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2_健康・体育指導係\2001 学校体育\203_Ｒ５新体力テスト分析ツール\03_送付用\"/>
    </mc:Choice>
  </mc:AlternateContent>
  <bookViews>
    <workbookView xWindow="0" yWindow="0" windowWidth="19200" windowHeight="6972" tabRatio="839" firstSheet="15" activeTab="17"/>
  </bookViews>
  <sheets>
    <sheet name="学校集計表" sheetId="15" r:id="rId1"/>
    <sheet name="【自校名】○○学校" sheetId="1" r:id="rId2"/>
    <sheet name="小１" sheetId="3" r:id="rId3"/>
    <sheet name="小２" sheetId="4" r:id="rId4"/>
    <sheet name="小３" sheetId="5" r:id="rId5"/>
    <sheet name="小４" sheetId="6" r:id="rId6"/>
    <sheet name="小５" sheetId="7" r:id="rId7"/>
    <sheet name="小６" sheetId="8" r:id="rId8"/>
    <sheet name="中１（20mシャトルランのみ）" sheetId="9" r:id="rId9"/>
    <sheet name="中２（20mシャトルランのみ）" sheetId="10" r:id="rId10"/>
    <sheet name="中３（20mシャトルランのみ）" sheetId="11" r:id="rId11"/>
    <sheet name="中１（持久走のみ）" sheetId="16" r:id="rId12"/>
    <sheet name="中２（持久走のみ）" sheetId="17" r:id="rId13"/>
    <sheet name="中３（持久走のみ）" sheetId="18" r:id="rId14"/>
    <sheet name="中１（シャトルラン・持久走両方あり）" sheetId="14" r:id="rId15"/>
    <sheet name="中２（シャトルラン・持久走両方あり） " sheetId="13" r:id="rId16"/>
    <sheet name="中３（シャトルラン・持久走両方あり）" sheetId="12" r:id="rId17"/>
    <sheet name="全国データ" sheetId="2" r:id="rId18"/>
  </sheets>
  <definedNames>
    <definedName name="_xlnm.Print_Area" localSheetId="1">【自校名】○○学校!$A$1:$W$34</definedName>
    <definedName name="_xlnm.Print_Area" localSheetId="0">学校集計表!$A$1:$W$31</definedName>
    <definedName name="_xlnm.Print_Area" localSheetId="2">小１!$C$1:$K$58</definedName>
    <definedName name="_xlnm.Print_Area" localSheetId="3">小２!$C$1:$K$58</definedName>
    <definedName name="_xlnm.Print_Area" localSheetId="4">小３!$C$1:$K$58</definedName>
    <definedName name="_xlnm.Print_Area" localSheetId="5">小４!$C$1:$K$58</definedName>
    <definedName name="_xlnm.Print_Area" localSheetId="6">小５!$C$1:$K$58</definedName>
    <definedName name="_xlnm.Print_Area" localSheetId="7">小６!$C$1:$K$58</definedName>
    <definedName name="_xlnm.Print_Area" localSheetId="8">'中１（20mシャトルランのみ）'!$C$1:$K$58</definedName>
    <definedName name="_xlnm.Print_Area" localSheetId="14">'中１（シャトルラン・持久走両方あり）'!$C$1:$K$58</definedName>
    <definedName name="_xlnm.Print_Area" localSheetId="11">'中１（持久走のみ）'!$C$1:$K$58</definedName>
    <definedName name="_xlnm.Print_Area" localSheetId="9">'中２（20mシャトルランのみ）'!$C$1:$K$58</definedName>
    <definedName name="_xlnm.Print_Area" localSheetId="15">'中２（シャトルラン・持久走両方あり） '!$C$1:$K$58</definedName>
    <definedName name="_xlnm.Print_Area" localSheetId="12">'中２（持久走のみ）'!$C$1:$K$58</definedName>
    <definedName name="_xlnm.Print_Area" localSheetId="10">'中３（20mシャトルランのみ）'!$C$1:$K$58</definedName>
    <definedName name="_xlnm.Print_Area" localSheetId="16">'中３（シャトルラン・持久走両方あり）'!$C$1:$K$58</definedName>
    <definedName name="_xlnm.Print_Area" localSheetId="13">'中３（持久走のみ）'!$C$1:$K$58</definedName>
    <definedName name="_xlnm.Print_Titles" localSheetId="1">【自校名】○○学校!$1:$3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 i="12" l="1"/>
  <c r="C1" i="13"/>
  <c r="C1" i="14"/>
  <c r="C1" i="18"/>
  <c r="C1" i="17"/>
  <c r="C1" i="16"/>
  <c r="C1" i="11"/>
  <c r="C1" i="10"/>
  <c r="C1" i="9"/>
  <c r="C1" i="8"/>
  <c r="C1" i="7"/>
  <c r="C1" i="6"/>
  <c r="C1" i="5"/>
  <c r="C1" i="4"/>
  <c r="C1" i="3"/>
  <c r="A3" i="1" l="1"/>
  <c r="W29" i="15" l="1"/>
  <c r="V29" i="15"/>
  <c r="U29" i="15"/>
  <c r="T29" i="15"/>
  <c r="S29" i="15"/>
  <c r="R29" i="15"/>
  <c r="Q29" i="15"/>
  <c r="P29" i="15"/>
  <c r="O29" i="15"/>
  <c r="N29" i="15"/>
  <c r="M29" i="15"/>
  <c r="L29" i="15"/>
  <c r="K29" i="15"/>
  <c r="J29" i="15"/>
  <c r="I29" i="15"/>
  <c r="H29" i="15"/>
  <c r="G29" i="15"/>
  <c r="F29" i="15"/>
  <c r="E29" i="15"/>
  <c r="D29" i="15"/>
  <c r="W26" i="15"/>
  <c r="V26" i="15"/>
  <c r="U26" i="15"/>
  <c r="T26" i="15"/>
  <c r="S26" i="15"/>
  <c r="R26" i="15"/>
  <c r="Q26" i="15"/>
  <c r="P26" i="15"/>
  <c r="O26" i="15"/>
  <c r="N26" i="15"/>
  <c r="M26" i="15"/>
  <c r="L26" i="15"/>
  <c r="K26" i="15"/>
  <c r="J26" i="15"/>
  <c r="I26" i="15"/>
  <c r="H26" i="15"/>
  <c r="G26" i="15"/>
  <c r="F26" i="15"/>
  <c r="E26" i="15"/>
  <c r="D26" i="15"/>
  <c r="W23" i="15"/>
  <c r="V23" i="15"/>
  <c r="U23" i="15"/>
  <c r="T23" i="15"/>
  <c r="S23" i="15"/>
  <c r="R23" i="15"/>
  <c r="Q23" i="15"/>
  <c r="P23" i="15"/>
  <c r="O23" i="15"/>
  <c r="N23" i="15"/>
  <c r="M23" i="15"/>
  <c r="L23" i="15"/>
  <c r="K23" i="15"/>
  <c r="J23" i="15"/>
  <c r="I23" i="15"/>
  <c r="H23" i="15"/>
  <c r="G23" i="15"/>
  <c r="F23" i="15"/>
  <c r="E23" i="15"/>
  <c r="D23" i="15"/>
  <c r="W20" i="15"/>
  <c r="V20" i="15"/>
  <c r="U20" i="15"/>
  <c r="T20" i="15"/>
  <c r="R20" i="15"/>
  <c r="Q20" i="15"/>
  <c r="P20" i="15"/>
  <c r="O20" i="15"/>
  <c r="N20" i="15"/>
  <c r="M20" i="15"/>
  <c r="L20" i="15"/>
  <c r="K20" i="15"/>
  <c r="J20" i="15"/>
  <c r="H20" i="15"/>
  <c r="G20" i="15"/>
  <c r="F20" i="15"/>
  <c r="E20" i="15"/>
  <c r="D20" i="15"/>
  <c r="W17" i="15"/>
  <c r="V17" i="15"/>
  <c r="U17" i="15"/>
  <c r="T17" i="15"/>
  <c r="R17" i="15"/>
  <c r="Q17" i="15"/>
  <c r="P17" i="15"/>
  <c r="O17" i="15"/>
  <c r="N17" i="15"/>
  <c r="M17" i="15"/>
  <c r="L17" i="15"/>
  <c r="K17" i="15"/>
  <c r="J17" i="15"/>
  <c r="H17" i="15"/>
  <c r="G17" i="15"/>
  <c r="F17" i="15"/>
  <c r="E17" i="15"/>
  <c r="D17" i="15"/>
  <c r="W14" i="15"/>
  <c r="V14" i="15"/>
  <c r="U14" i="15"/>
  <c r="T14" i="15"/>
  <c r="R14" i="15"/>
  <c r="Q14" i="15"/>
  <c r="P14" i="15"/>
  <c r="O14" i="15"/>
  <c r="N14" i="15"/>
  <c r="M14" i="15"/>
  <c r="L14" i="15"/>
  <c r="K14" i="15"/>
  <c r="J14" i="15"/>
  <c r="H14" i="15"/>
  <c r="G14" i="15"/>
  <c r="F14" i="15"/>
  <c r="E14" i="15"/>
  <c r="D14" i="15"/>
  <c r="W11" i="15"/>
  <c r="V11" i="15"/>
  <c r="U11" i="15"/>
  <c r="T11" i="15"/>
  <c r="R11" i="15"/>
  <c r="Q11" i="15"/>
  <c r="P11" i="15"/>
  <c r="O11" i="15"/>
  <c r="N11" i="15"/>
  <c r="M11" i="15"/>
  <c r="L11" i="15"/>
  <c r="K11" i="15"/>
  <c r="J11" i="15"/>
  <c r="H11" i="15"/>
  <c r="G11" i="15"/>
  <c r="F11" i="15"/>
  <c r="E11" i="15"/>
  <c r="D11" i="15"/>
  <c r="W8" i="15"/>
  <c r="V8" i="15"/>
  <c r="U8" i="15"/>
  <c r="T8" i="15"/>
  <c r="R8" i="15"/>
  <c r="Q8" i="15"/>
  <c r="P8" i="15"/>
  <c r="O8" i="15"/>
  <c r="N8" i="15"/>
  <c r="M8" i="15"/>
  <c r="L8" i="15"/>
  <c r="K8" i="15"/>
  <c r="J8" i="15"/>
  <c r="H8" i="15"/>
  <c r="G8" i="15"/>
  <c r="F8" i="15"/>
  <c r="E8" i="15"/>
  <c r="D8" i="15"/>
  <c r="W5" i="15"/>
  <c r="V5" i="15"/>
  <c r="U5" i="15"/>
  <c r="T5" i="15"/>
  <c r="R5" i="15"/>
  <c r="Q5" i="15"/>
  <c r="P5" i="15"/>
  <c r="O5" i="15"/>
  <c r="N5" i="15"/>
  <c r="M5" i="15"/>
  <c r="L5" i="15"/>
  <c r="K5" i="15"/>
  <c r="J5" i="15"/>
  <c r="H5" i="15"/>
  <c r="G5" i="15"/>
  <c r="F5" i="15"/>
  <c r="E5" i="15"/>
  <c r="D5" i="15"/>
  <c r="I29" i="1" l="1"/>
  <c r="S29" i="1"/>
  <c r="I26" i="1"/>
  <c r="S26" i="1"/>
  <c r="I23" i="1"/>
  <c r="S23" i="1"/>
  <c r="S25" i="1" l="1"/>
  <c r="S24" i="1"/>
  <c r="I25" i="1"/>
  <c r="I24" i="1"/>
  <c r="S28" i="1"/>
  <c r="S27" i="1"/>
  <c r="I28" i="1"/>
  <c r="I27" i="1"/>
  <c r="S31" i="1"/>
  <c r="S30" i="1"/>
  <c r="I31" i="1"/>
  <c r="I30" i="1"/>
  <c r="W29" i="1" l="1"/>
  <c r="V29" i="1"/>
  <c r="U29" i="1"/>
  <c r="T29" i="1"/>
  <c r="R29" i="1"/>
  <c r="Q29" i="1"/>
  <c r="P29" i="1"/>
  <c r="O29" i="1"/>
  <c r="N29" i="1"/>
  <c r="M29" i="1"/>
  <c r="L29" i="1"/>
  <c r="K29" i="1"/>
  <c r="J29" i="1"/>
  <c r="H29" i="1"/>
  <c r="G29" i="1"/>
  <c r="F29" i="1"/>
  <c r="E29" i="1"/>
  <c r="D29" i="1"/>
  <c r="W26" i="1"/>
  <c r="V26" i="1"/>
  <c r="U26" i="1"/>
  <c r="T26" i="1"/>
  <c r="R26" i="1"/>
  <c r="Q26" i="1"/>
  <c r="P26" i="1"/>
  <c r="O26" i="1"/>
  <c r="N26" i="1"/>
  <c r="M26" i="1"/>
  <c r="L26" i="1"/>
  <c r="K26" i="1"/>
  <c r="J26" i="1"/>
  <c r="H26" i="1"/>
  <c r="G26" i="1"/>
  <c r="F26" i="1"/>
  <c r="E26" i="1"/>
  <c r="D26" i="1"/>
  <c r="W23" i="1"/>
  <c r="V23" i="1"/>
  <c r="U23" i="1"/>
  <c r="T23" i="1"/>
  <c r="R23" i="1"/>
  <c r="Q23" i="1"/>
  <c r="P23" i="1"/>
  <c r="O23" i="1"/>
  <c r="N23" i="1"/>
  <c r="M23" i="1"/>
  <c r="L23" i="1"/>
  <c r="K23" i="1"/>
  <c r="J23" i="1"/>
  <c r="H23" i="1"/>
  <c r="G23" i="1"/>
  <c r="F23" i="1"/>
  <c r="E23" i="1"/>
  <c r="D23" i="1"/>
  <c r="W20" i="1"/>
  <c r="V20" i="1"/>
  <c r="U20" i="1"/>
  <c r="T20" i="1"/>
  <c r="R20" i="1"/>
  <c r="Q20" i="1"/>
  <c r="P20" i="1"/>
  <c r="O20" i="1"/>
  <c r="N20" i="1"/>
  <c r="M20" i="1"/>
  <c r="L20" i="1"/>
  <c r="K20" i="1"/>
  <c r="J20" i="1"/>
  <c r="H20" i="1"/>
  <c r="G20" i="1"/>
  <c r="F20" i="1"/>
  <c r="E20" i="1"/>
  <c r="D20" i="1"/>
  <c r="W17" i="1"/>
  <c r="V17" i="1"/>
  <c r="U17" i="1"/>
  <c r="T17" i="1"/>
  <c r="R17" i="1"/>
  <c r="Q17" i="1"/>
  <c r="P17" i="1"/>
  <c r="O17" i="1"/>
  <c r="N17" i="1"/>
  <c r="M17" i="1"/>
  <c r="L17" i="1"/>
  <c r="K17" i="1"/>
  <c r="J17" i="1"/>
  <c r="J18" i="1" s="1"/>
  <c r="H17" i="1"/>
  <c r="G17" i="1"/>
  <c r="F17" i="1"/>
  <c r="E17" i="1"/>
  <c r="D17" i="1"/>
  <c r="W14" i="1"/>
  <c r="V14" i="1"/>
  <c r="U14" i="1"/>
  <c r="T14" i="1"/>
  <c r="R14" i="1"/>
  <c r="Q14" i="1"/>
  <c r="P14" i="1"/>
  <c r="O14" i="1"/>
  <c r="N14" i="1"/>
  <c r="M14" i="1"/>
  <c r="L14" i="1"/>
  <c r="K14" i="1"/>
  <c r="J14" i="1"/>
  <c r="H14" i="1"/>
  <c r="G14" i="1"/>
  <c r="F14" i="1"/>
  <c r="E14" i="1"/>
  <c r="D14" i="1"/>
  <c r="W11" i="1"/>
  <c r="V11" i="1"/>
  <c r="U11" i="1"/>
  <c r="T11" i="1"/>
  <c r="R11" i="1"/>
  <c r="Q11" i="1"/>
  <c r="P11" i="1"/>
  <c r="O11" i="1"/>
  <c r="N11" i="1"/>
  <c r="M11" i="1"/>
  <c r="L11" i="1"/>
  <c r="K11" i="1"/>
  <c r="J11" i="1"/>
  <c r="H11" i="1"/>
  <c r="G11" i="1"/>
  <c r="F11" i="1"/>
  <c r="E11" i="1"/>
  <c r="D11" i="1"/>
  <c r="W8" i="1"/>
  <c r="V8" i="1"/>
  <c r="U8" i="1"/>
  <c r="T8" i="1"/>
  <c r="R8" i="1"/>
  <c r="Q8" i="1"/>
  <c r="P8" i="1"/>
  <c r="O8" i="1"/>
  <c r="N8" i="1"/>
  <c r="M8" i="1"/>
  <c r="L8" i="1"/>
  <c r="K8" i="1"/>
  <c r="J8" i="1"/>
  <c r="H8" i="1"/>
  <c r="G8" i="1"/>
  <c r="F8" i="1"/>
  <c r="E8" i="1"/>
  <c r="D8" i="1"/>
  <c r="W5" i="1"/>
  <c r="V5" i="1"/>
  <c r="U5" i="1"/>
  <c r="T5" i="1"/>
  <c r="R5" i="1"/>
  <c r="Q5" i="1"/>
  <c r="P5" i="1"/>
  <c r="O5" i="1"/>
  <c r="N5" i="1"/>
  <c r="M5" i="1"/>
  <c r="L5" i="1"/>
  <c r="K5" i="1"/>
  <c r="J5" i="1"/>
  <c r="H5" i="1"/>
  <c r="G5" i="1"/>
  <c r="F5" i="1"/>
  <c r="E5" i="1"/>
  <c r="D5" i="1"/>
  <c r="R30" i="1" l="1"/>
  <c r="R31" i="1"/>
  <c r="O7" i="1"/>
  <c r="O6" i="1"/>
  <c r="Q16" i="1"/>
  <c r="Q15" i="1"/>
  <c r="M22" i="1"/>
  <c r="M21" i="1"/>
  <c r="O31" i="1"/>
  <c r="O30" i="1"/>
  <c r="G6" i="1"/>
  <c r="G7" i="1"/>
  <c r="P6" i="1"/>
  <c r="P7" i="1"/>
  <c r="E9" i="1"/>
  <c r="E10" i="1"/>
  <c r="N10" i="1"/>
  <c r="N9" i="1"/>
  <c r="W9" i="1"/>
  <c r="W10" i="1"/>
  <c r="L13" i="1"/>
  <c r="L12" i="1"/>
  <c r="U13" i="1"/>
  <c r="U12" i="1"/>
  <c r="J16" i="1"/>
  <c r="J15" i="1"/>
  <c r="R16" i="1"/>
  <c r="R15" i="1"/>
  <c r="G19" i="1"/>
  <c r="G18" i="1"/>
  <c r="P19" i="1"/>
  <c r="P18" i="1"/>
  <c r="E21" i="1"/>
  <c r="E22" i="1"/>
  <c r="N22" i="1"/>
  <c r="N21" i="1"/>
  <c r="W21" i="1"/>
  <c r="W22" i="1"/>
  <c r="L24" i="1"/>
  <c r="L25" i="1"/>
  <c r="U25" i="1"/>
  <c r="U24" i="1"/>
  <c r="J28" i="1"/>
  <c r="J27" i="1"/>
  <c r="R27" i="1"/>
  <c r="R28" i="1"/>
  <c r="G30" i="1"/>
  <c r="G31" i="1"/>
  <c r="P30" i="1"/>
  <c r="P31" i="1"/>
  <c r="F6" i="1"/>
  <c r="F7" i="1"/>
  <c r="K13" i="1"/>
  <c r="K12" i="1"/>
  <c r="O18" i="1"/>
  <c r="O19" i="1"/>
  <c r="V21" i="1"/>
  <c r="V22" i="1"/>
  <c r="F30" i="1"/>
  <c r="F31" i="1"/>
  <c r="H6" i="1"/>
  <c r="H7" i="1"/>
  <c r="Q6" i="1"/>
  <c r="Q7" i="1"/>
  <c r="F9" i="1"/>
  <c r="F10" i="1"/>
  <c r="O9" i="1"/>
  <c r="O10" i="1"/>
  <c r="D13" i="1"/>
  <c r="D12" i="1"/>
  <c r="M13" i="1"/>
  <c r="M12" i="1"/>
  <c r="V12" i="1"/>
  <c r="V13" i="1"/>
  <c r="K16" i="1"/>
  <c r="K15" i="1"/>
  <c r="T16" i="1"/>
  <c r="T15" i="1"/>
  <c r="H19" i="1"/>
  <c r="H18" i="1"/>
  <c r="Q19" i="1"/>
  <c r="Q18" i="1"/>
  <c r="F21" i="1"/>
  <c r="F22" i="1"/>
  <c r="O22" i="1"/>
  <c r="O21" i="1"/>
  <c r="D25" i="1"/>
  <c r="D24" i="1"/>
  <c r="M25" i="1"/>
  <c r="M24" i="1"/>
  <c r="V24" i="1"/>
  <c r="V25" i="1"/>
  <c r="K28" i="1"/>
  <c r="K27" i="1"/>
  <c r="T28" i="1"/>
  <c r="T27" i="1"/>
  <c r="H30" i="1"/>
  <c r="H31" i="1"/>
  <c r="Q30" i="1"/>
  <c r="Q31" i="1"/>
  <c r="D10" i="1"/>
  <c r="D9" i="1"/>
  <c r="F19" i="1"/>
  <c r="F18" i="1"/>
  <c r="Q27" i="1"/>
  <c r="Q28" i="1"/>
  <c r="P10" i="1"/>
  <c r="P9" i="1"/>
  <c r="W12" i="1"/>
  <c r="W13" i="1"/>
  <c r="U16" i="1"/>
  <c r="U15" i="1"/>
  <c r="R19" i="1"/>
  <c r="R18" i="1"/>
  <c r="G21" i="1"/>
  <c r="G22" i="1"/>
  <c r="P22" i="1"/>
  <c r="P21" i="1"/>
  <c r="E25" i="1"/>
  <c r="E24" i="1"/>
  <c r="N24" i="1"/>
  <c r="N25" i="1"/>
  <c r="W25" i="1"/>
  <c r="W24" i="1"/>
  <c r="L27" i="1"/>
  <c r="L28" i="1"/>
  <c r="U28" i="1"/>
  <c r="U27" i="1"/>
  <c r="J31" i="1"/>
  <c r="J30" i="1"/>
  <c r="V9" i="1"/>
  <c r="V10" i="1"/>
  <c r="D22" i="1"/>
  <c r="D21" i="1"/>
  <c r="J7" i="1"/>
  <c r="J6" i="1"/>
  <c r="L16" i="1"/>
  <c r="L15" i="1"/>
  <c r="K7" i="1"/>
  <c r="K6" i="1"/>
  <c r="T7" i="1"/>
  <c r="T6" i="1"/>
  <c r="H9" i="1"/>
  <c r="H10" i="1"/>
  <c r="Q10" i="1"/>
  <c r="Q9" i="1"/>
  <c r="F12" i="1"/>
  <c r="F13" i="1"/>
  <c r="O13" i="1"/>
  <c r="O12" i="1"/>
  <c r="D16" i="1"/>
  <c r="D15" i="1"/>
  <c r="M16" i="1"/>
  <c r="M15" i="1"/>
  <c r="V15" i="1"/>
  <c r="V16" i="1"/>
  <c r="K19" i="1"/>
  <c r="K18" i="1"/>
  <c r="T19" i="1"/>
  <c r="T18" i="1"/>
  <c r="H21" i="1"/>
  <c r="H22" i="1"/>
  <c r="Q22" i="1"/>
  <c r="Q21" i="1"/>
  <c r="F24" i="1"/>
  <c r="F25" i="1"/>
  <c r="O25" i="1"/>
  <c r="O24" i="1"/>
  <c r="D28" i="1"/>
  <c r="D27" i="1"/>
  <c r="M28" i="1"/>
  <c r="M27" i="1"/>
  <c r="V27" i="1"/>
  <c r="V28" i="1"/>
  <c r="K31" i="1"/>
  <c r="K30" i="1"/>
  <c r="T31" i="1"/>
  <c r="T30" i="1"/>
  <c r="H15" i="1"/>
  <c r="H16" i="1"/>
  <c r="H27" i="1"/>
  <c r="H28" i="1"/>
  <c r="R7" i="1"/>
  <c r="R6" i="1"/>
  <c r="N13" i="1"/>
  <c r="N12" i="1"/>
  <c r="L7" i="1"/>
  <c r="L6" i="1"/>
  <c r="U7" i="1"/>
  <c r="U6" i="1"/>
  <c r="J10" i="1"/>
  <c r="J9" i="1"/>
  <c r="R9" i="1"/>
  <c r="R10" i="1"/>
  <c r="G12" i="1"/>
  <c r="G13" i="1"/>
  <c r="P13" i="1"/>
  <c r="P12" i="1"/>
  <c r="E15" i="1"/>
  <c r="E16" i="1"/>
  <c r="N16" i="1"/>
  <c r="N15" i="1"/>
  <c r="W15" i="1"/>
  <c r="W16" i="1"/>
  <c r="L18" i="1"/>
  <c r="L19" i="1"/>
  <c r="U19" i="1"/>
  <c r="U18" i="1"/>
  <c r="J22" i="1"/>
  <c r="J21" i="1"/>
  <c r="R22" i="1"/>
  <c r="R21" i="1"/>
  <c r="G24" i="1"/>
  <c r="G25" i="1"/>
  <c r="P24" i="1"/>
  <c r="P25" i="1"/>
  <c r="E28" i="1"/>
  <c r="E27" i="1"/>
  <c r="N27" i="1"/>
  <c r="N28" i="1"/>
  <c r="W28" i="1"/>
  <c r="W27" i="1"/>
  <c r="L30" i="1"/>
  <c r="L31" i="1"/>
  <c r="U31" i="1"/>
  <c r="U30" i="1"/>
  <c r="T13" i="1"/>
  <c r="T12" i="1"/>
  <c r="T25" i="1"/>
  <c r="T24" i="1"/>
  <c r="E12" i="1"/>
  <c r="E13" i="1"/>
  <c r="M7" i="1"/>
  <c r="M6" i="1"/>
  <c r="V6" i="1"/>
  <c r="V7" i="1"/>
  <c r="K10" i="1"/>
  <c r="K9" i="1"/>
  <c r="T10" i="1"/>
  <c r="T9" i="1"/>
  <c r="H12" i="1"/>
  <c r="H13" i="1"/>
  <c r="Q12" i="1"/>
  <c r="Q13" i="1"/>
  <c r="F15" i="1"/>
  <c r="F16" i="1"/>
  <c r="O16" i="1"/>
  <c r="O15" i="1"/>
  <c r="D18" i="1"/>
  <c r="D19" i="1"/>
  <c r="M18" i="1"/>
  <c r="M19" i="1"/>
  <c r="V18" i="1"/>
  <c r="V19" i="1"/>
  <c r="K22" i="1"/>
  <c r="K21" i="1"/>
  <c r="T22" i="1"/>
  <c r="T21" i="1"/>
  <c r="H24" i="1"/>
  <c r="H25" i="1"/>
  <c r="Q24" i="1"/>
  <c r="Q25" i="1"/>
  <c r="F27" i="1"/>
  <c r="F28" i="1"/>
  <c r="O28" i="1"/>
  <c r="O27" i="1"/>
  <c r="D31" i="1"/>
  <c r="D30" i="1"/>
  <c r="M31" i="1"/>
  <c r="M30" i="1"/>
  <c r="V30" i="1"/>
  <c r="V31" i="1"/>
  <c r="M10" i="1"/>
  <c r="M9" i="1"/>
  <c r="K25" i="1"/>
  <c r="K24" i="1"/>
  <c r="G9" i="1"/>
  <c r="G10" i="1"/>
  <c r="E6" i="1"/>
  <c r="E7" i="1"/>
  <c r="N7" i="1"/>
  <c r="N6" i="1"/>
  <c r="W6" i="1"/>
  <c r="W7" i="1"/>
  <c r="L10" i="1"/>
  <c r="L9" i="1"/>
  <c r="U10" i="1"/>
  <c r="U9" i="1"/>
  <c r="J13" i="1"/>
  <c r="J12" i="1"/>
  <c r="R12" i="1"/>
  <c r="R13" i="1"/>
  <c r="G15" i="1"/>
  <c r="G16" i="1"/>
  <c r="P16" i="1"/>
  <c r="P15" i="1"/>
  <c r="E18" i="1"/>
  <c r="E19" i="1"/>
  <c r="N18" i="1"/>
  <c r="N19" i="1"/>
  <c r="W18" i="1"/>
  <c r="W19" i="1"/>
  <c r="L22" i="1"/>
  <c r="L21" i="1"/>
  <c r="U22" i="1"/>
  <c r="U21" i="1"/>
  <c r="J25" i="1"/>
  <c r="J24" i="1"/>
  <c r="R24" i="1"/>
  <c r="R25" i="1"/>
  <c r="G27" i="1"/>
  <c r="G28" i="1"/>
  <c r="P27" i="1"/>
  <c r="P28" i="1"/>
  <c r="E31" i="1"/>
  <c r="E30" i="1"/>
  <c r="N30" i="1"/>
  <c r="N31" i="1"/>
  <c r="W31" i="1"/>
  <c r="W30" i="1"/>
  <c r="J19" i="1"/>
  <c r="D7" i="1"/>
  <c r="D6" i="1"/>
  <c r="I7" i="1" l="1"/>
  <c r="S7" i="1"/>
  <c r="I10" i="1"/>
  <c r="S10" i="1"/>
  <c r="I13" i="1"/>
  <c r="S13" i="1"/>
  <c r="I16" i="1"/>
  <c r="S16" i="1"/>
  <c r="S22" i="1" l="1"/>
  <c r="I22" i="1"/>
  <c r="S19" i="1"/>
  <c r="I19" i="1"/>
</calcChain>
</file>

<file path=xl/sharedStrings.xml><?xml version="1.0" encoding="utf-8"?>
<sst xmlns="http://schemas.openxmlformats.org/spreadsheetml/2006/main" count="273" uniqueCount="85">
  <si>
    <t>握力</t>
    <phoneticPr fontId="4"/>
  </si>
  <si>
    <t>上体起こし</t>
    <phoneticPr fontId="4"/>
  </si>
  <si>
    <t>長座体前屈</t>
    <phoneticPr fontId="4"/>
  </si>
  <si>
    <t>反復横とび</t>
    <phoneticPr fontId="4"/>
  </si>
  <si>
    <t>20mシャトルラン</t>
    <phoneticPr fontId="4"/>
  </si>
  <si>
    <t>５０ｍ走</t>
    <phoneticPr fontId="4"/>
  </si>
  <si>
    <t>立ち幅とび</t>
    <phoneticPr fontId="4"/>
  </si>
  <si>
    <t>ｋｇ</t>
    <phoneticPr fontId="4"/>
  </si>
  <si>
    <t>回</t>
    <phoneticPr fontId="4"/>
  </si>
  <si>
    <t>ｃｍ</t>
    <phoneticPr fontId="4"/>
  </si>
  <si>
    <t>点</t>
    <phoneticPr fontId="4"/>
  </si>
  <si>
    <t>秒</t>
    <phoneticPr fontId="4"/>
  </si>
  <si>
    <t>ｍ</t>
    <phoneticPr fontId="4"/>
  </si>
  <si>
    <t>標準偏差</t>
    <rPh sb="0" eb="2">
      <t>ヒョウジュン</t>
    </rPh>
    <rPh sb="2" eb="4">
      <t>ヘンサ</t>
    </rPh>
    <phoneticPr fontId="6"/>
  </si>
  <si>
    <t>小学校</t>
    <rPh sb="0" eb="3">
      <t>ショウガッコウ</t>
    </rPh>
    <phoneticPr fontId="3"/>
  </si>
  <si>
    <t>中学校</t>
    <rPh sb="0" eb="3">
      <t>チュウガッコウ</t>
    </rPh>
    <phoneticPr fontId="3"/>
  </si>
  <si>
    <t>第２学年</t>
    <rPh sb="0" eb="1">
      <t>ダイ</t>
    </rPh>
    <rPh sb="2" eb="4">
      <t>ガクネン</t>
    </rPh>
    <phoneticPr fontId="3"/>
  </si>
  <si>
    <t>第１学年</t>
    <rPh sb="0" eb="1">
      <t>ダイ</t>
    </rPh>
    <rPh sb="2" eb="4">
      <t>ガクネン</t>
    </rPh>
    <phoneticPr fontId="3"/>
  </si>
  <si>
    <t>第３学年</t>
    <rPh sb="0" eb="1">
      <t>ダイ</t>
    </rPh>
    <rPh sb="2" eb="4">
      <t>ガクネン</t>
    </rPh>
    <phoneticPr fontId="3"/>
  </si>
  <si>
    <t>第４学年</t>
    <rPh sb="0" eb="1">
      <t>ダイ</t>
    </rPh>
    <rPh sb="2" eb="4">
      <t>ガクネン</t>
    </rPh>
    <phoneticPr fontId="3"/>
  </si>
  <si>
    <t>第５学年</t>
    <rPh sb="0" eb="1">
      <t>ダイ</t>
    </rPh>
    <rPh sb="2" eb="4">
      <t>ガクネン</t>
    </rPh>
    <phoneticPr fontId="3"/>
  </si>
  <si>
    <t>第６学年</t>
    <rPh sb="0" eb="1">
      <t>ダイ</t>
    </rPh>
    <rPh sb="2" eb="4">
      <t>ガクネン</t>
    </rPh>
    <phoneticPr fontId="3"/>
  </si>
  <si>
    <t>男子</t>
    <rPh sb="0" eb="2">
      <t>ダンシ</t>
    </rPh>
    <phoneticPr fontId="3"/>
  </si>
  <si>
    <t>ソフトボール投げ
ハンドボール投げ</t>
    <rPh sb="15" eb="16">
      <t>ナ</t>
    </rPh>
    <phoneticPr fontId="4"/>
  </si>
  <si>
    <t>女子</t>
    <rPh sb="0" eb="2">
      <t>ジョシ</t>
    </rPh>
    <phoneticPr fontId="3"/>
  </si>
  <si>
    <t>持久走</t>
    <rPh sb="0" eb="3">
      <t>ジキュウソウ</t>
    </rPh>
    <phoneticPr fontId="3"/>
  </si>
  <si>
    <t>秒</t>
    <rPh sb="0" eb="1">
      <t>ビョウ</t>
    </rPh>
    <phoneticPr fontId="3"/>
  </si>
  <si>
    <t>学校平均</t>
    <rPh sb="0" eb="2">
      <t>ガッコウ</t>
    </rPh>
    <rPh sb="2" eb="4">
      <t>ヘイキン</t>
    </rPh>
    <phoneticPr fontId="6"/>
  </si>
  <si>
    <t>【○○立○○学校】</t>
    <rPh sb="3" eb="4">
      <t>リツ</t>
    </rPh>
    <rPh sb="6" eb="8">
      <t>ガッコウ</t>
    </rPh>
    <phoneticPr fontId="3"/>
  </si>
  <si>
    <t>全国</t>
    <rPh sb="0" eb="2">
      <t>ゼンコク</t>
    </rPh>
    <phoneticPr fontId="3"/>
  </si>
  <si>
    <t>【第１学年】</t>
    <rPh sb="1" eb="2">
      <t>ダイ</t>
    </rPh>
    <rPh sb="3" eb="5">
      <t>ガクネン</t>
    </rPh>
    <phoneticPr fontId="3"/>
  </si>
  <si>
    <t>【第２学年】</t>
    <rPh sb="1" eb="2">
      <t>ダイ</t>
    </rPh>
    <rPh sb="3" eb="5">
      <t>ガクネン</t>
    </rPh>
    <phoneticPr fontId="3"/>
  </si>
  <si>
    <t>【第３学年】</t>
    <rPh sb="1" eb="2">
      <t>ダイ</t>
    </rPh>
    <rPh sb="3" eb="5">
      <t>ガクネン</t>
    </rPh>
    <phoneticPr fontId="3"/>
  </si>
  <si>
    <t>【第４学年】</t>
    <rPh sb="1" eb="2">
      <t>ダイ</t>
    </rPh>
    <rPh sb="3" eb="5">
      <t>ガクネン</t>
    </rPh>
    <phoneticPr fontId="3"/>
  </si>
  <si>
    <t>【第５学年】</t>
    <rPh sb="1" eb="2">
      <t>ダイ</t>
    </rPh>
    <rPh sb="3" eb="5">
      <t>ガクネン</t>
    </rPh>
    <phoneticPr fontId="3"/>
  </si>
  <si>
    <t>【第６学年】</t>
    <rPh sb="1" eb="2">
      <t>ダイ</t>
    </rPh>
    <rPh sb="3" eb="5">
      <t>ガクネン</t>
    </rPh>
    <phoneticPr fontId="3"/>
  </si>
  <si>
    <t>50ｍ走</t>
    <phoneticPr fontId="4"/>
  </si>
  <si>
    <t>50ｍ走</t>
    <phoneticPr fontId="4"/>
  </si>
  <si>
    <t>【第１学年】</t>
    <rPh sb="1" eb="2">
      <t>ダイ</t>
    </rPh>
    <rPh sb="3" eb="5">
      <t>ガクネン</t>
    </rPh>
    <phoneticPr fontId="3"/>
  </si>
  <si>
    <t>握力</t>
    <phoneticPr fontId="4"/>
  </si>
  <si>
    <t>20mシャトルラン</t>
    <phoneticPr fontId="4"/>
  </si>
  <si>
    <t>50ｍ走</t>
    <phoneticPr fontId="4"/>
  </si>
  <si>
    <t>握力</t>
    <phoneticPr fontId="4"/>
  </si>
  <si>
    <t>上体起こし</t>
    <phoneticPr fontId="4"/>
  </si>
  <si>
    <t>長座体前屈</t>
    <phoneticPr fontId="4"/>
  </si>
  <si>
    <t>反復横とび</t>
    <phoneticPr fontId="4"/>
  </si>
  <si>
    <t>50ｍ走</t>
    <phoneticPr fontId="4"/>
  </si>
  <si>
    <t>立ち幅とび</t>
    <phoneticPr fontId="4"/>
  </si>
  <si>
    <t>ｋｇ</t>
    <phoneticPr fontId="4"/>
  </si>
  <si>
    <t>回</t>
    <phoneticPr fontId="4"/>
  </si>
  <si>
    <t>点</t>
    <phoneticPr fontId="4"/>
  </si>
  <si>
    <t>秒</t>
    <phoneticPr fontId="4"/>
  </si>
  <si>
    <t>ｃｍ</t>
    <phoneticPr fontId="4"/>
  </si>
  <si>
    <t>ｍ</t>
    <phoneticPr fontId="4"/>
  </si>
  <si>
    <t>ｋｇ</t>
    <phoneticPr fontId="4"/>
  </si>
  <si>
    <t>回</t>
    <phoneticPr fontId="4"/>
  </si>
  <si>
    <t>秒</t>
    <phoneticPr fontId="4"/>
  </si>
  <si>
    <t>ｃｍ</t>
    <phoneticPr fontId="4"/>
  </si>
  <si>
    <t>ｍ</t>
    <phoneticPr fontId="4"/>
  </si>
  <si>
    <t>人数</t>
    <rPh sb="0" eb="2">
      <t>ニンズウ</t>
    </rPh>
    <phoneticPr fontId="6"/>
  </si>
  <si>
    <t>合計</t>
    <rPh sb="0" eb="2">
      <t>ゴウケイ</t>
    </rPh>
    <phoneticPr fontId="3"/>
  </si>
  <si>
    <t>合計点</t>
    <rPh sb="0" eb="3">
      <t>ゴウケイテン</t>
    </rPh>
    <phoneticPr fontId="3"/>
  </si>
  <si>
    <t>点</t>
    <rPh sb="0" eb="1">
      <t>テン</t>
    </rPh>
    <phoneticPr fontId="3"/>
  </si>
  <si>
    <t>Ｒ１全国平均</t>
    <rPh sb="2" eb="4">
      <t>ゼンコク</t>
    </rPh>
    <rPh sb="4" eb="6">
      <t>ヘイキン</t>
    </rPh>
    <phoneticPr fontId="6"/>
  </si>
  <si>
    <t>体力合計点</t>
    <rPh sb="0" eb="2">
      <t>タイリョク</t>
    </rPh>
    <rPh sb="2" eb="5">
      <t>ゴウケイテン</t>
    </rPh>
    <phoneticPr fontId="3"/>
  </si>
  <si>
    <t>体力合計点</t>
    <rPh sb="0" eb="2">
      <t>タイリョク</t>
    </rPh>
    <rPh sb="2" eb="4">
      <t>ゴウケイ</t>
    </rPh>
    <rPh sb="4" eb="5">
      <t>テン</t>
    </rPh>
    <phoneticPr fontId="3"/>
  </si>
  <si>
    <t>小学校</t>
    <rPh sb="0" eb="3">
      <t>ショウガッコウ</t>
    </rPh>
    <phoneticPr fontId="3"/>
  </si>
  <si>
    <t>中学校</t>
    <rPh sb="0" eb="3">
      <t>チュウガッコウ</t>
    </rPh>
    <phoneticPr fontId="3"/>
  </si>
  <si>
    <t>は、全国平均以上</t>
    <rPh sb="2" eb="4">
      <t>ゼンコク</t>
    </rPh>
    <rPh sb="4" eb="6">
      <t>ヘイキン</t>
    </rPh>
    <rPh sb="6" eb="8">
      <t>イジョウ</t>
    </rPh>
    <phoneticPr fontId="3"/>
  </si>
  <si>
    <t>は、全国平均から５ポイント以上マイナス</t>
    <rPh sb="2" eb="4">
      <t>ゼンコク</t>
    </rPh>
    <rPh sb="4" eb="6">
      <t>ヘイキン</t>
    </rPh>
    <rPh sb="13" eb="15">
      <t>イジョウ</t>
    </rPh>
    <phoneticPr fontId="3"/>
  </si>
  <si>
    <t>R1との比較</t>
    <rPh sb="4" eb="6">
      <t>ヒカク</t>
    </rPh>
    <phoneticPr fontId="6"/>
  </si>
  <si>
    <t>　　令和５年度版　新体力テスト分析ツール【学校集計表】</t>
    <rPh sb="2" eb="4">
      <t>レイワ</t>
    </rPh>
    <rPh sb="7" eb="8">
      <t>バン</t>
    </rPh>
    <rPh sb="21" eb="23">
      <t>ガッコウ</t>
    </rPh>
    <rPh sb="23" eb="26">
      <t>シュウケイヒョウ</t>
    </rPh>
    <phoneticPr fontId="3"/>
  </si>
  <si>
    <t>Ｒ５
第１学年</t>
    <rPh sb="3" eb="4">
      <t>ダイ</t>
    </rPh>
    <rPh sb="5" eb="7">
      <t>ガクネン</t>
    </rPh>
    <phoneticPr fontId="3"/>
  </si>
  <si>
    <t>Ｒ５
第２学年</t>
    <rPh sb="3" eb="4">
      <t>ダイ</t>
    </rPh>
    <rPh sb="5" eb="7">
      <t>ガクネン</t>
    </rPh>
    <phoneticPr fontId="3"/>
  </si>
  <si>
    <t>Ｒ５
第３学年</t>
    <rPh sb="3" eb="4">
      <t>ダイ</t>
    </rPh>
    <rPh sb="5" eb="7">
      <t>ガクネン</t>
    </rPh>
    <phoneticPr fontId="3"/>
  </si>
  <si>
    <t>Ｒ５
第４学年</t>
    <rPh sb="3" eb="4">
      <t>ダイ</t>
    </rPh>
    <rPh sb="5" eb="7">
      <t>ガクネン</t>
    </rPh>
    <phoneticPr fontId="3"/>
  </si>
  <si>
    <t>Ｒ５
第５学年</t>
    <rPh sb="3" eb="4">
      <t>ダイ</t>
    </rPh>
    <rPh sb="5" eb="7">
      <t>ガクネン</t>
    </rPh>
    <phoneticPr fontId="3"/>
  </si>
  <si>
    <t>Ｒ５
第６学年</t>
    <rPh sb="3" eb="4">
      <t>ダイ</t>
    </rPh>
    <rPh sb="5" eb="7">
      <t>ガクネン</t>
    </rPh>
    <phoneticPr fontId="3"/>
  </si>
  <si>
    <t>Ｒ５学校平均</t>
    <rPh sb="2" eb="4">
      <t>ガッコウ</t>
    </rPh>
    <rPh sb="4" eb="6">
      <t>ヘイキン</t>
    </rPh>
    <phoneticPr fontId="3"/>
  </si>
  <si>
    <t>R４との比較</t>
    <rPh sb="4" eb="6">
      <t>ヒカク</t>
    </rPh>
    <phoneticPr fontId="6"/>
  </si>
  <si>
    <t>Ｒ４全国平均</t>
    <rPh sb="2" eb="4">
      <t>ゼンコク</t>
    </rPh>
    <rPh sb="4" eb="6">
      <t>ヘイキン</t>
    </rPh>
    <phoneticPr fontId="6"/>
  </si>
  <si>
    <t>　　令和５年度版　新体力テスト分析ツール【学校対照表】</t>
    <rPh sb="2" eb="4">
      <t>レイワ</t>
    </rPh>
    <rPh sb="7" eb="8">
      <t>バン</t>
    </rPh>
    <rPh sb="23" eb="25">
      <t>タイショウ</t>
    </rPh>
    <phoneticPr fontId="3"/>
  </si>
  <si>
    <t>※Ｔ得点は、「令和元年度体力・運動能力調査（スポーツ庁）」、「令和４年度全国体力・運動能力、運動習慣等調査（スポーツ庁）」及び「令和４年度体力・運動能力調査（スポーツ庁）」（令和４年度については速報値）を基に算出</t>
    <rPh sb="2" eb="4">
      <t>トクテン</t>
    </rPh>
    <rPh sb="7" eb="9">
      <t>レイワ</t>
    </rPh>
    <rPh sb="9" eb="11">
      <t>ガンネン</t>
    </rPh>
    <rPh sb="11" eb="12">
      <t>ド</t>
    </rPh>
    <rPh sb="12" eb="14">
      <t>タイリョク</t>
    </rPh>
    <rPh sb="15" eb="17">
      <t>ウンドウ</t>
    </rPh>
    <rPh sb="17" eb="19">
      <t>ノウリョク</t>
    </rPh>
    <rPh sb="19" eb="21">
      <t>チョウサ</t>
    </rPh>
    <rPh sb="26" eb="27">
      <t>チョウ</t>
    </rPh>
    <rPh sb="36" eb="38">
      <t>ゼンコク</t>
    </rPh>
    <rPh sb="46" eb="48">
      <t>ウンドウ</t>
    </rPh>
    <rPh sb="48" eb="50">
      <t>シュウカン</t>
    </rPh>
    <rPh sb="50" eb="51">
      <t>トウ</t>
    </rPh>
    <rPh sb="61" eb="62">
      <t>オヨ</t>
    </rPh>
    <rPh sb="83" eb="84">
      <t>チョウ</t>
    </rPh>
    <rPh sb="87" eb="89">
      <t>レイワ</t>
    </rPh>
    <rPh sb="90" eb="92">
      <t>ネンド</t>
    </rPh>
    <rPh sb="97" eb="100">
      <t>ソクホウチ</t>
    </rPh>
    <rPh sb="102" eb="103">
      <t>モト</t>
    </rPh>
    <rPh sb="104" eb="106">
      <t>サンシュツ</t>
    </rPh>
    <phoneticPr fontId="3"/>
  </si>
  <si>
    <t>「令和元年度体力・運動能力調査報告書」（令和２年10月：スポーツ庁）、「令和４年度全国体力・運動能力、運動習慣等調査結果」（令和４年12月：スポーツ庁）及び「令和４年度体力・運動能力調査結果の概要」（速報）（令和５年３月31日付け：スポーツ庁）</t>
    <rPh sb="41" eb="43">
      <t>ゼンコク</t>
    </rPh>
    <rPh sb="51" eb="53">
      <t>ウンドウ</t>
    </rPh>
    <rPh sb="53" eb="55">
      <t>シュウカン</t>
    </rPh>
    <rPh sb="55" eb="56">
      <t>トウ</t>
    </rPh>
    <phoneticPr fontId="3"/>
  </si>
  <si>
    <r>
      <t xml:space="preserve">令和元年度及び
令和４年度全国データ
</t>
    </r>
    <r>
      <rPr>
        <sz val="6"/>
        <color theme="1"/>
        <rFont val="ＭＳ Ｐゴシック"/>
        <family val="3"/>
        <charset val="128"/>
        <scheme val="minor"/>
      </rPr>
      <t>※新型コロナウイルス感染症の影響を受ける前の令和元年度の全国の数値及び最新の令和４年度の全国の数値との比較ができるようにしています。</t>
    </r>
    <rPh sb="0" eb="2">
      <t>レイワ</t>
    </rPh>
    <rPh sb="2" eb="5">
      <t>ガンネンド</t>
    </rPh>
    <rPh sb="5" eb="6">
      <t>オヨ</t>
    </rPh>
    <rPh sb="8" eb="10">
      <t>レイワ</t>
    </rPh>
    <rPh sb="11" eb="13">
      <t>ネンド</t>
    </rPh>
    <rPh sb="13" eb="15">
      <t>ゼンコク</t>
    </rPh>
    <rPh sb="21" eb="23">
      <t>シンガタ</t>
    </rPh>
    <rPh sb="30" eb="33">
      <t>カンセンショウ</t>
    </rPh>
    <rPh sb="34" eb="36">
      <t>エイキョウ</t>
    </rPh>
    <rPh sb="37" eb="38">
      <t>ウ</t>
    </rPh>
    <rPh sb="40" eb="41">
      <t>マエ</t>
    </rPh>
    <rPh sb="42" eb="44">
      <t>レイワ</t>
    </rPh>
    <rPh sb="44" eb="46">
      <t>ガンネン</t>
    </rPh>
    <rPh sb="46" eb="47">
      <t>ド</t>
    </rPh>
    <rPh sb="48" eb="50">
      <t>ゼンコク</t>
    </rPh>
    <rPh sb="51" eb="53">
      <t>スウチ</t>
    </rPh>
    <rPh sb="53" eb="54">
      <t>オヨ</t>
    </rPh>
    <rPh sb="55" eb="57">
      <t>サイシン</t>
    </rPh>
    <rPh sb="58" eb="60">
      <t>レイワ</t>
    </rPh>
    <rPh sb="61" eb="63">
      <t>ネンド</t>
    </rPh>
    <rPh sb="64" eb="66">
      <t>ゼンコク</t>
    </rPh>
    <rPh sb="67" eb="69">
      <t>スウチ</t>
    </rPh>
    <rPh sb="71" eb="73">
      <t>ヒカク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</si>
</sst>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ＭＳ Ｐゴシック"/>
      <family val="2"/>
      <charset val="128"/>
      <scheme val="minor"/>
    </font>
    <font>
      <sz val="9"/>
      <color theme="1"/>
      <name val="ＭＳ Ｐゴシック"/>
      <family val="2"/>
    </font>
    <font>
      <sz val="9"/>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charset val="128"/>
      <scheme val="minor"/>
    </font>
    <font>
      <sz val="6"/>
      <name val="ＭＳ Ｐゴシック"/>
      <family val="3"/>
      <charset val="128"/>
    </font>
    <font>
      <sz val="10"/>
      <color theme="1"/>
      <name val="ＭＳ Ｐゴシック"/>
      <family val="3"/>
      <charset val="128"/>
      <scheme val="minor"/>
    </font>
    <font>
      <sz val="11"/>
      <name val="ＭＳ Ｐゴシック"/>
      <family val="3"/>
      <charset val="128"/>
      <scheme val="minor"/>
    </font>
    <font>
      <sz val="14"/>
      <color theme="0"/>
      <name val="ＭＳ Ｐゴシック"/>
      <family val="2"/>
      <charset val="128"/>
      <scheme val="minor"/>
    </font>
    <font>
      <sz val="16"/>
      <color theme="1"/>
      <name val="ＤＦ特太ゴシック体"/>
      <family val="3"/>
      <charset val="128"/>
    </font>
    <font>
      <sz val="11"/>
      <color theme="1"/>
      <name val="ＤＦ特太ゴシック体"/>
      <family val="3"/>
      <charset val="128"/>
    </font>
    <font>
      <sz val="12"/>
      <color theme="1"/>
      <name val="ＤＦ特太ゴシック体"/>
      <family val="3"/>
      <charset val="128"/>
    </font>
    <font>
      <sz val="9"/>
      <color theme="1"/>
      <name val="ＤＦ特太ゴシック体"/>
      <family val="3"/>
      <charset val="128"/>
    </font>
    <font>
      <sz val="11"/>
      <color theme="0"/>
      <name val="ＤＦ特太ゴシック体"/>
      <family val="3"/>
      <charset val="128"/>
    </font>
    <font>
      <sz val="9"/>
      <color theme="0"/>
      <name val="ＤＦ特太ゴシック体"/>
      <family val="3"/>
      <charset val="128"/>
    </font>
    <font>
      <sz val="11"/>
      <name val="ＤＦ特太ゴシック体"/>
      <family val="3"/>
      <charset val="128"/>
    </font>
    <font>
      <sz val="9"/>
      <name val="ＤＦ特太ゴシック体"/>
      <family val="3"/>
      <charset val="128"/>
    </font>
    <font>
      <sz val="10"/>
      <color theme="1"/>
      <name val="ＤＦ特太ゴシック体"/>
      <family val="3"/>
      <charset val="128"/>
    </font>
    <font>
      <sz val="6"/>
      <color theme="1"/>
      <name val="ＭＳ Ｐ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thin">
        <color auto="1"/>
      </left>
      <right/>
      <top style="thin">
        <color auto="1"/>
      </top>
      <bottom/>
      <diagonal/>
    </border>
    <border diagonalDown="1">
      <left style="thin">
        <color auto="1"/>
      </left>
      <right style="thin">
        <color auto="1"/>
      </right>
      <top style="medium">
        <color indexed="64"/>
      </top>
      <bottom style="thin">
        <color auto="1"/>
      </bottom>
      <diagonal style="thin">
        <color auto="1"/>
      </diagonal>
    </border>
    <border diagonalDown="1">
      <left style="thin">
        <color auto="1"/>
      </left>
      <right style="thin">
        <color auto="1"/>
      </right>
      <top style="thin">
        <color auto="1"/>
      </top>
      <bottom style="medium">
        <color indexed="64"/>
      </bottom>
      <diagonal style="thin">
        <color auto="1"/>
      </diagonal>
    </border>
    <border diagonalDown="1">
      <left style="thin">
        <color auto="1"/>
      </left>
      <right style="thin">
        <color auto="1"/>
      </right>
      <top style="thin">
        <color auto="1"/>
      </top>
      <bottom/>
      <diagonal style="thin">
        <color auto="1"/>
      </diagonal>
    </border>
    <border>
      <left/>
      <right style="medium">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diagonal/>
    </border>
    <border>
      <left style="medium">
        <color indexed="64"/>
      </left>
      <right style="thin">
        <color auto="1"/>
      </right>
      <top/>
      <bottom/>
      <diagonal/>
    </border>
    <border>
      <left style="thin">
        <color auto="1"/>
      </left>
      <right style="thin">
        <color auto="1"/>
      </right>
      <top/>
      <bottom/>
      <diagonal/>
    </border>
    <border diagonalDown="1">
      <left style="thin">
        <color auto="1"/>
      </left>
      <right style="thin">
        <color auto="1"/>
      </right>
      <top/>
      <bottom/>
      <diagonal style="thin">
        <color auto="1"/>
      </diagonal>
    </border>
    <border>
      <left style="thin">
        <color auto="1"/>
      </left>
      <right style="medium">
        <color indexed="64"/>
      </right>
      <top/>
      <bottom/>
      <diagonal/>
    </border>
    <border>
      <left style="thin">
        <color auto="1"/>
      </left>
      <right/>
      <top style="thin">
        <color auto="1"/>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right/>
      <top/>
      <bottom style="thin">
        <color auto="1"/>
      </bottom>
      <diagonal/>
    </border>
    <border>
      <left style="medium">
        <color indexed="64"/>
      </left>
      <right style="medium">
        <color indexed="64"/>
      </right>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thin">
        <color auto="1"/>
      </left>
      <right/>
      <top/>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diagonalDown="1">
      <left style="thin">
        <color auto="1"/>
      </left>
      <right style="thin">
        <color auto="1"/>
      </right>
      <top/>
      <bottom style="medium">
        <color indexed="64"/>
      </bottom>
      <diagonal style="thin">
        <color auto="1"/>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2">
    <xf numFmtId="0" fontId="0" fillId="0" borderId="0">
      <alignment vertical="center"/>
    </xf>
    <xf numFmtId="0" fontId="1" fillId="0" borderId="0"/>
  </cellStyleXfs>
  <cellXfs count="206">
    <xf numFmtId="0" fontId="0" fillId="0" borderId="0" xfId="0">
      <alignment vertical="center"/>
    </xf>
    <xf numFmtId="0" fontId="0" fillId="0" borderId="0" xfId="0" applyFill="1">
      <alignment vertical="center"/>
    </xf>
    <xf numFmtId="0" fontId="2" fillId="0" borderId="1" xfId="1" applyNumberFormat="1" applyFont="1" applyFill="1" applyBorder="1" applyAlignment="1">
      <alignment vertical="center" textRotation="255" wrapText="1"/>
    </xf>
    <xf numFmtId="0" fontId="2" fillId="0" borderId="5" xfId="1" applyNumberFormat="1" applyFont="1" applyFill="1" applyBorder="1" applyAlignment="1">
      <alignment vertical="center" textRotation="255" wrapText="1"/>
    </xf>
    <xf numFmtId="0" fontId="2" fillId="0" borderId="6" xfId="1" applyNumberFormat="1" applyFont="1" applyFill="1" applyBorder="1" applyAlignment="1">
      <alignment vertical="center" textRotation="255" wrapText="1"/>
    </xf>
    <xf numFmtId="0" fontId="2" fillId="0" borderId="10"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0" borderId="12" xfId="1" applyNumberFormat="1" applyFont="1" applyFill="1" applyBorder="1" applyAlignment="1">
      <alignment horizontal="center" vertical="center"/>
    </xf>
    <xf numFmtId="2" fontId="7" fillId="3" borderId="3" xfId="0" applyNumberFormat="1" applyFont="1" applyFill="1" applyBorder="1" applyAlignment="1" applyProtection="1">
      <alignment vertical="center" shrinkToFit="1"/>
      <protection locked="0"/>
    </xf>
    <xf numFmtId="2" fontId="7" fillId="0" borderId="19" xfId="0" applyNumberFormat="1" applyFont="1" applyFill="1" applyBorder="1" applyAlignment="1" applyProtection="1">
      <alignment vertical="center" shrinkToFit="1"/>
      <protection locked="0"/>
    </xf>
    <xf numFmtId="2" fontId="7" fillId="3" borderId="4" xfId="0" applyNumberFormat="1" applyFont="1" applyFill="1" applyBorder="1" applyAlignment="1" applyProtection="1">
      <alignment vertical="center" shrinkToFit="1"/>
      <protection locked="0"/>
    </xf>
    <xf numFmtId="2" fontId="7" fillId="3" borderId="2" xfId="0" applyNumberFormat="1" applyFont="1" applyFill="1" applyBorder="1" applyAlignment="1" applyProtection="1">
      <alignment vertical="center" shrinkToFit="1"/>
      <protection locked="0"/>
    </xf>
    <xf numFmtId="0" fontId="0" fillId="4" borderId="0" xfId="0" applyFill="1">
      <alignment vertical="center"/>
    </xf>
    <xf numFmtId="0" fontId="0" fillId="5" borderId="0" xfId="0" applyFill="1">
      <alignment vertical="center"/>
    </xf>
    <xf numFmtId="176" fontId="5" fillId="6" borderId="13" xfId="0" applyNumberFormat="1" applyFont="1" applyFill="1" applyBorder="1" applyAlignment="1">
      <alignment shrinkToFit="1"/>
    </xf>
    <xf numFmtId="2" fontId="8" fillId="6" borderId="2" xfId="0" applyNumberFormat="1" applyFont="1" applyFill="1" applyBorder="1" applyAlignment="1">
      <alignment vertical="center" shrinkToFit="1"/>
    </xf>
    <xf numFmtId="2" fontId="8" fillId="6" borderId="3" xfId="0" applyNumberFormat="1" applyFont="1" applyFill="1" applyBorder="1" applyAlignment="1">
      <alignment vertical="center" shrinkToFit="1"/>
    </xf>
    <xf numFmtId="2" fontId="8" fillId="6" borderId="19" xfId="0" applyNumberFormat="1" applyFont="1" applyFill="1" applyBorder="1" applyAlignment="1">
      <alignment vertical="center" shrinkToFit="1"/>
    </xf>
    <xf numFmtId="2" fontId="8" fillId="6" borderId="4" xfId="0" applyNumberFormat="1" applyFont="1" applyFill="1" applyBorder="1" applyAlignment="1">
      <alignment vertical="center" shrinkToFit="1"/>
    </xf>
    <xf numFmtId="176" fontId="7" fillId="6" borderId="18" xfId="0" applyNumberFormat="1" applyFont="1" applyFill="1" applyBorder="1" applyAlignment="1">
      <alignment shrinkToFit="1"/>
    </xf>
    <xf numFmtId="2" fontId="8" fillId="6" borderId="10" xfId="0" applyNumberFormat="1" applyFont="1" applyFill="1" applyBorder="1" applyAlignment="1">
      <alignment vertical="center" shrinkToFit="1"/>
    </xf>
    <xf numFmtId="2" fontId="8" fillId="6" borderId="11" xfId="0" applyNumberFormat="1" applyFont="1" applyFill="1" applyBorder="1" applyAlignment="1">
      <alignment vertical="center" shrinkToFit="1"/>
    </xf>
    <xf numFmtId="2" fontId="8" fillId="6" borderId="21" xfId="0" applyNumberFormat="1" applyFont="1" applyFill="1" applyBorder="1" applyAlignment="1">
      <alignment vertical="center" shrinkToFit="1"/>
    </xf>
    <xf numFmtId="2" fontId="8" fillId="6" borderId="12" xfId="0" applyNumberFormat="1" applyFont="1" applyFill="1" applyBorder="1" applyAlignment="1">
      <alignment vertical="center" shrinkToFit="1"/>
    </xf>
    <xf numFmtId="176" fontId="5" fillId="7" borderId="13" xfId="0" applyNumberFormat="1" applyFont="1" applyFill="1" applyBorder="1" applyAlignment="1">
      <alignment shrinkToFit="1"/>
    </xf>
    <xf numFmtId="2" fontId="8" fillId="7" borderId="2" xfId="0" applyNumberFormat="1" applyFont="1" applyFill="1" applyBorder="1" applyAlignment="1">
      <alignment vertical="center" shrinkToFit="1"/>
    </xf>
    <xf numFmtId="2" fontId="8" fillId="7" borderId="3" xfId="0" applyNumberFormat="1" applyFont="1" applyFill="1" applyBorder="1" applyAlignment="1">
      <alignment vertical="center" shrinkToFit="1"/>
    </xf>
    <xf numFmtId="2" fontId="8" fillId="7" borderId="19" xfId="0" applyNumberFormat="1" applyFont="1" applyFill="1" applyBorder="1" applyAlignment="1">
      <alignment vertical="center" shrinkToFit="1"/>
    </xf>
    <xf numFmtId="2" fontId="8" fillId="7" borderId="4" xfId="0" applyNumberFormat="1" applyFont="1" applyFill="1" applyBorder="1" applyAlignment="1">
      <alignment vertical="center" shrinkToFit="1"/>
    </xf>
    <xf numFmtId="176" fontId="7" fillId="7" borderId="14" xfId="0" applyNumberFormat="1" applyFont="1" applyFill="1" applyBorder="1" applyAlignment="1">
      <alignment shrinkToFit="1"/>
    </xf>
    <xf numFmtId="2" fontId="8" fillId="7" borderId="7" xfId="0" applyNumberFormat="1" applyFont="1" applyFill="1" applyBorder="1" applyAlignment="1">
      <alignment vertical="center" shrinkToFit="1"/>
    </xf>
    <xf numFmtId="2" fontId="8" fillId="7" borderId="8" xfId="0" applyNumberFormat="1" applyFont="1" applyFill="1" applyBorder="1" applyAlignment="1">
      <alignment vertical="center" shrinkToFit="1"/>
    </xf>
    <xf numFmtId="2" fontId="8" fillId="7" borderId="20" xfId="0" applyNumberFormat="1" applyFont="1" applyFill="1" applyBorder="1" applyAlignment="1">
      <alignment vertical="center" shrinkToFit="1"/>
    </xf>
    <xf numFmtId="2" fontId="8" fillId="7" borderId="9" xfId="0" applyNumberFormat="1" applyFont="1" applyFill="1" applyBorder="1" applyAlignment="1">
      <alignment vertical="center" shrinkToFit="1"/>
    </xf>
    <xf numFmtId="176" fontId="7" fillId="6" borderId="14" xfId="0" applyNumberFormat="1" applyFont="1" applyFill="1" applyBorder="1" applyAlignment="1">
      <alignment shrinkToFit="1"/>
    </xf>
    <xf numFmtId="2" fontId="8" fillId="6" borderId="7" xfId="0" applyNumberFormat="1" applyFont="1" applyFill="1" applyBorder="1" applyAlignment="1">
      <alignment vertical="center" shrinkToFit="1"/>
    </xf>
    <xf numFmtId="2" fontId="8" fillId="6" borderId="8" xfId="0" applyNumberFormat="1" applyFont="1" applyFill="1" applyBorder="1" applyAlignment="1">
      <alignment vertical="center" shrinkToFit="1"/>
    </xf>
    <xf numFmtId="2" fontId="8" fillId="6" borderId="20" xfId="0" applyNumberFormat="1" applyFont="1" applyFill="1" applyBorder="1" applyAlignment="1">
      <alignment vertical="center" shrinkToFit="1"/>
    </xf>
    <xf numFmtId="2" fontId="8" fillId="6" borderId="9" xfId="0" applyNumberFormat="1" applyFont="1" applyFill="1" applyBorder="1" applyAlignment="1">
      <alignment vertical="center" shrinkToFit="1"/>
    </xf>
    <xf numFmtId="2" fontId="8" fillId="7" borderId="2" xfId="0" applyNumberFormat="1" applyFont="1" applyFill="1" applyBorder="1" applyAlignment="1">
      <alignment shrinkToFit="1"/>
    </xf>
    <xf numFmtId="2" fontId="8" fillId="7" borderId="3" xfId="0" applyNumberFormat="1" applyFont="1" applyFill="1" applyBorder="1" applyAlignment="1">
      <alignment shrinkToFit="1"/>
    </xf>
    <xf numFmtId="2" fontId="8" fillId="7" borderId="7" xfId="0" applyNumberFormat="1" applyFont="1" applyFill="1" applyBorder="1" applyAlignment="1">
      <alignment shrinkToFit="1"/>
    </xf>
    <xf numFmtId="2" fontId="8" fillId="7" borderId="8" xfId="0" applyNumberFormat="1" applyFont="1" applyFill="1" applyBorder="1" applyAlignment="1">
      <alignment shrinkToFit="1"/>
    </xf>
    <xf numFmtId="1" fontId="0" fillId="0" borderId="0" xfId="0" applyNumberFormat="1">
      <alignment vertical="center"/>
    </xf>
    <xf numFmtId="2" fontId="7" fillId="0" borderId="28" xfId="0" applyNumberFormat="1" applyFont="1" applyFill="1" applyBorder="1" applyAlignment="1" applyProtection="1">
      <alignment vertical="center" shrinkToFit="1"/>
      <protection locked="0"/>
    </xf>
    <xf numFmtId="2" fontId="7" fillId="0" borderId="26" xfId="0" applyNumberFormat="1" applyFont="1" applyFill="1" applyBorder="1" applyAlignment="1" applyProtection="1">
      <alignment vertical="center" shrinkToFit="1"/>
      <protection locked="0"/>
    </xf>
    <xf numFmtId="2" fontId="7" fillId="0" borderId="27" xfId="0" applyNumberFormat="1" applyFont="1" applyFill="1" applyBorder="1" applyAlignment="1" applyProtection="1">
      <alignment vertical="center" shrinkToFit="1"/>
      <protection locked="0"/>
    </xf>
    <xf numFmtId="2" fontId="7" fillId="0" borderId="29" xfId="0" applyNumberFormat="1" applyFont="1" applyFill="1" applyBorder="1" applyAlignment="1" applyProtection="1">
      <alignment vertical="center" shrinkToFit="1"/>
      <protection locked="0"/>
    </xf>
    <xf numFmtId="1" fontId="7" fillId="0" borderId="7" xfId="0" applyNumberFormat="1" applyFont="1" applyFill="1" applyBorder="1" applyAlignment="1">
      <alignment vertical="center" shrinkToFit="1"/>
    </xf>
    <xf numFmtId="1" fontId="7" fillId="0" borderId="8" xfId="0" applyNumberFormat="1" applyFont="1" applyFill="1" applyBorder="1" applyAlignment="1">
      <alignment vertical="center" shrinkToFit="1"/>
    </xf>
    <xf numFmtId="1" fontId="7" fillId="0" borderId="20" xfId="0" applyNumberFormat="1" applyFont="1" applyFill="1" applyBorder="1" applyAlignment="1">
      <alignment vertical="center" shrinkToFit="1"/>
    </xf>
    <xf numFmtId="1" fontId="7" fillId="0" borderId="9" xfId="0" applyNumberFormat="1" applyFont="1" applyFill="1" applyBorder="1" applyAlignment="1">
      <alignment vertical="center" shrinkToFit="1"/>
    </xf>
    <xf numFmtId="2" fontId="7" fillId="0" borderId="20" xfId="0" applyNumberFormat="1" applyFont="1" applyFill="1" applyBorder="1" applyAlignment="1">
      <alignment vertical="center" shrinkToFit="1"/>
    </xf>
    <xf numFmtId="0" fontId="2" fillId="0" borderId="32" xfId="1" applyNumberFormat="1" applyFont="1" applyFill="1" applyBorder="1" applyAlignment="1">
      <alignment vertical="center" textRotation="255" wrapText="1"/>
    </xf>
    <xf numFmtId="0" fontId="2" fillId="0" borderId="33" xfId="1" applyNumberFormat="1" applyFont="1" applyFill="1" applyBorder="1" applyAlignment="1">
      <alignment horizontal="center" vertical="center"/>
    </xf>
    <xf numFmtId="2" fontId="8" fillId="7" borderId="31" xfId="0" applyNumberFormat="1" applyFont="1" applyFill="1" applyBorder="1" applyAlignment="1">
      <alignment vertical="center" shrinkToFit="1"/>
    </xf>
    <xf numFmtId="2" fontId="8" fillId="7" borderId="34" xfId="0" applyNumberFormat="1" applyFont="1" applyFill="1" applyBorder="1" applyAlignment="1">
      <alignment vertical="center" shrinkToFit="1"/>
    </xf>
    <xf numFmtId="2" fontId="8" fillId="6" borderId="31" xfId="0" applyNumberFormat="1" applyFont="1" applyFill="1" applyBorder="1" applyAlignment="1">
      <alignment vertical="center" shrinkToFit="1"/>
    </xf>
    <xf numFmtId="2" fontId="8" fillId="6" borderId="33" xfId="0" applyNumberFormat="1" applyFont="1" applyFill="1" applyBorder="1" applyAlignment="1">
      <alignment vertical="center" shrinkToFit="1"/>
    </xf>
    <xf numFmtId="2" fontId="8" fillId="6" borderId="34" xfId="0" applyNumberFormat="1" applyFont="1" applyFill="1" applyBorder="1" applyAlignment="1">
      <alignment vertical="center" shrinkToFit="1"/>
    </xf>
    <xf numFmtId="0" fontId="2" fillId="0" borderId="39" xfId="1" applyNumberFormat="1" applyFont="1" applyFill="1" applyBorder="1" applyAlignment="1">
      <alignment vertical="center" textRotation="255" wrapText="1"/>
    </xf>
    <xf numFmtId="0" fontId="2" fillId="0" borderId="40" xfId="1" applyNumberFormat="1" applyFont="1" applyFill="1" applyBorder="1" applyAlignment="1">
      <alignment horizontal="center" vertical="center"/>
    </xf>
    <xf numFmtId="2" fontId="8" fillId="7" borderId="35" xfId="0" applyNumberFormat="1" applyFont="1" applyFill="1" applyBorder="1" applyAlignment="1">
      <alignment vertical="center" shrinkToFit="1"/>
    </xf>
    <xf numFmtId="2" fontId="8" fillId="7" borderId="41" xfId="0" applyNumberFormat="1" applyFont="1" applyFill="1" applyBorder="1" applyAlignment="1">
      <alignment vertical="center" shrinkToFit="1"/>
    </xf>
    <xf numFmtId="2" fontId="8" fillId="6" borderId="35" xfId="0" applyNumberFormat="1" applyFont="1" applyFill="1" applyBorder="1" applyAlignment="1">
      <alignment vertical="center" shrinkToFit="1"/>
    </xf>
    <xf numFmtId="2" fontId="8" fillId="6" borderId="40" xfId="0" applyNumberFormat="1" applyFont="1" applyFill="1" applyBorder="1" applyAlignment="1">
      <alignment vertical="center" shrinkToFit="1"/>
    </xf>
    <xf numFmtId="2" fontId="8" fillId="6" borderId="41" xfId="0" applyNumberFormat="1" applyFont="1" applyFill="1" applyBorder="1" applyAlignment="1">
      <alignment vertical="center" shrinkToFit="1"/>
    </xf>
    <xf numFmtId="176" fontId="5" fillId="7" borderId="42" xfId="0" applyNumberFormat="1" applyFont="1" applyFill="1" applyBorder="1" applyAlignment="1">
      <alignment shrinkToFit="1"/>
    </xf>
    <xf numFmtId="2" fontId="8" fillId="7" borderId="26" xfId="0" applyNumberFormat="1" applyFont="1" applyFill="1" applyBorder="1" applyAlignment="1">
      <alignment shrinkToFit="1"/>
    </xf>
    <xf numFmtId="2" fontId="8" fillId="7" borderId="27" xfId="0" applyNumberFormat="1" applyFont="1" applyFill="1" applyBorder="1" applyAlignment="1">
      <alignment shrinkToFit="1"/>
    </xf>
    <xf numFmtId="2" fontId="8" fillId="7" borderId="27" xfId="0" applyNumberFormat="1" applyFont="1" applyFill="1" applyBorder="1" applyAlignment="1">
      <alignment vertical="center" shrinkToFit="1"/>
    </xf>
    <xf numFmtId="2" fontId="8" fillId="7" borderId="28" xfId="0" applyNumberFormat="1" applyFont="1" applyFill="1" applyBorder="1" applyAlignment="1">
      <alignment vertical="center" shrinkToFit="1"/>
    </xf>
    <xf numFmtId="2" fontId="8" fillId="7" borderId="29" xfId="0" applyNumberFormat="1" applyFont="1" applyFill="1" applyBorder="1" applyAlignment="1">
      <alignment vertical="center" shrinkToFit="1"/>
    </xf>
    <xf numFmtId="2" fontId="8" fillId="7" borderId="0" xfId="0" applyNumberFormat="1" applyFont="1" applyFill="1" applyBorder="1" applyAlignment="1">
      <alignment vertical="center" shrinkToFit="1"/>
    </xf>
    <xf numFmtId="2" fontId="8" fillId="7" borderId="22" xfId="0" applyNumberFormat="1" applyFont="1" applyFill="1" applyBorder="1" applyAlignment="1">
      <alignment vertical="center" shrinkToFit="1"/>
    </xf>
    <xf numFmtId="176" fontId="5" fillId="7" borderId="30" xfId="0" applyNumberFormat="1" applyFont="1" applyFill="1" applyBorder="1" applyAlignment="1">
      <alignment shrinkToFit="1"/>
    </xf>
    <xf numFmtId="2" fontId="8" fillId="7" borderId="5" xfId="0" applyNumberFormat="1" applyFont="1" applyFill="1" applyBorder="1" applyAlignment="1">
      <alignment shrinkToFit="1"/>
    </xf>
    <xf numFmtId="2" fontId="8" fillId="7" borderId="1" xfId="0" applyNumberFormat="1" applyFont="1" applyFill="1" applyBorder="1" applyAlignment="1">
      <alignment shrinkToFit="1"/>
    </xf>
    <xf numFmtId="2" fontId="8" fillId="7" borderId="1" xfId="0" applyNumberFormat="1" applyFont="1" applyFill="1" applyBorder="1" applyAlignment="1">
      <alignment vertical="center" shrinkToFit="1"/>
    </xf>
    <xf numFmtId="2" fontId="8" fillId="7" borderId="43" xfId="0" applyNumberFormat="1" applyFont="1" applyFill="1" applyBorder="1" applyAlignment="1">
      <alignment vertical="center" shrinkToFit="1"/>
    </xf>
    <xf numFmtId="2" fontId="8" fillId="7" borderId="6" xfId="0" applyNumberFormat="1" applyFont="1" applyFill="1" applyBorder="1" applyAlignment="1">
      <alignment vertical="center" shrinkToFit="1"/>
    </xf>
    <xf numFmtId="2" fontId="8" fillId="7" borderId="32" xfId="0" applyNumberFormat="1" applyFont="1" applyFill="1" applyBorder="1" applyAlignment="1">
      <alignment vertical="center" shrinkToFit="1"/>
    </xf>
    <xf numFmtId="2" fontId="8" fillId="7" borderId="39" xfId="0" applyNumberFormat="1" applyFont="1" applyFill="1" applyBorder="1" applyAlignment="1">
      <alignment vertical="center" shrinkToFit="1"/>
    </xf>
    <xf numFmtId="176" fontId="5" fillId="6" borderId="42" xfId="0" applyNumberFormat="1" applyFont="1" applyFill="1" applyBorder="1" applyAlignment="1">
      <alignment shrinkToFit="1"/>
    </xf>
    <xf numFmtId="176" fontId="5" fillId="6" borderId="30" xfId="0" applyNumberFormat="1" applyFont="1" applyFill="1" applyBorder="1" applyAlignment="1">
      <alignment shrinkToFit="1"/>
    </xf>
    <xf numFmtId="2" fontId="8" fillId="6" borderId="5" xfId="0" applyNumberFormat="1" applyFont="1" applyFill="1" applyBorder="1" applyAlignment="1">
      <alignment vertical="center" shrinkToFit="1"/>
    </xf>
    <xf numFmtId="2" fontId="8" fillId="6" borderId="1" xfId="0" applyNumberFormat="1" applyFont="1" applyFill="1" applyBorder="1" applyAlignment="1">
      <alignment vertical="center" shrinkToFit="1"/>
    </xf>
    <xf numFmtId="2" fontId="8" fillId="6" borderId="43" xfId="0" applyNumberFormat="1" applyFont="1" applyFill="1" applyBorder="1" applyAlignment="1">
      <alignment vertical="center" shrinkToFit="1"/>
    </xf>
    <xf numFmtId="2" fontId="8" fillId="6" borderId="6" xfId="0" applyNumberFormat="1" applyFont="1" applyFill="1" applyBorder="1" applyAlignment="1">
      <alignment vertical="center" shrinkToFit="1"/>
    </xf>
    <xf numFmtId="2" fontId="8" fillId="6" borderId="32" xfId="0" applyNumberFormat="1" applyFont="1" applyFill="1" applyBorder="1" applyAlignment="1">
      <alignment vertical="center" shrinkToFit="1"/>
    </xf>
    <xf numFmtId="2" fontId="8" fillId="6" borderId="39" xfId="0" applyNumberFormat="1" applyFont="1" applyFill="1" applyBorder="1" applyAlignment="1">
      <alignment vertical="center" shrinkToFit="1"/>
    </xf>
    <xf numFmtId="2" fontId="8" fillId="7" borderId="5" xfId="0" applyNumberFormat="1" applyFont="1" applyFill="1" applyBorder="1" applyAlignment="1">
      <alignment vertical="center" shrinkToFit="1"/>
    </xf>
    <xf numFmtId="176" fontId="5" fillId="7" borderId="6" xfId="0" applyNumberFormat="1" applyFont="1" applyFill="1" applyBorder="1" applyAlignment="1">
      <alignment shrinkToFit="1"/>
    </xf>
    <xf numFmtId="2" fontId="7" fillId="0" borderId="0" xfId="0" applyNumberFormat="1" applyFont="1" applyFill="1" applyBorder="1" applyAlignment="1" applyProtection="1">
      <alignment vertical="center" shrinkToFit="1"/>
      <protection locked="0"/>
    </xf>
    <xf numFmtId="1" fontId="7" fillId="0" borderId="34" xfId="0" applyNumberFormat="1" applyFont="1" applyFill="1" applyBorder="1" applyAlignment="1">
      <alignment vertical="center" shrinkToFit="1"/>
    </xf>
    <xf numFmtId="176" fontId="5" fillId="6" borderId="6" xfId="0" applyNumberFormat="1" applyFont="1" applyFill="1" applyBorder="1" applyAlignment="1">
      <alignment shrinkToFit="1"/>
    </xf>
    <xf numFmtId="2" fontId="7" fillId="2" borderId="52" xfId="0" applyNumberFormat="1" applyFont="1" applyFill="1" applyBorder="1" applyAlignment="1">
      <alignment vertical="center" shrinkToFit="1"/>
    </xf>
    <xf numFmtId="2" fontId="7" fillId="2" borderId="53" xfId="0" applyNumberFormat="1" applyFont="1" applyFill="1" applyBorder="1" applyAlignment="1">
      <alignment vertical="center" shrinkToFit="1"/>
    </xf>
    <xf numFmtId="2" fontId="7" fillId="2" borderId="51" xfId="0" applyNumberFormat="1" applyFont="1" applyFill="1" applyBorder="1" applyAlignment="1">
      <alignment vertical="center" shrinkToFit="1"/>
    </xf>
    <xf numFmtId="2" fontId="7" fillId="2" borderId="5" xfId="0" applyNumberFormat="1" applyFont="1" applyFill="1" applyBorder="1" applyAlignment="1">
      <alignment vertical="center" shrinkToFit="1"/>
    </xf>
    <xf numFmtId="2" fontId="7" fillId="2" borderId="1" xfId="0" applyNumberFormat="1" applyFont="1" applyFill="1" applyBorder="1" applyAlignment="1">
      <alignment vertical="center" shrinkToFit="1"/>
    </xf>
    <xf numFmtId="2" fontId="7" fillId="2" borderId="6" xfId="0" applyNumberFormat="1" applyFont="1" applyFill="1" applyBorder="1" applyAlignment="1">
      <alignment vertical="center" shrinkToFit="1"/>
    </xf>
    <xf numFmtId="2" fontId="7" fillId="2" borderId="54" xfId="0" applyNumberFormat="1" applyFont="1" applyFill="1" applyBorder="1" applyAlignment="1">
      <alignment vertical="center" shrinkToFit="1"/>
    </xf>
    <xf numFmtId="2" fontId="7" fillId="2" borderId="43" xfId="0" applyNumberFormat="1" applyFont="1" applyFill="1" applyBorder="1" applyAlignment="1">
      <alignment vertical="center" shrinkToFit="1"/>
    </xf>
    <xf numFmtId="0" fontId="11" fillId="0" borderId="0" xfId="0" applyFont="1">
      <alignment vertical="center"/>
    </xf>
    <xf numFmtId="0" fontId="11" fillId="0" borderId="0" xfId="0" applyFont="1" applyFill="1">
      <alignment vertical="center"/>
    </xf>
    <xf numFmtId="0" fontId="13" fillId="0" borderId="10"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3" fillId="0" borderId="12" xfId="1" applyNumberFormat="1" applyFont="1" applyFill="1" applyBorder="1" applyAlignment="1">
      <alignment horizontal="center" vertical="center"/>
    </xf>
    <xf numFmtId="0" fontId="13" fillId="0" borderId="33" xfId="1" applyNumberFormat="1" applyFont="1" applyFill="1" applyBorder="1" applyAlignment="1">
      <alignment horizontal="center" vertical="center"/>
    </xf>
    <xf numFmtId="0" fontId="15" fillId="4" borderId="45" xfId="1" applyNumberFormat="1" applyFont="1" applyFill="1" applyBorder="1" applyAlignment="1">
      <alignment vertical="center" textRotation="255" wrapText="1"/>
    </xf>
    <xf numFmtId="0" fontId="15" fillId="4" borderId="46" xfId="1" applyNumberFormat="1" applyFont="1" applyFill="1" applyBorder="1" applyAlignment="1">
      <alignment vertical="center" textRotation="255" wrapText="1"/>
    </xf>
    <xf numFmtId="0" fontId="15" fillId="4" borderId="47" xfId="1" applyNumberFormat="1" applyFont="1" applyFill="1" applyBorder="1" applyAlignment="1">
      <alignment vertical="center" textRotation="255" wrapText="1"/>
    </xf>
    <xf numFmtId="0" fontId="15" fillId="4" borderId="36" xfId="1" applyNumberFormat="1" applyFont="1" applyFill="1" applyBorder="1" applyAlignment="1">
      <alignment vertical="center" textRotation="255" wrapText="1"/>
    </xf>
    <xf numFmtId="0" fontId="13" fillId="9" borderId="10" xfId="1" applyNumberFormat="1" applyFont="1" applyFill="1" applyBorder="1" applyAlignment="1">
      <alignment horizontal="center" vertical="center"/>
    </xf>
    <xf numFmtId="0" fontId="13" fillId="9" borderId="11" xfId="1" applyNumberFormat="1" applyFont="1" applyFill="1" applyBorder="1" applyAlignment="1">
      <alignment horizontal="center" vertical="center"/>
    </xf>
    <xf numFmtId="0" fontId="13" fillId="9" borderId="12" xfId="1" applyNumberFormat="1" applyFont="1" applyFill="1" applyBorder="1" applyAlignment="1">
      <alignment horizontal="center" vertical="center"/>
    </xf>
    <xf numFmtId="0" fontId="13" fillId="9" borderId="33" xfId="1" applyNumberFormat="1" applyFont="1" applyFill="1" applyBorder="1" applyAlignment="1">
      <alignment horizontal="center" vertical="center"/>
    </xf>
    <xf numFmtId="2" fontId="7" fillId="3" borderId="19" xfId="0" applyNumberFormat="1" applyFont="1" applyFill="1" applyBorder="1" applyAlignment="1" applyProtection="1">
      <alignment vertical="center" shrinkToFit="1"/>
      <protection locked="0"/>
    </xf>
    <xf numFmtId="2" fontId="7" fillId="3" borderId="31" xfId="0" applyNumberFormat="1" applyFont="1" applyFill="1" applyBorder="1" applyAlignment="1" applyProtection="1">
      <alignment vertical="center" shrinkToFit="1"/>
      <protection locked="0"/>
    </xf>
    <xf numFmtId="0" fontId="17" fillId="10" borderId="45" xfId="1" applyNumberFormat="1" applyFont="1" applyFill="1" applyBorder="1" applyAlignment="1">
      <alignment vertical="center" textRotation="255" wrapText="1"/>
    </xf>
    <xf numFmtId="0" fontId="17" fillId="10" borderId="46" xfId="1" applyNumberFormat="1" applyFont="1" applyFill="1" applyBorder="1" applyAlignment="1">
      <alignment vertical="center" textRotation="255" wrapText="1"/>
    </xf>
    <xf numFmtId="0" fontId="17" fillId="10" borderId="47" xfId="1" applyNumberFormat="1" applyFont="1" applyFill="1" applyBorder="1" applyAlignment="1">
      <alignment vertical="center" textRotation="255" wrapText="1"/>
    </xf>
    <xf numFmtId="0" fontId="13" fillId="10" borderId="45" xfId="1" applyNumberFormat="1" applyFont="1" applyFill="1" applyBorder="1" applyAlignment="1">
      <alignment vertical="center" textRotation="255" wrapText="1"/>
    </xf>
    <xf numFmtId="0" fontId="13" fillId="10" borderId="46" xfId="1" applyNumberFormat="1" applyFont="1" applyFill="1" applyBorder="1" applyAlignment="1">
      <alignment vertical="center" textRotation="255" wrapText="1"/>
    </xf>
    <xf numFmtId="0" fontId="13" fillId="10" borderId="47" xfId="1" applyNumberFormat="1" applyFont="1" applyFill="1" applyBorder="1" applyAlignment="1">
      <alignment vertical="center" textRotation="255" wrapText="1"/>
    </xf>
    <xf numFmtId="176" fontId="18" fillId="0" borderId="4" xfId="0" applyNumberFormat="1" applyFont="1" applyFill="1" applyBorder="1" applyAlignment="1">
      <alignment vertical="center" shrinkToFit="1"/>
    </xf>
    <xf numFmtId="176" fontId="18" fillId="2" borderId="6" xfId="0" applyNumberFormat="1" applyFont="1" applyFill="1" applyBorder="1" applyAlignment="1">
      <alignment vertical="center" shrinkToFit="1"/>
    </xf>
    <xf numFmtId="176" fontId="18" fillId="2" borderId="51" xfId="0" applyNumberFormat="1" applyFont="1" applyFill="1" applyBorder="1" applyAlignment="1">
      <alignment vertical="center" shrinkToFit="1"/>
    </xf>
    <xf numFmtId="176" fontId="18" fillId="0" borderId="29" xfId="0" applyNumberFormat="1" applyFont="1" applyFill="1" applyBorder="1" applyAlignment="1">
      <alignment vertical="center" shrinkToFit="1"/>
    </xf>
    <xf numFmtId="176" fontId="18" fillId="2" borderId="9" xfId="0" applyNumberFormat="1" applyFont="1" applyFill="1" applyBorder="1" applyAlignment="1">
      <alignment vertical="center" shrinkToFit="1"/>
    </xf>
    <xf numFmtId="0" fontId="17" fillId="10" borderId="38" xfId="1" applyNumberFormat="1" applyFont="1" applyFill="1" applyBorder="1" applyAlignment="1">
      <alignment vertical="center" textRotation="255" wrapText="1"/>
    </xf>
    <xf numFmtId="0" fontId="13" fillId="9" borderId="40" xfId="1" applyNumberFormat="1" applyFont="1" applyFill="1" applyBorder="1" applyAlignment="1">
      <alignment horizontal="center" vertical="center"/>
    </xf>
    <xf numFmtId="2" fontId="7" fillId="3" borderId="35" xfId="0" applyNumberFormat="1" applyFont="1" applyFill="1" applyBorder="1" applyAlignment="1" applyProtection="1">
      <alignment vertical="center" shrinkToFit="1"/>
      <protection locked="0"/>
    </xf>
    <xf numFmtId="2" fontId="7" fillId="0" borderId="22" xfId="0" applyNumberFormat="1" applyFont="1" applyFill="1" applyBorder="1" applyAlignment="1" applyProtection="1">
      <alignment vertical="center" shrinkToFit="1"/>
      <protection locked="0"/>
    </xf>
    <xf numFmtId="1" fontId="7" fillId="0" borderId="41" xfId="0" applyNumberFormat="1" applyFont="1" applyFill="1" applyBorder="1" applyAlignment="1">
      <alignment vertical="center" shrinkToFit="1"/>
    </xf>
    <xf numFmtId="0" fontId="13" fillId="10" borderId="38" xfId="1" applyNumberFormat="1" applyFont="1" applyFill="1" applyBorder="1" applyAlignment="1">
      <alignment vertical="center" textRotation="255" wrapText="1"/>
    </xf>
    <xf numFmtId="0" fontId="13" fillId="0" borderId="40" xfId="1" applyNumberFormat="1" applyFont="1" applyFill="1" applyBorder="1" applyAlignment="1">
      <alignment horizontal="center" vertical="center"/>
    </xf>
    <xf numFmtId="2" fontId="7" fillId="3" borderId="55" xfId="0" applyNumberFormat="1" applyFont="1" applyFill="1" applyBorder="1" applyAlignment="1" applyProtection="1">
      <alignment vertical="center" shrinkToFit="1"/>
      <protection locked="0"/>
    </xf>
    <xf numFmtId="2" fontId="8" fillId="3" borderId="5" xfId="0" applyNumberFormat="1" applyFont="1" applyFill="1" applyBorder="1" applyAlignment="1">
      <alignment vertical="center" shrinkToFit="1"/>
    </xf>
    <xf numFmtId="2" fontId="8" fillId="3" borderId="1" xfId="0" applyNumberFormat="1" applyFont="1" applyFill="1" applyBorder="1" applyAlignment="1">
      <alignment vertical="center" shrinkToFit="1"/>
    </xf>
    <xf numFmtId="2" fontId="8" fillId="3" borderId="43" xfId="0" applyNumberFormat="1" applyFont="1" applyFill="1" applyBorder="1" applyAlignment="1">
      <alignment vertical="center" shrinkToFit="1"/>
    </xf>
    <xf numFmtId="2" fontId="8" fillId="3" borderId="6" xfId="0" applyNumberFormat="1" applyFont="1" applyFill="1" applyBorder="1" applyAlignment="1">
      <alignment vertical="center" shrinkToFit="1"/>
    </xf>
    <xf numFmtId="2" fontId="8" fillId="3" borderId="32" xfId="0" applyNumberFormat="1" applyFont="1" applyFill="1" applyBorder="1" applyAlignment="1">
      <alignment vertical="center" shrinkToFit="1"/>
    </xf>
    <xf numFmtId="2" fontId="8" fillId="3" borderId="39" xfId="0" applyNumberFormat="1" applyFont="1" applyFill="1" applyBorder="1" applyAlignment="1">
      <alignment vertical="center" shrinkToFit="1"/>
    </xf>
    <xf numFmtId="2" fontId="8" fillId="3" borderId="7" xfId="0" applyNumberFormat="1" applyFont="1" applyFill="1" applyBorder="1" applyAlignment="1">
      <alignment vertical="center" shrinkToFit="1"/>
    </xf>
    <xf numFmtId="2" fontId="8" fillId="3" borderId="8" xfId="0" applyNumberFormat="1" applyFont="1" applyFill="1" applyBorder="1" applyAlignment="1">
      <alignment vertical="center" shrinkToFit="1"/>
    </xf>
    <xf numFmtId="2" fontId="8" fillId="3" borderId="20" xfId="0" applyNumberFormat="1" applyFont="1" applyFill="1" applyBorder="1" applyAlignment="1">
      <alignment vertical="center" shrinkToFit="1"/>
    </xf>
    <xf numFmtId="2" fontId="8" fillId="3" borderId="9" xfId="0" applyNumberFormat="1" applyFont="1" applyFill="1" applyBorder="1" applyAlignment="1">
      <alignment vertical="center" shrinkToFit="1"/>
    </xf>
    <xf numFmtId="2" fontId="8" fillId="3" borderId="34" xfId="0" applyNumberFormat="1" applyFont="1" applyFill="1" applyBorder="1" applyAlignment="1">
      <alignment vertical="center" shrinkToFit="1"/>
    </xf>
    <xf numFmtId="2" fontId="8" fillId="3" borderId="41" xfId="0" applyNumberFormat="1" applyFont="1" applyFill="1" applyBorder="1" applyAlignment="1">
      <alignment vertical="center" shrinkToFit="1"/>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6" fillId="10" borderId="48" xfId="0" applyFont="1" applyFill="1" applyBorder="1" applyAlignment="1">
      <alignment horizontal="center" vertical="center"/>
    </xf>
    <xf numFmtId="0" fontId="16" fillId="10" borderId="49" xfId="0" applyFont="1" applyFill="1" applyBorder="1" applyAlignment="1">
      <alignment horizontal="center" vertical="center"/>
    </xf>
    <xf numFmtId="0" fontId="16" fillId="10" borderId="5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0" fontId="12" fillId="0" borderId="0" xfId="0" applyFont="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8" fillId="0" borderId="15" xfId="0" applyFont="1" applyBorder="1" applyAlignment="1">
      <alignment horizontal="center" vertical="center" wrapText="1" shrinkToFit="1"/>
    </xf>
    <xf numFmtId="0" fontId="18" fillId="0" borderId="25"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3" xfId="0" applyFont="1" applyBorder="1" applyAlignment="1">
      <alignment horizontal="center" vertical="center" shrinkToFit="1"/>
    </xf>
    <xf numFmtId="0" fontId="11" fillId="0" borderId="56"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10" borderId="48" xfId="0" applyFont="1" applyFill="1" applyBorder="1" applyAlignment="1">
      <alignment horizontal="center" vertical="center"/>
    </xf>
    <xf numFmtId="0" fontId="11" fillId="10" borderId="49" xfId="0" applyFont="1" applyFill="1" applyBorder="1" applyAlignment="1">
      <alignment horizontal="center" vertical="center"/>
    </xf>
    <xf numFmtId="0" fontId="11" fillId="10" borderId="50" xfId="0" applyFont="1" applyFill="1" applyBorder="1" applyAlignment="1">
      <alignment horizontal="center" vertical="center"/>
    </xf>
    <xf numFmtId="0" fontId="0" fillId="0" borderId="0" xfId="0" applyAlignment="1">
      <alignment horizontal="right" vertical="center" shrinkToFit="1"/>
    </xf>
    <xf numFmtId="0" fontId="11" fillId="0" borderId="15"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5"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0" xfId="0" quotePrefix="1" applyFont="1" applyAlignment="1" applyProtection="1">
      <alignment horizontal="center" vertical="center" shrinkToFit="1"/>
      <protection locked="0"/>
    </xf>
    <xf numFmtId="0" fontId="11" fillId="0" borderId="55" xfId="0" applyFont="1" applyBorder="1" applyAlignment="1">
      <alignment horizontal="center" vertical="center" textRotation="255"/>
    </xf>
    <xf numFmtId="0" fontId="11" fillId="0" borderId="57"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59"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23" xfId="0" applyFont="1" applyBorder="1" applyAlignment="1">
      <alignment horizontal="center" vertical="center" shrinkToFit="1"/>
    </xf>
    <xf numFmtId="0" fontId="9" fillId="8" borderId="0" xfId="0" applyFont="1" applyFill="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7" borderId="2" xfId="0" applyFill="1" applyBorder="1" applyAlignment="1">
      <alignment horizontal="center" vertical="center"/>
    </xf>
    <xf numFmtId="0" fontId="0" fillId="7" borderId="26" xfId="0" applyFill="1" applyBorder="1" applyAlignment="1">
      <alignment horizontal="center" vertical="center"/>
    </xf>
    <xf numFmtId="0" fontId="0" fillId="7" borderId="7" xfId="0" applyFill="1" applyBorder="1" applyAlignment="1">
      <alignment horizontal="center" vertical="center"/>
    </xf>
    <xf numFmtId="0" fontId="0" fillId="6" borderId="2" xfId="0" applyFill="1" applyBorder="1" applyAlignment="1">
      <alignment horizontal="center" vertical="center"/>
    </xf>
    <xf numFmtId="0" fontId="0" fillId="6" borderId="26" xfId="0" applyFill="1" applyBorder="1" applyAlignment="1">
      <alignment horizontal="center" vertical="center"/>
    </xf>
    <xf numFmtId="0" fontId="0" fillId="6" borderId="10" xfId="0" applyFill="1" applyBorder="1" applyAlignment="1">
      <alignment horizontal="center" vertical="center"/>
    </xf>
    <xf numFmtId="0" fontId="5" fillId="0" borderId="0" xfId="0" applyFont="1" applyAlignment="1">
      <alignment horizontal="left" vertical="center" wrapText="1"/>
    </xf>
    <xf numFmtId="0" fontId="7" fillId="0" borderId="22" xfId="0" applyFont="1" applyBorder="1" applyAlignment="1">
      <alignment horizontal="left" vertical="center" wrapText="1"/>
    </xf>
    <xf numFmtId="0" fontId="0" fillId="0" borderId="0" xfId="0" applyAlignment="1">
      <alignment horizontal="center" vertical="center" shrinkToFit="1"/>
    </xf>
    <xf numFmtId="0" fontId="0" fillId="6" borderId="7" xfId="0" applyFill="1" applyBorder="1" applyAlignment="1">
      <alignment horizontal="center" vertical="center"/>
    </xf>
    <xf numFmtId="0" fontId="0" fillId="0" borderId="15" xfId="0" applyBorder="1" applyAlignment="1">
      <alignment horizontal="center" vertical="center" textRotation="255"/>
    </xf>
    <xf numFmtId="0" fontId="0" fillId="0" borderId="24" xfId="0" applyBorder="1" applyAlignment="1">
      <alignment horizontal="center" vertical="center" textRotation="255"/>
    </xf>
    <xf numFmtId="0" fontId="0" fillId="0" borderId="16" xfId="0" applyBorder="1" applyAlignment="1">
      <alignment horizontal="center" vertical="center" textRotation="255"/>
    </xf>
    <xf numFmtId="0" fontId="0" fillId="0" borderId="23" xfId="0" applyBorder="1" applyAlignment="1">
      <alignment horizontal="center" vertical="center" textRotation="255"/>
    </xf>
    <xf numFmtId="0" fontId="0" fillId="0" borderId="17" xfId="0" applyBorder="1" applyAlignment="1">
      <alignment horizontal="center" vertical="center" textRotation="255"/>
    </xf>
  </cellXfs>
  <cellStyles count="2">
    <cellStyle name="標準" xfId="0" builtinId="0"/>
    <cellStyle name="標準 2" xfId="1"/>
  </cellStyles>
  <dxfs count="20">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val="0"/>
        <color theme="0"/>
      </font>
      <fill>
        <patternFill>
          <bgColor rgb="FF0070C0"/>
        </patternFill>
      </fill>
    </dxf>
    <dxf>
      <font>
        <b/>
        <i/>
        <color theme="0"/>
      </font>
      <fill>
        <patternFill>
          <bgColor rgb="FFFF0000"/>
        </patternFill>
      </fill>
    </dxf>
    <dxf>
      <font>
        <b/>
        <i val="0"/>
        <color theme="0"/>
      </font>
      <fill>
        <patternFill>
          <bgColor rgb="FF0070C0"/>
        </patternFill>
      </fill>
    </dxf>
    <dxf>
      <font>
        <b/>
        <i/>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Ｒ１の第１学年男子との比較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(【自校名】○○学校!$D$6:$H$6,【自校名】○○学校!$J$6:$M$6)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526-4413-B116-63740F32EADC}"/>
            </c:ext>
          </c:extLst>
        </c:ser>
        <c:ser>
          <c:idx val="1"/>
          <c:order val="1"/>
          <c:tx>
            <c:v>Ｒ４の第１学年男子との比較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(【自校名】○○学校!$D$7:$H$7,【自校名】○○学校!$J$7:$M$7)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526-4413-B116-63740F32EADC}"/>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43BE-4D25-85AE-B38016DC6C9E}"/>
            </c:ext>
          </c:extLst>
        </c:ser>
        <c:dLbls>
          <c:showLegendKey val="0"/>
          <c:showVal val="0"/>
          <c:showCatName val="0"/>
          <c:showSerName val="0"/>
          <c:showPercent val="0"/>
          <c:showBubbleSize val="0"/>
        </c:dLbls>
        <c:axId val="334706280"/>
        <c:axId val="334705104"/>
      </c:radarChart>
      <c:catAx>
        <c:axId val="33470628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5104"/>
        <c:crosses val="autoZero"/>
        <c:auto val="0"/>
        <c:lblAlgn val="ctr"/>
        <c:lblOffset val="100"/>
        <c:noMultiLvlLbl val="0"/>
      </c:catAx>
      <c:valAx>
        <c:axId val="334705104"/>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6280"/>
        <c:crosses val="autoZero"/>
        <c:crossBetween val="between"/>
        <c:majorUnit val="5"/>
        <c:minorUnit val="0.4"/>
      </c:valAx>
      <c:spPr>
        <a:solidFill>
          <a:schemeClr val="bg1"/>
        </a:solidFill>
        <a:ln>
          <a:noFill/>
        </a:ln>
        <a:effectLst/>
      </c:spPr>
    </c:plotArea>
    <c:legend>
      <c:legendPos val="r"/>
      <c:layout>
        <c:manualLayout>
          <c:xMode val="edge"/>
          <c:yMode val="edge"/>
          <c:x val="0.64293419738729962"/>
          <c:y val="3.7074128522575731E-2"/>
          <c:w val="0.30884240436773674"/>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Ｒ１の第５学年女子との比較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(【自校名】○○学校!$N$18:$R$18,【自校名】○○学校!$T$18:$W$18)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8DE-4123-9CF6-A998C2AE0BD6}"/>
            </c:ext>
          </c:extLst>
        </c:ser>
        <c:ser>
          <c:idx val="1"/>
          <c:order val="1"/>
          <c:tx>
            <c:v>Ｒ４の第５学年女子との比較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(【自校名】○○学校!$N$19:$R$19,【自校名】○○学校!$T$19:$W$19)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8DE-4123-9CF6-A998C2AE0BD6}"/>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3E83-4736-BBB8-C77518E2C9DE}"/>
            </c:ext>
          </c:extLst>
        </c:ser>
        <c:dLbls>
          <c:showLegendKey val="0"/>
          <c:showVal val="0"/>
          <c:showCatName val="0"/>
          <c:showSerName val="0"/>
          <c:showPercent val="0"/>
          <c:showBubbleSize val="0"/>
        </c:dLbls>
        <c:axId val="335547680"/>
        <c:axId val="335550032"/>
      </c:radarChart>
      <c:catAx>
        <c:axId val="33554768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50032"/>
        <c:crosses val="autoZero"/>
        <c:auto val="0"/>
        <c:lblAlgn val="ctr"/>
        <c:lblOffset val="100"/>
        <c:noMultiLvlLbl val="0"/>
      </c:catAx>
      <c:valAx>
        <c:axId val="33555003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47680"/>
        <c:crosses val="autoZero"/>
        <c:crossBetween val="between"/>
        <c:majorUnit val="5"/>
        <c:minorUnit val="0.4"/>
      </c:valAx>
      <c:spPr>
        <a:solidFill>
          <a:schemeClr val="bg1"/>
        </a:solidFill>
        <a:ln>
          <a:noFill/>
        </a:ln>
        <a:effectLst/>
      </c:spPr>
    </c:plotArea>
    <c:legend>
      <c:legendPos val="r"/>
      <c:layout>
        <c:manualLayout>
          <c:xMode val="edge"/>
          <c:yMode val="edge"/>
          <c:x val="0.63511506518628646"/>
          <c:y val="4.2582430987367553E-2"/>
          <c:w val="0.33021430341398689"/>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Ｒ１の第６学年男子との比較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(【自校名】○○学校!$D$21:$H$21,【自校名】○○学校!$J$21:$M$21)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5DA-42C2-81B5-B58D4B8338D7}"/>
            </c:ext>
          </c:extLst>
        </c:ser>
        <c:ser>
          <c:idx val="1"/>
          <c:order val="1"/>
          <c:tx>
            <c:v>Ｒ４の第６学年男子との比較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(【自校名】○○学校!$D$22:$H$22,【自校名】○○学校!$J$22:$M$22)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5DA-42C2-81B5-B58D4B8338D7}"/>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B307-4155-A9AA-65476E8223A7}"/>
            </c:ext>
          </c:extLst>
        </c:ser>
        <c:dLbls>
          <c:showLegendKey val="0"/>
          <c:showVal val="0"/>
          <c:showCatName val="0"/>
          <c:showSerName val="0"/>
          <c:showPercent val="0"/>
          <c:showBubbleSize val="0"/>
        </c:dLbls>
        <c:axId val="335550424"/>
        <c:axId val="335551208"/>
      </c:radarChart>
      <c:catAx>
        <c:axId val="33555042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51208"/>
        <c:crosses val="autoZero"/>
        <c:auto val="0"/>
        <c:lblAlgn val="ctr"/>
        <c:lblOffset val="100"/>
        <c:noMultiLvlLbl val="0"/>
      </c:catAx>
      <c:valAx>
        <c:axId val="33555120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50424"/>
        <c:crosses val="autoZero"/>
        <c:crossBetween val="between"/>
        <c:majorUnit val="5"/>
        <c:minorUnit val="0.4"/>
      </c:valAx>
      <c:spPr>
        <a:solidFill>
          <a:schemeClr val="bg1"/>
        </a:solidFill>
        <a:ln>
          <a:noFill/>
        </a:ln>
        <a:effectLst/>
      </c:spPr>
    </c:plotArea>
    <c:legend>
      <c:legendPos val="r"/>
      <c:layout>
        <c:manualLayout>
          <c:xMode val="edge"/>
          <c:yMode val="edge"/>
          <c:x val="0.65388088473588024"/>
          <c:y val="3.7074105676152297E-2"/>
          <c:w val="0.3059478496986105"/>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Ｒ１の第６学年女子との比較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(【自校名】○○学校!$N$21:$R$21,【自校名】○○学校!$T$21:$W$21)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BD4F-46DD-9308-FF8D97ABBF01}"/>
            </c:ext>
          </c:extLst>
        </c:ser>
        <c:ser>
          <c:idx val="1"/>
          <c:order val="1"/>
          <c:tx>
            <c:v>Ｒ４の第６学年女子との比較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(【自校名】○○学校!$N$22:$R$22,【自校名】○○学校!$T$22:$W$22)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BD4F-46DD-9308-FF8D97ABBF01}"/>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5C46-4A70-BF72-F9D52B6052F1}"/>
            </c:ext>
          </c:extLst>
        </c:ser>
        <c:dLbls>
          <c:showLegendKey val="0"/>
          <c:showVal val="0"/>
          <c:showCatName val="0"/>
          <c:showSerName val="0"/>
          <c:showPercent val="0"/>
          <c:showBubbleSize val="0"/>
        </c:dLbls>
        <c:axId val="335552776"/>
        <c:axId val="334707848"/>
      </c:radarChart>
      <c:catAx>
        <c:axId val="33555277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7848"/>
        <c:crosses val="autoZero"/>
        <c:auto val="0"/>
        <c:lblAlgn val="ctr"/>
        <c:lblOffset val="100"/>
        <c:noMultiLvlLbl val="0"/>
      </c:catAx>
      <c:valAx>
        <c:axId val="33470784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52776"/>
        <c:crosses val="autoZero"/>
        <c:crossBetween val="between"/>
        <c:majorUnit val="5"/>
        <c:minorUnit val="0.4"/>
      </c:valAx>
      <c:spPr>
        <a:solidFill>
          <a:schemeClr val="bg1"/>
        </a:solidFill>
        <a:ln>
          <a:noFill/>
        </a:ln>
        <a:effectLst/>
      </c:spPr>
    </c:plotArea>
    <c:legend>
      <c:legendPos val="r"/>
      <c:layout>
        <c:manualLayout>
          <c:xMode val="edge"/>
          <c:yMode val="edge"/>
          <c:x val="0.61684822091079039"/>
          <c:y val="3.7074128522575682E-2"/>
          <c:w val="0.32472046859472387"/>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(【自校名】○○学校!$D$24:$H$24,【自校名】○○学校!$J$24:$M$24)</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797-44A6-A6D9-DF32F1F29848}"/>
            </c:ext>
          </c:extLst>
        </c:ser>
        <c:ser>
          <c:idx val="1"/>
          <c:order val="1"/>
          <c:tx>
            <c:v>Ｒ４の中学校第１学年男子との比較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(【自校名】○○学校!$D$25:$H$25,【自校名】○○学校!$J$25:$M$25)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797-44A6-A6D9-DF32F1F29848}"/>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1E92-423B-BFEF-6FA96D48C565}"/>
            </c:ext>
          </c:extLst>
        </c:ser>
        <c:dLbls>
          <c:showLegendKey val="0"/>
          <c:showVal val="0"/>
          <c:showCatName val="0"/>
          <c:showSerName val="0"/>
          <c:showPercent val="0"/>
          <c:showBubbleSize val="0"/>
        </c:dLbls>
        <c:axId val="334708240"/>
        <c:axId val="334709416"/>
      </c:radarChart>
      <c:catAx>
        <c:axId val="33470824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9416"/>
        <c:crosses val="autoZero"/>
        <c:auto val="0"/>
        <c:lblAlgn val="ctr"/>
        <c:lblOffset val="100"/>
        <c:noMultiLvlLbl val="0"/>
      </c:catAx>
      <c:valAx>
        <c:axId val="33470941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8240"/>
        <c:crosses val="autoZero"/>
        <c:crossBetween val="between"/>
        <c:majorUnit val="5"/>
        <c:minorUnit val="0.4"/>
      </c:valAx>
      <c:spPr>
        <a:solidFill>
          <a:schemeClr val="bg1"/>
        </a:solidFill>
        <a:ln>
          <a:noFill/>
        </a:ln>
        <a:effectLst/>
      </c:spPr>
    </c:plotArea>
    <c:legend>
      <c:legendPos val="r"/>
      <c:layout>
        <c:manualLayout>
          <c:xMode val="edge"/>
          <c:yMode val="edge"/>
          <c:x val="0.59989221858664565"/>
          <c:y val="4.2582430987367553E-2"/>
          <c:w val="0.37882080670399226"/>
          <c:h val="0.13288432716627549"/>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(【自校名】○○学校!$N$24:$R$24,【自校名】○○学校!$T$24:$W$24)</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5B9-4B0C-AE03-A7F1CC305926}"/>
            </c:ext>
          </c:extLst>
        </c:ser>
        <c:ser>
          <c:idx val="1"/>
          <c:order val="1"/>
          <c:tx>
            <c:v>Ｒ４の中学校第１学年女子との比較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(【自校名】○○学校!$N$25:$R$25,【自校名】○○学校!$T$25:$W$25)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85B9-4B0C-AE03-A7F1CC305926}"/>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765F-408E-AEFD-257C09646331}"/>
            </c:ext>
          </c:extLst>
        </c:ser>
        <c:dLbls>
          <c:showLegendKey val="0"/>
          <c:showVal val="0"/>
          <c:showCatName val="0"/>
          <c:showSerName val="0"/>
          <c:showPercent val="0"/>
          <c:showBubbleSize val="0"/>
        </c:dLbls>
        <c:axId val="336054808"/>
        <c:axId val="336057160"/>
      </c:radarChart>
      <c:catAx>
        <c:axId val="336054808"/>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7160"/>
        <c:crosses val="autoZero"/>
        <c:auto val="0"/>
        <c:lblAlgn val="ctr"/>
        <c:lblOffset val="100"/>
        <c:noMultiLvlLbl val="0"/>
      </c:catAx>
      <c:valAx>
        <c:axId val="336057160"/>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808"/>
        <c:crosses val="autoZero"/>
        <c:crossBetween val="between"/>
        <c:majorUnit val="5"/>
        <c:minorUnit val="0.4"/>
      </c:valAx>
      <c:spPr>
        <a:solidFill>
          <a:schemeClr val="bg1"/>
        </a:solidFill>
        <a:ln>
          <a:noFill/>
        </a:ln>
        <a:effectLst/>
      </c:spPr>
    </c:plotArea>
    <c:legend>
      <c:legendPos val="r"/>
      <c:layout>
        <c:manualLayout>
          <c:xMode val="edge"/>
          <c:yMode val="edge"/>
          <c:x val="0.60543850687514122"/>
          <c:y val="4.2582430987367553E-2"/>
          <c:w val="0.36957699288983309"/>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(【自校名】○○学校!$D$27:$H$27,【自校名】○○学校!$J$27:$M$27)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810-4A20-882B-4FE1D2C324C3}"/>
            </c:ext>
          </c:extLst>
        </c:ser>
        <c:ser>
          <c:idx val="1"/>
          <c:order val="1"/>
          <c:tx>
            <c:v>Ｒ４の中学校第２学年男子との比較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(【自校名】○○学校!$D$28:$H$28,【自校名】○○学校!$J$28:$M$28)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810-4A20-882B-4FE1D2C324C3}"/>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A494-4C04-A18B-BC6833DC5D5C}"/>
            </c:ext>
          </c:extLst>
        </c:ser>
        <c:dLbls>
          <c:showLegendKey val="0"/>
          <c:showVal val="0"/>
          <c:showCatName val="0"/>
          <c:showSerName val="0"/>
          <c:showPercent val="0"/>
          <c:showBubbleSize val="0"/>
        </c:dLbls>
        <c:axId val="336054024"/>
        <c:axId val="336058336"/>
      </c:radarChart>
      <c:catAx>
        <c:axId val="33605402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8336"/>
        <c:crosses val="autoZero"/>
        <c:auto val="0"/>
        <c:lblAlgn val="ctr"/>
        <c:lblOffset val="100"/>
        <c:noMultiLvlLbl val="0"/>
      </c:catAx>
      <c:valAx>
        <c:axId val="33605833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024"/>
        <c:crosses val="autoZero"/>
        <c:crossBetween val="between"/>
        <c:majorUnit val="5"/>
        <c:minorUnit val="0.4"/>
      </c:valAx>
      <c:spPr>
        <a:solidFill>
          <a:schemeClr val="bg1"/>
        </a:solidFill>
        <a:ln>
          <a:noFill/>
        </a:ln>
        <a:effectLst/>
      </c:spPr>
    </c:plotArea>
    <c:legend>
      <c:legendPos val="r"/>
      <c:layout>
        <c:manualLayout>
          <c:xMode val="edge"/>
          <c:yMode val="edge"/>
          <c:x val="0.61362204911705065"/>
          <c:y val="3.4319977290179757E-2"/>
          <c:w val="0.36416391379468177"/>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(【自校名】○○学校!$N$27:$R$27,【自校名】○○学校!$T$27:$W$27)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3DC-4945-9B69-1750C657A34D}"/>
            </c:ext>
          </c:extLst>
        </c:ser>
        <c:ser>
          <c:idx val="1"/>
          <c:order val="1"/>
          <c:tx>
            <c:v>Ｒ４の中学校第２学年女子との比較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(【自校名】○○学校!$N$28:$R$28,【自校名】○○学校!$T$28:$W$28)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3DC-4945-9B69-1750C657A34D}"/>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E8A3-4CBB-BCE9-1AC7A64FF7F2}"/>
            </c:ext>
          </c:extLst>
        </c:ser>
        <c:dLbls>
          <c:showLegendKey val="0"/>
          <c:showVal val="0"/>
          <c:showCatName val="0"/>
          <c:showSerName val="0"/>
          <c:showPercent val="0"/>
          <c:showBubbleSize val="0"/>
        </c:dLbls>
        <c:axId val="336052456"/>
        <c:axId val="336053632"/>
      </c:radarChart>
      <c:catAx>
        <c:axId val="33605245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3632"/>
        <c:crosses val="autoZero"/>
        <c:auto val="0"/>
        <c:lblAlgn val="ctr"/>
        <c:lblOffset val="100"/>
        <c:noMultiLvlLbl val="0"/>
      </c:catAx>
      <c:valAx>
        <c:axId val="33605363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2456"/>
        <c:crosses val="autoZero"/>
        <c:crossBetween val="between"/>
        <c:majorUnit val="5"/>
        <c:minorUnit val="0.4"/>
      </c:valAx>
      <c:spPr>
        <a:solidFill>
          <a:schemeClr val="bg1"/>
        </a:solidFill>
        <a:ln>
          <a:noFill/>
        </a:ln>
        <a:effectLst/>
      </c:spPr>
    </c:plotArea>
    <c:legend>
      <c:legendPos val="r"/>
      <c:layout>
        <c:manualLayout>
          <c:xMode val="edge"/>
          <c:yMode val="edge"/>
          <c:x val="0.6081295198938399"/>
          <c:y val="3.4319977290179757E-2"/>
          <c:w val="0.36416391379468177"/>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(【自校名】○○学校!$D$30:$H$30,【自校名】○○学校!$J$30:$M$30)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5E3-4027-A00D-DB0B37BA3852}"/>
            </c:ext>
          </c:extLst>
        </c:ser>
        <c:ser>
          <c:idx val="1"/>
          <c:order val="1"/>
          <c:tx>
            <c:v>Ｒ４の中学校第３学年男子との比較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(【自校名】○○学校!$D$31:$H$31,【自校名】○○学校!$J$31:$M$31)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5E3-4027-A00D-DB0B37BA3852}"/>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271A-45B8-84E4-BE2CDEAE58D5}"/>
            </c:ext>
          </c:extLst>
        </c:ser>
        <c:dLbls>
          <c:showLegendKey val="0"/>
          <c:showVal val="0"/>
          <c:showCatName val="0"/>
          <c:showSerName val="0"/>
          <c:showPercent val="0"/>
          <c:showBubbleSize val="0"/>
        </c:dLbls>
        <c:axId val="336054416"/>
        <c:axId val="336056376"/>
      </c:radarChart>
      <c:catAx>
        <c:axId val="33605441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6376"/>
        <c:crosses val="autoZero"/>
        <c:auto val="0"/>
        <c:lblAlgn val="ctr"/>
        <c:lblOffset val="100"/>
        <c:noMultiLvlLbl val="0"/>
      </c:catAx>
      <c:valAx>
        <c:axId val="33605637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416"/>
        <c:crosses val="autoZero"/>
        <c:crossBetween val="between"/>
        <c:majorUnit val="5"/>
        <c:minorUnit val="0.4"/>
      </c:valAx>
      <c:spPr>
        <a:solidFill>
          <a:schemeClr val="bg1"/>
        </a:solidFill>
        <a:ln>
          <a:noFill/>
        </a:ln>
        <a:effectLst/>
      </c:spPr>
    </c:plotArea>
    <c:legend>
      <c:legendPos val="r"/>
      <c:layout>
        <c:manualLayout>
          <c:xMode val="edge"/>
          <c:yMode val="edge"/>
          <c:x val="0.60955020493035206"/>
          <c:y val="3.7074128522575682E-2"/>
          <c:w val="0.36041811499422649"/>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(【自校名】○○学校!$N$30:$R$30,【自校名】○○学校!$T$30:$W$30)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4CC-4C33-8A86-701E1ED60570}"/>
            </c:ext>
          </c:extLst>
        </c:ser>
        <c:ser>
          <c:idx val="1"/>
          <c:order val="1"/>
          <c:tx>
            <c:v>Ｒ４の中学校第３学年女子との比較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(【自校名】○○学校!$N$31:$R$31,【自校名】○○学校!$T$31:$W$31)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4CC-4C33-8A86-701E1ED60570}"/>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EA9D-4A30-9206-3B50313F57E9}"/>
            </c:ext>
          </c:extLst>
        </c:ser>
        <c:dLbls>
          <c:showLegendKey val="0"/>
          <c:showVal val="0"/>
          <c:showCatName val="0"/>
          <c:showSerName val="0"/>
          <c:showPercent val="0"/>
          <c:showBubbleSize val="0"/>
        </c:dLbls>
        <c:axId val="336055984"/>
        <c:axId val="336051280"/>
      </c:radarChart>
      <c:catAx>
        <c:axId val="33605598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1280"/>
        <c:crosses val="autoZero"/>
        <c:auto val="0"/>
        <c:lblAlgn val="ctr"/>
        <c:lblOffset val="100"/>
        <c:noMultiLvlLbl val="0"/>
      </c:catAx>
      <c:valAx>
        <c:axId val="336051280"/>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5984"/>
        <c:crosses val="autoZero"/>
        <c:crossBetween val="between"/>
        <c:majorUnit val="5"/>
        <c:minorUnit val="0.4"/>
      </c:valAx>
      <c:spPr>
        <a:solidFill>
          <a:schemeClr val="bg1"/>
        </a:solidFill>
        <a:ln>
          <a:noFill/>
        </a:ln>
        <a:effectLst/>
      </c:spPr>
    </c:plotArea>
    <c:legend>
      <c:legendPos val="r"/>
      <c:layout>
        <c:manualLayout>
          <c:xMode val="edge"/>
          <c:yMode val="edge"/>
          <c:x val="0.59143340443174686"/>
          <c:y val="3.7074128522575682E-2"/>
          <c:w val="0.37301560235037257"/>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(【自校名】○○学校!$D$24:$G$24,【自校名】○○学校!$I$24:$M$24)</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ABF-485C-9D66-2F4C685C548E}"/>
            </c:ext>
          </c:extLst>
        </c:ser>
        <c:ser>
          <c:idx val="1"/>
          <c:order val="1"/>
          <c:tx>
            <c:v>Ｒ４の中学校第１学年男子との比較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(【自校名】○○学校!$D$25:$G$25,【自校名】○○学校!$I$25:$M$25)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ABF-485C-9D66-2F4C685C548E}"/>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(【自校名】○○学校!$D$35:$G$35,【自校名】○○学校!$I$35:$M$35)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CABF-485C-9D66-2F4C685C548E}"/>
            </c:ext>
          </c:extLst>
        </c:ser>
        <c:dLbls>
          <c:showLegendKey val="0"/>
          <c:showVal val="0"/>
          <c:showCatName val="0"/>
          <c:showSerName val="0"/>
          <c:showPercent val="0"/>
          <c:showBubbleSize val="0"/>
        </c:dLbls>
        <c:axId val="334708240"/>
        <c:axId val="334709416"/>
      </c:radarChart>
      <c:catAx>
        <c:axId val="33470824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9416"/>
        <c:crosses val="autoZero"/>
        <c:auto val="0"/>
        <c:lblAlgn val="ctr"/>
        <c:lblOffset val="100"/>
        <c:noMultiLvlLbl val="0"/>
      </c:catAx>
      <c:valAx>
        <c:axId val="33470941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8240"/>
        <c:crosses val="autoZero"/>
        <c:crossBetween val="between"/>
        <c:majorUnit val="5"/>
        <c:minorUnit val="0.4"/>
      </c:valAx>
      <c:spPr>
        <a:solidFill>
          <a:schemeClr val="bg1"/>
        </a:solidFill>
        <a:ln>
          <a:noFill/>
        </a:ln>
        <a:effectLst/>
      </c:spPr>
    </c:plotArea>
    <c:legend>
      <c:legendPos val="r"/>
      <c:layout>
        <c:manualLayout>
          <c:xMode val="edge"/>
          <c:yMode val="edge"/>
          <c:x val="0.60199003607130319"/>
          <c:y val="3.1565794113809782E-2"/>
          <c:w val="0.37107928088944525"/>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Ｒ１の第１学年女子との比較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(【自校名】○○学校!$N$6:$R$6,【自校名】○○学校!$T$6:$W$6)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F7F-421B-8F53-EA31DCAE2827}"/>
            </c:ext>
          </c:extLst>
        </c:ser>
        <c:ser>
          <c:idx val="1"/>
          <c:order val="1"/>
          <c:tx>
            <c:v>Ｒ４の第１学年女子との比較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(【自校名】○○学校!$N$7:$R$7,【自校名】○○学校!$T$7:$W$7)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1F7F-421B-8F53-EA31DCAE2827}"/>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4167-4857-A8A2-736005AAE45C}"/>
            </c:ext>
          </c:extLst>
        </c:ser>
        <c:dLbls>
          <c:showLegendKey val="0"/>
          <c:showVal val="0"/>
          <c:showCatName val="0"/>
          <c:showSerName val="0"/>
          <c:showPercent val="0"/>
          <c:showBubbleSize val="0"/>
        </c:dLbls>
        <c:axId val="334710592"/>
        <c:axId val="334707064"/>
      </c:radarChart>
      <c:catAx>
        <c:axId val="334710592"/>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7064"/>
        <c:crosses val="autoZero"/>
        <c:auto val="0"/>
        <c:lblAlgn val="ctr"/>
        <c:lblOffset val="100"/>
        <c:noMultiLvlLbl val="0"/>
      </c:catAx>
      <c:valAx>
        <c:axId val="334707064"/>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10592"/>
        <c:crosses val="autoZero"/>
        <c:crossBetween val="between"/>
        <c:majorUnit val="5"/>
        <c:minorUnit val="0.4"/>
      </c:valAx>
      <c:spPr>
        <a:solidFill>
          <a:schemeClr val="bg1"/>
        </a:solidFill>
        <a:ln>
          <a:noFill/>
        </a:ln>
        <a:effectLst/>
      </c:spPr>
    </c:plotArea>
    <c:legend>
      <c:legendPos val="r"/>
      <c:layout>
        <c:manualLayout>
          <c:xMode val="edge"/>
          <c:yMode val="edge"/>
          <c:x val="0.64241376213177781"/>
          <c:y val="3.7074128522575731E-2"/>
          <c:w val="0.31121155246723214"/>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(【自校名】○○学校!$N$24:$Q$24,【自校名】○○学校!$S$24:$W$24)</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E98-4038-858E-A00EB43E0951}"/>
            </c:ext>
          </c:extLst>
        </c:ser>
        <c:ser>
          <c:idx val="1"/>
          <c:order val="1"/>
          <c:tx>
            <c:v>Ｒ４の中学校第１学年女子との比較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(【自校名】○○学校!$N$25:$Q$25,【自校名】○○学校!$S$25:$W$25)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E98-4038-858E-A00EB43E0951}"/>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(【自校名】○○学校!$N$35:$Q$35,【自校名】○○学校!$S$35:$W$35)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CE98-4038-858E-A00EB43E0951}"/>
            </c:ext>
          </c:extLst>
        </c:ser>
        <c:dLbls>
          <c:showLegendKey val="0"/>
          <c:showVal val="0"/>
          <c:showCatName val="0"/>
          <c:showSerName val="0"/>
          <c:showPercent val="0"/>
          <c:showBubbleSize val="0"/>
        </c:dLbls>
        <c:axId val="336054808"/>
        <c:axId val="336057160"/>
      </c:radarChart>
      <c:catAx>
        <c:axId val="336054808"/>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7160"/>
        <c:crosses val="autoZero"/>
        <c:auto val="0"/>
        <c:lblAlgn val="ctr"/>
        <c:lblOffset val="100"/>
        <c:noMultiLvlLbl val="0"/>
      </c:catAx>
      <c:valAx>
        <c:axId val="336057160"/>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808"/>
        <c:crosses val="autoZero"/>
        <c:crossBetween val="between"/>
        <c:majorUnit val="5"/>
        <c:minorUnit val="0.4"/>
      </c:valAx>
      <c:spPr>
        <a:solidFill>
          <a:schemeClr val="bg1"/>
        </a:solidFill>
        <a:ln>
          <a:noFill/>
        </a:ln>
        <a:effectLst/>
      </c:spPr>
    </c:plotArea>
    <c:legend>
      <c:legendPos val="r"/>
      <c:layout>
        <c:manualLayout>
          <c:xMode val="edge"/>
          <c:yMode val="edge"/>
          <c:x val="0.59462743806915408"/>
          <c:y val="4.2582430987367553E-2"/>
          <c:w val="0.3765930889264355"/>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(【自校名】○○学校!$D$27:$G$27,【自校名】○○学校!$I$27:$M$27)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3FF-423E-BB4A-0605993431AE}"/>
            </c:ext>
          </c:extLst>
        </c:ser>
        <c:ser>
          <c:idx val="1"/>
          <c:order val="1"/>
          <c:tx>
            <c:v>Ｒ４の中学校第２学年男子との比較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(【自校名】○○学校!$D$28:$G$28,【自校名】○○学校!$I$28:$M$28)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3FF-423E-BB4A-0605993431AE}"/>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(【自校名】○○学校!$D$35:$G$35,【自校名】○○学校!$I$35:$M$35)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03FF-423E-BB4A-0605993431AE}"/>
            </c:ext>
          </c:extLst>
        </c:ser>
        <c:dLbls>
          <c:showLegendKey val="0"/>
          <c:showVal val="0"/>
          <c:showCatName val="0"/>
          <c:showSerName val="0"/>
          <c:showPercent val="0"/>
          <c:showBubbleSize val="0"/>
        </c:dLbls>
        <c:axId val="336054024"/>
        <c:axId val="336058336"/>
      </c:radarChart>
      <c:catAx>
        <c:axId val="33605402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8336"/>
        <c:crosses val="autoZero"/>
        <c:auto val="0"/>
        <c:lblAlgn val="ctr"/>
        <c:lblOffset val="100"/>
        <c:noMultiLvlLbl val="0"/>
      </c:catAx>
      <c:valAx>
        <c:axId val="33605833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024"/>
        <c:crosses val="autoZero"/>
        <c:crossBetween val="between"/>
        <c:majorUnit val="5"/>
        <c:minorUnit val="0.4"/>
      </c:valAx>
      <c:spPr>
        <a:solidFill>
          <a:schemeClr val="bg1"/>
        </a:solidFill>
        <a:ln>
          <a:noFill/>
        </a:ln>
        <a:effectLst/>
      </c:spPr>
    </c:plotArea>
    <c:legend>
      <c:legendPos val="r"/>
      <c:layout>
        <c:manualLayout>
          <c:xMode val="edge"/>
          <c:yMode val="edge"/>
          <c:x val="0.60289750527204433"/>
          <c:y val="3.4320034412395006E-2"/>
          <c:w val="0.36924714290132543"/>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(【自校名】○○学校!$N$27:$Q$27,【自校名】○○学校!$S$27:$W$27)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42C-4E4C-B4C1-07FE4EFFD938}"/>
            </c:ext>
          </c:extLst>
        </c:ser>
        <c:ser>
          <c:idx val="1"/>
          <c:order val="1"/>
          <c:tx>
            <c:v>Ｒ４の中学校第２学年女子との比較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(【自校名】○○学校!$N$28:$Q$28,【自校名】○○学校!$S$28:$W$28)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42C-4E4C-B4C1-07FE4EFFD938}"/>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(【自校名】○○学校!$N$35:$Q$35,【自校名】○○学校!$S$35:$W$35)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E42C-4E4C-B4C1-07FE4EFFD938}"/>
            </c:ext>
          </c:extLst>
        </c:ser>
        <c:dLbls>
          <c:showLegendKey val="0"/>
          <c:showVal val="0"/>
          <c:showCatName val="0"/>
          <c:showSerName val="0"/>
          <c:showPercent val="0"/>
          <c:showBubbleSize val="0"/>
        </c:dLbls>
        <c:axId val="336052456"/>
        <c:axId val="336053632"/>
      </c:radarChart>
      <c:catAx>
        <c:axId val="33605245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3632"/>
        <c:crosses val="autoZero"/>
        <c:auto val="0"/>
        <c:lblAlgn val="ctr"/>
        <c:lblOffset val="100"/>
        <c:noMultiLvlLbl val="0"/>
      </c:catAx>
      <c:valAx>
        <c:axId val="33605363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2456"/>
        <c:crosses val="autoZero"/>
        <c:crossBetween val="between"/>
        <c:majorUnit val="5"/>
        <c:minorUnit val="0.4"/>
      </c:valAx>
      <c:spPr>
        <a:solidFill>
          <a:schemeClr val="bg1"/>
        </a:solidFill>
        <a:ln>
          <a:noFill/>
        </a:ln>
        <a:effectLst/>
      </c:spPr>
    </c:plotArea>
    <c:legend>
      <c:legendPos val="r"/>
      <c:layout>
        <c:manualLayout>
          <c:xMode val="edge"/>
          <c:yMode val="edge"/>
          <c:x val="0.60290981911819119"/>
          <c:y val="3.4319870239108895E-2"/>
          <c:w val="0.36742870283080997"/>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(【自校名】○○学校!$D$30:$G$30,【自校名】○○学校!$I$30:$M$30)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B55-44CD-87BE-398D0F721464}"/>
            </c:ext>
          </c:extLst>
        </c:ser>
        <c:ser>
          <c:idx val="1"/>
          <c:order val="1"/>
          <c:tx>
            <c:v>Ｒ４の中学校第３学年男子との比較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(【自校名】○○学校!$D$31:$G$31,【自校名】○○学校!$I$31:$M$31)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B55-44CD-87BE-398D0F721464}"/>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(【自校名】○○学校!$D$3:$G$3,【自校名】○○学校!$I$3:$M$3)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(【自校名】○○学校!$D$35:$G$35,【自校名】○○学校!$I$35:$M$35)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6B55-44CD-87BE-398D0F721464}"/>
            </c:ext>
          </c:extLst>
        </c:ser>
        <c:dLbls>
          <c:showLegendKey val="0"/>
          <c:showVal val="0"/>
          <c:showCatName val="0"/>
          <c:showSerName val="0"/>
          <c:showPercent val="0"/>
          <c:showBubbleSize val="0"/>
        </c:dLbls>
        <c:axId val="336054416"/>
        <c:axId val="336056376"/>
      </c:radarChart>
      <c:catAx>
        <c:axId val="33605441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6376"/>
        <c:crosses val="autoZero"/>
        <c:auto val="0"/>
        <c:lblAlgn val="ctr"/>
        <c:lblOffset val="100"/>
        <c:noMultiLvlLbl val="0"/>
      </c:catAx>
      <c:valAx>
        <c:axId val="33605637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4416"/>
        <c:crosses val="autoZero"/>
        <c:crossBetween val="between"/>
        <c:majorUnit val="5"/>
        <c:minorUnit val="0.4"/>
      </c:valAx>
      <c:spPr>
        <a:solidFill>
          <a:schemeClr val="bg1"/>
        </a:solidFill>
        <a:ln>
          <a:noFill/>
        </a:ln>
        <a:effectLst/>
      </c:spPr>
    </c:plotArea>
    <c:legend>
      <c:legendPos val="r"/>
      <c:layout>
        <c:manualLayout>
          <c:xMode val="edge"/>
          <c:yMode val="edge"/>
          <c:x val="0.60060720215221819"/>
          <c:y val="3.7074059418218674E-2"/>
          <c:w val="0.36746001505400355"/>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(【自校名】○○学校!$N$30:$Q$30,【自校名】○○学校!$S$30:$W$30)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F75-47ED-AAB5-7824E0CD2B38}"/>
            </c:ext>
          </c:extLst>
        </c:ser>
        <c:ser>
          <c:idx val="1"/>
          <c:order val="1"/>
          <c:tx>
            <c:v>Ｒ４の中学校第３学年女子との比較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(【自校名】○○学校!$N$31:$Q$31,【自校名】○○学校!$S$31:$W$31)</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F75-47ED-AAB5-7824E0CD2B38}"/>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(【自校名】○○学校!$N$3:$Q$3,【自校名】○○学校!$S$3:$W$3)</c:f>
              <c:strCache>
                <c:ptCount val="9"/>
                <c:pt idx="0">
                  <c:v>握力</c:v>
                </c:pt>
                <c:pt idx="1">
                  <c:v>上体起こし</c:v>
                </c:pt>
                <c:pt idx="2">
                  <c:v>長座体前屈</c:v>
                </c:pt>
                <c:pt idx="3">
                  <c:v>反復横とび</c:v>
                </c:pt>
                <c:pt idx="4">
                  <c:v>持久走</c:v>
                </c:pt>
                <c:pt idx="5">
                  <c:v>50ｍ走</c:v>
                </c:pt>
                <c:pt idx="6">
                  <c:v>立ち幅とび</c:v>
                </c:pt>
                <c:pt idx="7">
                  <c:v>ソフトボール投げ
ハンドボール投げ</c:v>
                </c:pt>
                <c:pt idx="8">
                  <c:v>体力合計点</c:v>
                </c:pt>
              </c:strCache>
            </c:strRef>
          </c:cat>
          <c:val>
            <c:numRef>
              <c:f>(【自校名】○○学校!$N$35:$Q$35,【自校名】○○学校!$S$35:$W$35)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0F75-47ED-AAB5-7824E0CD2B38}"/>
            </c:ext>
          </c:extLst>
        </c:ser>
        <c:dLbls>
          <c:showLegendKey val="0"/>
          <c:showVal val="0"/>
          <c:showCatName val="0"/>
          <c:showSerName val="0"/>
          <c:showPercent val="0"/>
          <c:showBubbleSize val="0"/>
        </c:dLbls>
        <c:axId val="336055984"/>
        <c:axId val="336051280"/>
      </c:radarChart>
      <c:catAx>
        <c:axId val="33605598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1280"/>
        <c:crosses val="autoZero"/>
        <c:auto val="0"/>
        <c:lblAlgn val="ctr"/>
        <c:lblOffset val="100"/>
        <c:noMultiLvlLbl val="0"/>
      </c:catAx>
      <c:valAx>
        <c:axId val="336051280"/>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5984"/>
        <c:crosses val="autoZero"/>
        <c:crossBetween val="between"/>
        <c:majorUnit val="5"/>
        <c:minorUnit val="0.4"/>
      </c:valAx>
      <c:spPr>
        <a:solidFill>
          <a:schemeClr val="bg1"/>
        </a:solidFill>
        <a:ln>
          <a:noFill/>
        </a:ln>
        <a:effectLst/>
      </c:spPr>
    </c:plotArea>
    <c:legend>
      <c:legendPos val="r"/>
      <c:layout>
        <c:manualLayout>
          <c:xMode val="edge"/>
          <c:yMode val="edge"/>
          <c:x val="0.59328908368657418"/>
          <c:y val="3.7074232837804914E-2"/>
          <c:w val="0.37660766313605865"/>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【自校名】○○学校!$D$24:$M$24</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9F-463A-8804-CE7B4FB555D7}"/>
            </c:ext>
          </c:extLst>
        </c:ser>
        <c:ser>
          <c:idx val="1"/>
          <c:order val="1"/>
          <c:tx>
            <c:v>Ｒ４の中学校第１学年男子との比較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【自校名】○○学校!$D$25:$M$25</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9F-463A-8804-CE7B4FB555D7}"/>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【自校名】○○学校!$D$35:$M$35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2631-45DD-AFD3-B059DCF7AA14}"/>
            </c:ext>
          </c:extLst>
        </c:ser>
        <c:dLbls>
          <c:showLegendKey val="0"/>
          <c:showVal val="0"/>
          <c:showCatName val="0"/>
          <c:showSerName val="0"/>
          <c:showPercent val="0"/>
          <c:showBubbleSize val="0"/>
        </c:dLbls>
        <c:axId val="336056768"/>
        <c:axId val="336057552"/>
      </c:radarChart>
      <c:catAx>
        <c:axId val="336056768"/>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057552"/>
        <c:crosses val="autoZero"/>
        <c:auto val="0"/>
        <c:lblAlgn val="ctr"/>
        <c:lblOffset val="100"/>
        <c:noMultiLvlLbl val="0"/>
      </c:catAx>
      <c:valAx>
        <c:axId val="33605755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6768"/>
        <c:crosses val="autoZero"/>
        <c:crossBetween val="between"/>
        <c:majorUnit val="5"/>
        <c:minorUnit val="0.4"/>
      </c:valAx>
      <c:spPr>
        <a:solidFill>
          <a:schemeClr val="bg1"/>
        </a:solidFill>
        <a:ln>
          <a:noFill/>
        </a:ln>
        <a:effectLst/>
      </c:spPr>
    </c:plotArea>
    <c:legend>
      <c:legendPos val="r"/>
      <c:layout>
        <c:manualLayout>
          <c:xMode val="edge"/>
          <c:yMode val="edge"/>
          <c:x val="0.60572709500801747"/>
          <c:y val="3.4320006436205357E-2"/>
          <c:w val="0.3702178987389636"/>
          <c:h val="0.1458645263460984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Ｒ１の中学校第１学年女子との比較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【自校名】○○学校!$N$24:$W$24</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06-4983-85DC-DF8D1CBAFDEC}"/>
            </c:ext>
          </c:extLst>
        </c:ser>
        <c:ser>
          <c:idx val="1"/>
          <c:order val="1"/>
          <c:tx>
            <c:v>Ｒ４の中学校第１学年女子との比較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【自校名】○○学校!$N$25:$W$25</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06-4983-85DC-DF8D1CBAFDEC}"/>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【自校名】○○学校!$N$35:$W$35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BBE3-41A3-91E1-9EBA2BFD5352}"/>
            </c:ext>
          </c:extLst>
        </c:ser>
        <c:dLbls>
          <c:showLegendKey val="0"/>
          <c:showVal val="0"/>
          <c:showCatName val="0"/>
          <c:showSerName val="0"/>
          <c:showPercent val="0"/>
          <c:showBubbleSize val="0"/>
        </c:dLbls>
        <c:axId val="336053240"/>
        <c:axId val="336753776"/>
      </c:radarChart>
      <c:catAx>
        <c:axId val="33605324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753776"/>
        <c:crosses val="autoZero"/>
        <c:auto val="0"/>
        <c:lblAlgn val="ctr"/>
        <c:lblOffset val="100"/>
        <c:noMultiLvlLbl val="0"/>
      </c:catAx>
      <c:valAx>
        <c:axId val="33675377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053240"/>
        <c:crosses val="autoZero"/>
        <c:crossBetween val="between"/>
        <c:majorUnit val="5"/>
        <c:minorUnit val="0.4"/>
      </c:valAx>
      <c:spPr>
        <a:solidFill>
          <a:schemeClr val="bg1"/>
        </a:solidFill>
        <a:ln>
          <a:noFill/>
        </a:ln>
        <a:effectLst/>
      </c:spPr>
    </c:plotArea>
    <c:legend>
      <c:legendPos val="r"/>
      <c:layout>
        <c:manualLayout>
          <c:xMode val="edge"/>
          <c:yMode val="edge"/>
          <c:x val="0.60019884295570824"/>
          <c:y val="3.4320083377934942E-2"/>
          <c:w val="0.36653239737075755"/>
          <c:h val="0.147262045426952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【自校名】○○学校!$D$27:$M$27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E7-4F2B-B21A-432CFE034CCF}"/>
            </c:ext>
          </c:extLst>
        </c:ser>
        <c:ser>
          <c:idx val="1"/>
          <c:order val="1"/>
          <c:tx>
            <c:v>Ｒ４の中学校第２学年男子との比較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【自校名】○○学校!$D$28:$M$28</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E7-4F2B-B21A-432CFE034CCF}"/>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【自校名】○○学校!$D$35:$M$35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9AD8-40E7-8CB2-A93A6E301D1A}"/>
            </c:ext>
          </c:extLst>
        </c:ser>
        <c:dLbls>
          <c:showLegendKey val="0"/>
          <c:showVal val="0"/>
          <c:showCatName val="0"/>
          <c:showSerName val="0"/>
          <c:showPercent val="0"/>
          <c:showBubbleSize val="0"/>
        </c:dLbls>
        <c:axId val="336758480"/>
        <c:axId val="336758088"/>
      </c:radarChart>
      <c:catAx>
        <c:axId val="33675848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758088"/>
        <c:crosses val="autoZero"/>
        <c:auto val="0"/>
        <c:lblAlgn val="ctr"/>
        <c:lblOffset val="100"/>
        <c:noMultiLvlLbl val="0"/>
      </c:catAx>
      <c:valAx>
        <c:axId val="33675808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758480"/>
        <c:crosses val="autoZero"/>
        <c:crossBetween val="between"/>
        <c:majorUnit val="5"/>
        <c:minorUnit val="0.4"/>
      </c:valAx>
      <c:spPr>
        <a:solidFill>
          <a:schemeClr val="bg1"/>
        </a:solidFill>
        <a:ln>
          <a:noFill/>
        </a:ln>
        <a:effectLst/>
      </c:spPr>
    </c:plotArea>
    <c:legend>
      <c:legendPos val="r"/>
      <c:layout>
        <c:manualLayout>
          <c:xMode val="edge"/>
          <c:yMode val="edge"/>
          <c:x val="0.60771044564619525"/>
          <c:y val="3.7074100436236129E-2"/>
          <c:w val="0.36225787427838341"/>
          <c:h val="0.14691016111608896"/>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Ｒ１の中学校第２学年女子との比較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【自校名】○○学校!$N$27:$W$27</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30-4532-B41E-AAEC1C77AB60}"/>
            </c:ext>
          </c:extLst>
        </c:ser>
        <c:ser>
          <c:idx val="1"/>
          <c:order val="1"/>
          <c:tx>
            <c:v>Ｒ４の中学校第２学年女子との比較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【自校名】○○学校!$N$28:$W$28</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0-4532-B41E-AAEC1C77AB60}"/>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【自校名】○○学校!$N$35:$W$35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8F72-486E-89FD-D6180AEBF76D}"/>
            </c:ext>
          </c:extLst>
        </c:ser>
        <c:dLbls>
          <c:showLegendKey val="0"/>
          <c:showVal val="0"/>
          <c:showCatName val="0"/>
          <c:showSerName val="0"/>
          <c:showPercent val="0"/>
          <c:showBubbleSize val="0"/>
        </c:dLbls>
        <c:axId val="336759264"/>
        <c:axId val="336756912"/>
      </c:radarChart>
      <c:catAx>
        <c:axId val="33675926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756912"/>
        <c:crosses val="autoZero"/>
        <c:auto val="0"/>
        <c:lblAlgn val="ctr"/>
        <c:lblOffset val="100"/>
        <c:noMultiLvlLbl val="0"/>
      </c:catAx>
      <c:valAx>
        <c:axId val="33675691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759264"/>
        <c:crosses val="autoZero"/>
        <c:crossBetween val="between"/>
        <c:majorUnit val="5"/>
        <c:minorUnit val="0.4"/>
      </c:valAx>
      <c:spPr>
        <a:solidFill>
          <a:schemeClr val="bg1"/>
        </a:solidFill>
        <a:ln>
          <a:noFill/>
        </a:ln>
        <a:effectLst/>
      </c:spPr>
    </c:plotArea>
    <c:legend>
      <c:legendPos val="r"/>
      <c:layout>
        <c:manualLayout>
          <c:xMode val="edge"/>
          <c:yMode val="edge"/>
          <c:x val="0.60403092707788142"/>
          <c:y val="3.7074100436236129E-2"/>
          <c:w val="0.36409763356254032"/>
          <c:h val="0.14691016111608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【自校名】○○学校!$D$30:$M$30</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8A-456F-A4E1-96162892E91F}"/>
            </c:ext>
          </c:extLst>
        </c:ser>
        <c:ser>
          <c:idx val="1"/>
          <c:order val="1"/>
          <c:tx>
            <c:v>Ｒ４の中学校第３学年男子との比較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【自校名】○○学校!$D$31:$M$31</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8A-456F-A4E1-96162892E91F}"/>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【自校名】○○学校!$D$3:$M$3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【自校名】○○学校!$D$35:$M$35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984B-4852-8F49-6A6CD1AA8696}"/>
            </c:ext>
          </c:extLst>
        </c:ser>
        <c:dLbls>
          <c:showLegendKey val="0"/>
          <c:showVal val="0"/>
          <c:showCatName val="0"/>
          <c:showSerName val="0"/>
          <c:showPercent val="0"/>
          <c:showBubbleSize val="0"/>
        </c:dLbls>
        <c:axId val="336760048"/>
        <c:axId val="336753384"/>
      </c:radarChart>
      <c:catAx>
        <c:axId val="336760048"/>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753384"/>
        <c:crosses val="autoZero"/>
        <c:auto val="0"/>
        <c:lblAlgn val="ctr"/>
        <c:lblOffset val="100"/>
        <c:noMultiLvlLbl val="0"/>
      </c:catAx>
      <c:valAx>
        <c:axId val="336753384"/>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760048"/>
        <c:crosses val="autoZero"/>
        <c:crossBetween val="between"/>
        <c:majorUnit val="5"/>
        <c:minorUnit val="0.4"/>
      </c:valAx>
      <c:spPr>
        <a:solidFill>
          <a:schemeClr val="bg1"/>
        </a:solidFill>
        <a:ln>
          <a:noFill/>
        </a:ln>
        <a:effectLst/>
      </c:spPr>
    </c:plotArea>
    <c:legend>
      <c:legendPos val="r"/>
      <c:layout>
        <c:manualLayout>
          <c:xMode val="edge"/>
          <c:yMode val="edge"/>
          <c:x val="0.60432266948947566"/>
          <c:y val="3.4320083377934942E-2"/>
          <c:w val="0.3647531603905515"/>
          <c:h val="0.14726204542695281"/>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Ｒ１の第２学年男子との比較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(【自校名】○○学校!$D$9:$H$9,【自校名】○○学校!$J$9:$M$9)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6AE-49DA-8A1C-0AF638650FD1}"/>
            </c:ext>
          </c:extLst>
        </c:ser>
        <c:ser>
          <c:idx val="1"/>
          <c:order val="1"/>
          <c:tx>
            <c:v>Ｒ４の第２学年男子との比較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(【自校名】○○学校!$D$10:$H$10,【自校名】○○学校!$J$10:$M$10)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6AE-49DA-8A1C-0AF638650FD1}"/>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2-A055-4EDF-A40B-C754F30BBE9A}"/>
            </c:ext>
          </c:extLst>
        </c:ser>
        <c:dLbls>
          <c:showLegendKey val="0"/>
          <c:showVal val="0"/>
          <c:showCatName val="0"/>
          <c:showSerName val="0"/>
          <c:showPercent val="0"/>
          <c:showBubbleSize val="0"/>
        </c:dLbls>
        <c:axId val="334705496"/>
        <c:axId val="334706672"/>
      </c:radarChart>
      <c:catAx>
        <c:axId val="33470549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6672"/>
        <c:crosses val="autoZero"/>
        <c:auto val="0"/>
        <c:lblAlgn val="ctr"/>
        <c:lblOffset val="100"/>
        <c:noMultiLvlLbl val="0"/>
      </c:catAx>
      <c:valAx>
        <c:axId val="33470667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5496"/>
        <c:crosses val="autoZero"/>
        <c:crossBetween val="between"/>
        <c:majorUnit val="5"/>
        <c:minorUnit val="0.4"/>
      </c:valAx>
      <c:spPr>
        <a:solidFill>
          <a:schemeClr val="bg1"/>
        </a:solidFill>
        <a:ln>
          <a:noFill/>
        </a:ln>
        <a:effectLst/>
      </c:spPr>
    </c:plotArea>
    <c:legend>
      <c:legendPos val="r"/>
      <c:layout>
        <c:manualLayout>
          <c:xMode val="edge"/>
          <c:yMode val="edge"/>
          <c:x val="0.64440811953088983"/>
          <c:y val="3.7074105676152297E-2"/>
          <c:w val="0.31535481911888086"/>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Ｒ１の中学校第３学年女子との比較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【自校名】○○学校!$N$30:$W$30</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EB-4A22-8A4A-0946C05CAF68}"/>
            </c:ext>
          </c:extLst>
        </c:ser>
        <c:ser>
          <c:idx val="1"/>
          <c:order val="1"/>
          <c:tx>
            <c:v>Ｒ４の中学校第３学年女子との比較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【自校名】○○学校!$N$31:$W$31</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EB-4A22-8A4A-0946C05CAF68}"/>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【自校名】○○学校!$N$3:$W$3</c:f>
              <c:strCache>
                <c:ptCount val="10"/>
                <c:pt idx="0">
                  <c:v>握力</c:v>
                </c:pt>
                <c:pt idx="1">
                  <c:v>上体起こし</c:v>
                </c:pt>
                <c:pt idx="2">
                  <c:v>長座体前屈</c:v>
                </c:pt>
                <c:pt idx="3">
                  <c:v>反復横とび</c:v>
                </c:pt>
                <c:pt idx="4">
                  <c:v>20mシャトルラン</c:v>
                </c:pt>
                <c:pt idx="5">
                  <c:v>持久走</c:v>
                </c:pt>
                <c:pt idx="6">
                  <c:v>50ｍ走</c:v>
                </c:pt>
                <c:pt idx="7">
                  <c:v>立ち幅とび</c:v>
                </c:pt>
                <c:pt idx="8">
                  <c:v>ソフトボール投げ
ハンドボール投げ</c:v>
                </c:pt>
                <c:pt idx="9">
                  <c:v>体力合計点</c:v>
                </c:pt>
              </c:strCache>
            </c:strRef>
          </c:cat>
          <c:val>
            <c:numRef>
              <c:f>【自校名】○○学校!$N$35:$W$35</c:f>
              <c:numCache>
                <c:formatCode>General</c:formatCode>
                <c:ptCount val="10"/>
                <c:pt idx="0">
                  <c:v>50</c:v>
                </c:pt>
                <c:pt idx="1">
                  <c:v>50</c:v>
                </c:pt>
                <c:pt idx="2">
                  <c:v>50</c:v>
                </c:pt>
                <c:pt idx="3">
                  <c:v>50</c:v>
                </c:pt>
                <c:pt idx="4">
                  <c:v>50</c:v>
                </c:pt>
                <c:pt idx="5">
                  <c:v>50</c:v>
                </c:pt>
                <c:pt idx="6">
                  <c:v>50</c:v>
                </c:pt>
                <c:pt idx="7">
                  <c:v>50</c:v>
                </c:pt>
                <c:pt idx="8">
                  <c:v>50</c:v>
                </c:pt>
                <c:pt idx="9">
                  <c:v>50</c:v>
                </c:pt>
              </c:numCache>
            </c:numRef>
          </c:val>
          <c:extLst>
            <c:ext xmlns:c16="http://schemas.microsoft.com/office/drawing/2014/chart" uri="{C3380CC4-5D6E-409C-BE32-E72D297353CC}">
              <c16:uniqueId val="{00000000-C405-4AAD-AFEE-968FBF02C68F}"/>
            </c:ext>
          </c:extLst>
        </c:ser>
        <c:dLbls>
          <c:showLegendKey val="0"/>
          <c:showVal val="0"/>
          <c:showCatName val="0"/>
          <c:showSerName val="0"/>
          <c:showPercent val="0"/>
          <c:showBubbleSize val="0"/>
        </c:dLbls>
        <c:axId val="336752992"/>
        <c:axId val="336754168"/>
      </c:radarChart>
      <c:catAx>
        <c:axId val="336752992"/>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6754168"/>
        <c:crosses val="autoZero"/>
        <c:auto val="0"/>
        <c:lblAlgn val="ctr"/>
        <c:lblOffset val="100"/>
        <c:noMultiLvlLbl val="0"/>
      </c:catAx>
      <c:valAx>
        <c:axId val="33675416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6752992"/>
        <c:crosses val="autoZero"/>
        <c:crossBetween val="between"/>
        <c:majorUnit val="5"/>
        <c:minorUnit val="0.4"/>
      </c:valAx>
      <c:spPr>
        <a:solidFill>
          <a:schemeClr val="bg1"/>
        </a:solidFill>
        <a:ln>
          <a:noFill/>
        </a:ln>
        <a:effectLst/>
      </c:spPr>
    </c:plotArea>
    <c:legend>
      <c:legendPos val="r"/>
      <c:layout>
        <c:manualLayout>
          <c:xMode val="edge"/>
          <c:yMode val="edge"/>
          <c:x val="0.60432266948947566"/>
          <c:y val="3.4303062092343219E-2"/>
          <c:w val="0.36842077144299845"/>
          <c:h val="0.150322503505188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Ｒ１の第２学年女子との比較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(【自校名】○○学校!$N$9:$R$9,【自校名】○○学校!$T$9:$W$9)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BE0-4A03-AE7D-06784A83F807}"/>
            </c:ext>
          </c:extLst>
        </c:ser>
        <c:ser>
          <c:idx val="1"/>
          <c:order val="1"/>
          <c:tx>
            <c:v>Ｒ４の第２学年女子との比較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(【自校名】○○学校!$N$10:$R$10,【自校名】○○学校!$T$10:$W$10)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BE0-4A03-AE7D-06784A83F807}"/>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B79F-448F-89C2-80D217A2D53C}"/>
            </c:ext>
          </c:extLst>
        </c:ser>
        <c:dLbls>
          <c:showLegendKey val="0"/>
          <c:showVal val="0"/>
          <c:showCatName val="0"/>
          <c:showSerName val="0"/>
          <c:showPercent val="0"/>
          <c:showBubbleSize val="0"/>
        </c:dLbls>
        <c:axId val="334703536"/>
        <c:axId val="334705888"/>
      </c:radarChart>
      <c:catAx>
        <c:axId val="33470353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5888"/>
        <c:crosses val="autoZero"/>
        <c:auto val="0"/>
        <c:lblAlgn val="ctr"/>
        <c:lblOffset val="100"/>
        <c:noMultiLvlLbl val="0"/>
      </c:catAx>
      <c:valAx>
        <c:axId val="33470588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3536"/>
        <c:crosses val="autoZero"/>
        <c:crossBetween val="between"/>
        <c:majorUnit val="5"/>
        <c:minorUnit val="0.4"/>
      </c:valAx>
      <c:spPr>
        <a:solidFill>
          <a:schemeClr val="bg1"/>
        </a:solidFill>
        <a:ln>
          <a:noFill/>
        </a:ln>
        <a:effectLst/>
      </c:spPr>
    </c:plotArea>
    <c:legend>
      <c:legendPos val="r"/>
      <c:layout>
        <c:manualLayout>
          <c:xMode val="edge"/>
          <c:yMode val="edge"/>
          <c:x val="0.63888259891283139"/>
          <c:y val="3.7074173637630853E-2"/>
          <c:w val="0.32083369008725365"/>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Ｒ１の第３学年男子との比較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(【自校名】○○学校!$D$12:$H$12,【自校名】○○学校!$J$12:$M$12)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698-423D-A587-DFD1B4B426E3}"/>
            </c:ext>
          </c:extLst>
        </c:ser>
        <c:ser>
          <c:idx val="1"/>
          <c:order val="1"/>
          <c:tx>
            <c:v>Ｒ４の第３学年男子との比較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(【自校名】○○学校!$D$13:$H$13,【自校名】○○学校!$J$13:$M$13)</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698-423D-A587-DFD1B4B426E3}"/>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0647-4566-B7ED-115F2822C283}"/>
            </c:ext>
          </c:extLst>
        </c:ser>
        <c:dLbls>
          <c:showLegendKey val="0"/>
          <c:showVal val="0"/>
          <c:showCatName val="0"/>
          <c:showSerName val="0"/>
          <c:showPercent val="0"/>
          <c:showBubbleSize val="0"/>
        </c:dLbls>
        <c:axId val="334704320"/>
        <c:axId val="334704712"/>
      </c:radarChart>
      <c:catAx>
        <c:axId val="33470432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4704712"/>
        <c:crosses val="autoZero"/>
        <c:auto val="0"/>
        <c:lblAlgn val="ctr"/>
        <c:lblOffset val="100"/>
        <c:noMultiLvlLbl val="0"/>
      </c:catAx>
      <c:valAx>
        <c:axId val="334704712"/>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4704320"/>
        <c:crosses val="autoZero"/>
        <c:crossBetween val="between"/>
        <c:majorUnit val="5"/>
        <c:minorUnit val="0.4"/>
      </c:valAx>
      <c:spPr>
        <a:solidFill>
          <a:schemeClr val="bg1"/>
        </a:solidFill>
        <a:ln>
          <a:noFill/>
        </a:ln>
        <a:effectLst/>
      </c:spPr>
    </c:plotArea>
    <c:legend>
      <c:legendPos val="r"/>
      <c:layout>
        <c:manualLayout>
          <c:xMode val="edge"/>
          <c:yMode val="edge"/>
          <c:x val="0.63667386336548593"/>
          <c:y val="3.7074128522575731E-2"/>
          <c:w val="0.31347265595909751"/>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Ｒ１の第３学年女子との比較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(【自校名】○○学校!$N$12:$R$12,【自校名】○○学校!$T$12:$W$12)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A7B-4DB8-95A5-0F84BB7D1F1B}"/>
            </c:ext>
          </c:extLst>
        </c:ser>
        <c:ser>
          <c:idx val="1"/>
          <c:order val="1"/>
          <c:tx>
            <c:v>Ｒ４の第３学年女子との比較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(【自校名】○○学校!$N$13:$R$13,【自校名】○○学校!$T$13:$W$13)</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A7B-4DB8-95A5-0F84BB7D1F1B}"/>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890E-4A05-A570-60C773B8E71C}"/>
            </c:ext>
          </c:extLst>
        </c:ser>
        <c:dLbls>
          <c:showLegendKey val="0"/>
          <c:showVal val="0"/>
          <c:showCatName val="0"/>
          <c:showSerName val="0"/>
          <c:showPercent val="0"/>
          <c:showBubbleSize val="0"/>
        </c:dLbls>
        <c:axId val="335554736"/>
        <c:axId val="335549640"/>
      </c:radarChart>
      <c:catAx>
        <c:axId val="335554736"/>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49640"/>
        <c:crosses val="autoZero"/>
        <c:auto val="0"/>
        <c:lblAlgn val="ctr"/>
        <c:lblOffset val="100"/>
        <c:noMultiLvlLbl val="0"/>
      </c:catAx>
      <c:valAx>
        <c:axId val="335549640"/>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54736"/>
        <c:crosses val="autoZero"/>
        <c:crossBetween val="between"/>
        <c:majorUnit val="5"/>
        <c:minorUnit val="0.4"/>
      </c:valAx>
      <c:spPr>
        <a:solidFill>
          <a:schemeClr val="bg1"/>
        </a:solidFill>
        <a:ln>
          <a:noFill/>
        </a:ln>
        <a:effectLst/>
      </c:spPr>
    </c:plotArea>
    <c:legend>
      <c:legendPos val="r"/>
      <c:layout>
        <c:manualLayout>
          <c:xMode val="edge"/>
          <c:yMode val="edge"/>
          <c:x val="0.64447322513375926"/>
          <c:y val="3.7074173637630853E-2"/>
          <c:w val="0.30931033115828865"/>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Ｒ１の第４学年男子との比較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(【自校名】○○学校!$D$15:$H$15,【自校名】○○学校!$J$15:$M$15)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0E2-4DD5-8EDE-6726D34ACD7A}"/>
            </c:ext>
          </c:extLst>
        </c:ser>
        <c:ser>
          <c:idx val="1"/>
          <c:order val="1"/>
          <c:tx>
            <c:v>Ｒ４の第４学年男子との比較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(【自校名】○○学校!$D$16:$H$16,【自校名】○○学校!$J$16:$M$16)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0E2-4DD5-8EDE-6726D34ACD7A}"/>
            </c:ext>
          </c:extLst>
        </c:ser>
        <c:ser>
          <c:idx val="2"/>
          <c:order val="2"/>
          <c:tx>
            <c:v>全国</c:v>
          </c:tx>
          <c:spPr>
            <a:ln w="19050" cap="rnd" cmpd="sng" algn="ctr">
              <a:solidFill>
                <a:schemeClr val="accent6">
                  <a:alpha val="97000"/>
                </a:schemeClr>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4773-4690-8837-21DA73225548}"/>
            </c:ext>
          </c:extLst>
        </c:ser>
        <c:dLbls>
          <c:showLegendKey val="0"/>
          <c:showVal val="0"/>
          <c:showCatName val="0"/>
          <c:showSerName val="0"/>
          <c:showPercent val="0"/>
          <c:showBubbleSize val="0"/>
        </c:dLbls>
        <c:axId val="335548464"/>
        <c:axId val="335548856"/>
      </c:radarChart>
      <c:catAx>
        <c:axId val="335548464"/>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48856"/>
        <c:crosses val="autoZero"/>
        <c:auto val="0"/>
        <c:lblAlgn val="ctr"/>
        <c:lblOffset val="100"/>
        <c:noMultiLvlLbl val="0"/>
      </c:catAx>
      <c:valAx>
        <c:axId val="335548856"/>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48464"/>
        <c:crosses val="autoZero"/>
        <c:crossBetween val="between"/>
        <c:majorUnit val="5"/>
        <c:minorUnit val="0.4"/>
      </c:valAx>
      <c:spPr>
        <a:solidFill>
          <a:schemeClr val="bg1"/>
        </a:solidFill>
        <a:ln>
          <a:noFill/>
        </a:ln>
        <a:effectLst/>
      </c:spPr>
    </c:plotArea>
    <c:legend>
      <c:legendPos val="r"/>
      <c:layout>
        <c:manualLayout>
          <c:xMode val="edge"/>
          <c:yMode val="edge"/>
          <c:x val="0.65183356814093429"/>
          <c:y val="3.7074105676152297E-2"/>
          <c:w val="0.30562487901549218"/>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Ｒ１の第４学年女子との比較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(【自校名】○○学校!$N$15:$R$15,【自校名】○○学校!$T$15:$W$15)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473E-41F4-BF1C-617C7DEF6CAC}"/>
            </c:ext>
          </c:extLst>
        </c:ser>
        <c:ser>
          <c:idx val="1"/>
          <c:order val="1"/>
          <c:tx>
            <c:v>Ｒ４の第４学年女子との比較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(【自校名】○○学校!$N$16:$R$16,【自校名】○○学校!$T$16:$W$16)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73E-41F4-BF1C-617C7DEF6CAC}"/>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(【自校名】○○学校!$N$3:$R$3,【自校名】○○学校!$T$3:$W$3)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(【自校名】○○学校!$N$35:$R$35,【自校名】○○学校!$T$35:$W$35)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1-A776-4A29-9585-CCFF28CEA66C}"/>
            </c:ext>
          </c:extLst>
        </c:ser>
        <c:dLbls>
          <c:showLegendKey val="0"/>
          <c:showVal val="0"/>
          <c:showCatName val="0"/>
          <c:showSerName val="0"/>
          <c:showPercent val="0"/>
          <c:showBubbleSize val="0"/>
        </c:dLbls>
        <c:axId val="335553560"/>
        <c:axId val="335547288"/>
      </c:radarChart>
      <c:catAx>
        <c:axId val="33555356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47288"/>
        <c:crosses val="autoZero"/>
        <c:auto val="0"/>
        <c:lblAlgn val="ctr"/>
        <c:lblOffset val="100"/>
        <c:noMultiLvlLbl val="0"/>
      </c:catAx>
      <c:valAx>
        <c:axId val="335547288"/>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53560"/>
        <c:crosses val="autoZero"/>
        <c:crossBetween val="between"/>
        <c:majorUnit val="5"/>
        <c:minorUnit val="0.4"/>
      </c:valAx>
      <c:spPr>
        <a:solidFill>
          <a:schemeClr val="bg1"/>
        </a:solidFill>
        <a:ln>
          <a:noFill/>
        </a:ln>
        <a:effectLst/>
      </c:spPr>
    </c:plotArea>
    <c:legend>
      <c:legendPos val="r"/>
      <c:layout>
        <c:manualLayout>
          <c:xMode val="edge"/>
          <c:yMode val="edge"/>
          <c:x val="0.64815332429982331"/>
          <c:y val="3.7074173637630853E-2"/>
          <c:w val="0.31113150064771017"/>
          <c:h val="0.14940923456065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116296455422284"/>
          <c:y val="0.18575973184074882"/>
          <c:w val="0.51837955530639579"/>
          <c:h val="0.78263493121991667"/>
        </c:manualLayout>
      </c:layout>
      <c:radarChart>
        <c:radarStyle val="marker"/>
        <c:varyColors val="0"/>
        <c:ser>
          <c:idx val="0"/>
          <c:order val="0"/>
          <c:tx>
            <c:v>Ｒ１の第５学年男子との比較</c:v>
          </c:tx>
          <c:spPr>
            <a:ln w="19050" cap="rnd" cmpd="sng" algn="ctr">
              <a:solidFill>
                <a:schemeClr val="accent2"/>
              </a:solidFill>
              <a:prstDash val="solid"/>
              <a:round/>
            </a:ln>
            <a:effectLst/>
          </c:spPr>
          <c:marker>
            <c:spPr>
              <a:solidFill>
                <a:schemeClr val="accent2"/>
              </a:solidFill>
              <a:ln w="6350" cap="flat" cmpd="sng" algn="ctr">
                <a:solidFill>
                  <a:schemeClr val="accent2"/>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(【自校名】○○学校!$D$18:$H$18,【自校名】○○学校!$J$18:$M$18)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DCD9-4442-A883-B12056C5AE12}"/>
            </c:ext>
          </c:extLst>
        </c:ser>
        <c:ser>
          <c:idx val="1"/>
          <c:order val="1"/>
          <c:tx>
            <c:v>Ｒ４の第５学年男子との比較</c:v>
          </c:tx>
          <c:spPr>
            <a:ln w="19050" cap="rnd" cmpd="sng" algn="ctr">
              <a:solidFill>
                <a:schemeClr val="accent4"/>
              </a:solidFill>
              <a:prstDash val="solid"/>
              <a:round/>
            </a:ln>
            <a:effectLst/>
          </c:spPr>
          <c:marker>
            <c:spPr>
              <a:solidFill>
                <a:schemeClr val="accent4"/>
              </a:solidFill>
              <a:ln w="6350" cap="flat" cmpd="sng" algn="ctr">
                <a:solidFill>
                  <a:schemeClr val="accent4"/>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(【自校名】○○学校!$D$19:$H$19,【自校名】○○学校!$J$19:$M$19)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DCD9-4442-A883-B12056C5AE12}"/>
            </c:ext>
          </c:extLst>
        </c:ser>
        <c:ser>
          <c:idx val="2"/>
          <c:order val="2"/>
          <c:tx>
            <c:v>全国</c:v>
          </c:tx>
          <c:spPr>
            <a:ln w="19050" cap="rnd" cmpd="sng" algn="ctr">
              <a:solidFill>
                <a:schemeClr val="accent6"/>
              </a:solidFill>
              <a:prstDash val="solid"/>
              <a:round/>
            </a:ln>
            <a:effectLst/>
          </c:spPr>
          <c:marker>
            <c:spPr>
              <a:solidFill>
                <a:schemeClr val="accent6"/>
              </a:solidFill>
              <a:ln w="6350" cap="flat" cmpd="sng" algn="ctr">
                <a:solidFill>
                  <a:schemeClr val="accent6"/>
                </a:solidFill>
                <a:prstDash val="solid"/>
                <a:round/>
              </a:ln>
              <a:effectLst/>
            </c:spPr>
          </c:marker>
          <c:cat>
            <c:strRef>
              <c:f>(【自校名】○○学校!$D$3:$H$3,【自校名】○○学校!$J$3:$M$3)</c:f>
              <c:strCache>
                <c:ptCount val="9"/>
                <c:pt idx="0">
                  <c:v>握力</c:v>
                </c:pt>
                <c:pt idx="1">
                  <c:v>上体起こし</c:v>
                </c:pt>
                <c:pt idx="2">
                  <c:v>長座体前屈</c:v>
                </c:pt>
                <c:pt idx="3">
                  <c:v>反復横とび</c:v>
                </c:pt>
                <c:pt idx="4">
                  <c:v>20mシャトルラン</c:v>
                </c:pt>
                <c:pt idx="5">
                  <c:v>50ｍ走</c:v>
                </c:pt>
                <c:pt idx="6">
                  <c:v>立ち幅とび</c:v>
                </c:pt>
                <c:pt idx="7">
                  <c:v>ソフトボール投げ
ハンドボール投げ</c:v>
                </c:pt>
                <c:pt idx="8">
                  <c:v>体力合計点</c:v>
                </c:pt>
              </c:strCache>
            </c:strRef>
          </c:cat>
          <c:val>
            <c:numRef>
              <c:f>(【自校名】○○学校!$D$35:$H$35,【自校名】○○学校!$J$35:$M$35)</c:f>
              <c:numCache>
                <c:formatCode>General</c:formatCode>
                <c:ptCount val="9"/>
                <c:pt idx="0">
                  <c:v>50</c:v>
                </c:pt>
                <c:pt idx="1">
                  <c:v>50</c:v>
                </c:pt>
                <c:pt idx="2">
                  <c:v>50</c:v>
                </c:pt>
                <c:pt idx="3">
                  <c:v>50</c:v>
                </c:pt>
                <c:pt idx="4">
                  <c:v>50</c:v>
                </c:pt>
                <c:pt idx="5">
                  <c:v>50</c:v>
                </c:pt>
                <c:pt idx="6">
                  <c:v>50</c:v>
                </c:pt>
                <c:pt idx="7">
                  <c:v>50</c:v>
                </c:pt>
                <c:pt idx="8">
                  <c:v>50</c:v>
                </c:pt>
              </c:numCache>
            </c:numRef>
          </c:val>
          <c:extLst>
            <c:ext xmlns:c16="http://schemas.microsoft.com/office/drawing/2014/chart" uri="{C3380CC4-5D6E-409C-BE32-E72D297353CC}">
              <c16:uniqueId val="{00000000-281F-4ED0-B414-EC523EFBDB44}"/>
            </c:ext>
          </c:extLst>
        </c:ser>
        <c:dLbls>
          <c:showLegendKey val="0"/>
          <c:showVal val="0"/>
          <c:showCatName val="0"/>
          <c:showSerName val="0"/>
          <c:showPercent val="0"/>
          <c:showBubbleSize val="0"/>
        </c:dLbls>
        <c:axId val="335551600"/>
        <c:axId val="335554344"/>
      </c:radarChart>
      <c:catAx>
        <c:axId val="335551600"/>
        <c:scaling>
          <c:orientation val="minMax"/>
        </c:scaling>
        <c:delete val="0"/>
        <c:axPos val="b"/>
        <c:majorGridlines>
          <c:spPr>
            <a:ln w="6350" cap="flat" cmpd="sng" algn="ctr">
              <a:solidFill>
                <a:schemeClr val="accent1">
                  <a:lumMod val="40000"/>
                  <a:lumOff val="60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335554344"/>
        <c:crosses val="autoZero"/>
        <c:auto val="0"/>
        <c:lblAlgn val="ctr"/>
        <c:lblOffset val="100"/>
        <c:noMultiLvlLbl val="0"/>
      </c:catAx>
      <c:valAx>
        <c:axId val="335554344"/>
        <c:scaling>
          <c:orientation val="minMax"/>
          <c:max val="60"/>
          <c:min val="35"/>
        </c:scaling>
        <c:delete val="0"/>
        <c:axPos val="l"/>
        <c:majorGridlines>
          <c:spPr>
            <a:ln w="6350" cap="flat" cmpd="sng" algn="ctr">
              <a:solidFill>
                <a:schemeClr val="accent1">
                  <a:lumMod val="40000"/>
                  <a:lumOff val="60000"/>
                </a:schemeClr>
              </a:solidFill>
              <a:prstDash val="solid"/>
              <a:round/>
            </a:ln>
            <a:effectLst/>
          </c:spPr>
        </c:majorGridlines>
        <c:numFmt formatCode="0.00" sourceLinked="1"/>
        <c:majorTickMark val="cross"/>
        <c:minorTickMark val="none"/>
        <c:tickLblPos val="nextTo"/>
        <c:spPr>
          <a:noFill/>
          <a:ln w="6350" cap="flat" cmpd="sng" algn="ctr">
            <a:solidFill>
              <a:schemeClr val="accent1">
                <a:lumMod val="40000"/>
                <a:lumOff val="60000"/>
              </a:schemeClr>
            </a:solidFill>
            <a:prstDash val="solid"/>
            <a:round/>
          </a:ln>
          <a:effectLst/>
        </c:spPr>
        <c:txPr>
          <a:bodyPr rot="-60000000" spcFirstLastPara="1" vertOverflow="ellipsis" vert="horz" wrap="square" anchor="ctr" anchorCtr="1"/>
          <a:lstStyle/>
          <a:p>
            <a:pPr>
              <a:defRPr sz="900" b="0" i="0" u="none" strike="noStrike" kern="1200" baseline="0">
                <a:solidFill>
                  <a:srgbClr val="92D050"/>
                </a:solidFill>
                <a:latin typeface="+mn-lt"/>
                <a:ea typeface="+mn-ea"/>
                <a:cs typeface="+mn-cs"/>
              </a:defRPr>
            </a:pPr>
            <a:endParaRPr lang="ja-JP"/>
          </a:p>
        </c:txPr>
        <c:crossAx val="335551600"/>
        <c:crosses val="autoZero"/>
        <c:crossBetween val="between"/>
        <c:majorUnit val="5"/>
        <c:minorUnit val="0.4"/>
      </c:valAx>
      <c:spPr>
        <a:solidFill>
          <a:schemeClr val="bg1"/>
        </a:solidFill>
        <a:ln>
          <a:noFill/>
        </a:ln>
        <a:effectLst/>
      </c:spPr>
    </c:plotArea>
    <c:legend>
      <c:legendPos val="r"/>
      <c:layout>
        <c:manualLayout>
          <c:xMode val="edge"/>
          <c:yMode val="edge"/>
          <c:x val="0.64624223308685813"/>
          <c:y val="3.7074105676152297E-2"/>
          <c:w val="0.30796012527024563"/>
          <c:h val="0.14940923456065108"/>
        </c:manualLayout>
      </c:layout>
      <c:overlay val="0"/>
      <c:spPr>
        <a:noFill/>
        <a:ln w="28575">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noFill/>
    <a:ln w="6350" cap="flat" cmpd="sng" algn="ctr">
      <a:noFill/>
      <a:prstDash val="solid"/>
      <a:round/>
    </a:ln>
    <a:effectLst/>
  </c:spPr>
  <c:txPr>
    <a:bodyPr/>
    <a:lstStyle/>
    <a:p>
      <a:pPr>
        <a:defRPr/>
      </a:pPr>
      <a:endParaRPr lang="ja-JP"/>
    </a:p>
  </c:txPr>
  <c:printSettings>
    <c:headerFooter/>
    <c:pageMargins b="0.75" l="0.7" r="0.7" t="0.75" header="0.3" footer="0.3"/>
    <c:pageSetup paperSize="9" orientation="landscape" horizontalDpi="-3" verticalDpi="0"/>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23</xdr:col>
      <xdr:colOff>108855</xdr:colOff>
      <xdr:row>0</xdr:row>
      <xdr:rowOff>40819</xdr:rowOff>
    </xdr:from>
    <xdr:to>
      <xdr:col>31</xdr:col>
      <xdr:colOff>367392</xdr:colOff>
      <xdr:row>7</xdr:row>
      <xdr:rowOff>204107</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0164534" y="40819"/>
          <a:ext cx="5701394" cy="3156859"/>
        </a:xfrm>
        <a:prstGeom prst="wedgeRoundRectCallout">
          <a:avLst>
            <a:gd name="adj1" fmla="val -32534"/>
            <a:gd name="adj2" fmla="val 482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000">
              <a:latin typeface="+mn-ea"/>
              <a:ea typeface="+mn-ea"/>
            </a:rPr>
            <a:t>・本シートに、別添２「学校集計表」ファイルの「学</a:t>
          </a:r>
          <a:endParaRPr kumimoji="1" lang="en-US" altLang="ja-JP" sz="2000">
            <a:latin typeface="+mn-ea"/>
            <a:ea typeface="+mn-ea"/>
          </a:endParaRPr>
        </a:p>
        <a:p>
          <a:pPr algn="l"/>
          <a:r>
            <a:rPr kumimoji="1" lang="en-US" altLang="ja-JP" sz="2000" baseline="0">
              <a:latin typeface="+mn-ea"/>
              <a:ea typeface="+mn-ea"/>
            </a:rPr>
            <a:t>  </a:t>
          </a:r>
          <a:r>
            <a:rPr kumimoji="1" lang="ja-JP" altLang="en-US" sz="2000">
              <a:latin typeface="+mn-ea"/>
              <a:ea typeface="+mn-ea"/>
            </a:rPr>
            <a:t>校集計表」シートの値を貼り付けてください。</a:t>
          </a:r>
          <a:endParaRPr kumimoji="1" lang="en-US" altLang="ja-JP" sz="2000">
            <a:latin typeface="+mn-ea"/>
            <a:ea typeface="+mn-ea"/>
          </a:endParaRPr>
        </a:p>
        <a:p>
          <a:pPr algn="l"/>
          <a:r>
            <a:rPr kumimoji="1" lang="en-US" altLang="ja-JP" sz="2000">
              <a:latin typeface="+mn-ea"/>
              <a:ea typeface="+mn-ea"/>
            </a:rPr>
            <a:t>※</a:t>
          </a:r>
          <a:r>
            <a:rPr kumimoji="1" lang="ja-JP" altLang="en-US" sz="2000">
              <a:latin typeface="+mn-ea"/>
              <a:ea typeface="+mn-ea"/>
            </a:rPr>
            <a:t>黄色のセルの数式を残す場合は、「合計」及び</a:t>
          </a:r>
          <a:endParaRPr kumimoji="1" lang="en-US" altLang="ja-JP" sz="2000">
            <a:latin typeface="+mn-ea"/>
            <a:ea typeface="+mn-ea"/>
          </a:endParaRPr>
        </a:p>
        <a:p>
          <a:pPr algn="l"/>
          <a:r>
            <a:rPr kumimoji="1" lang="en-US" altLang="ja-JP" sz="2000" baseline="0">
              <a:latin typeface="+mn-ea"/>
              <a:ea typeface="+mn-ea"/>
            </a:rPr>
            <a:t>     </a:t>
          </a:r>
          <a:r>
            <a:rPr kumimoji="1" lang="ja-JP" altLang="en-US" sz="2000">
              <a:latin typeface="+mn-ea"/>
              <a:ea typeface="+mn-ea"/>
            </a:rPr>
            <a:t>「人数」のセルのみ値を貼り付けてください。</a:t>
          </a:r>
          <a:endParaRPr kumimoji="1" lang="en-US" altLang="ja-JP" sz="2000">
            <a:latin typeface="+mn-ea"/>
            <a:ea typeface="+mn-ea"/>
          </a:endParaRPr>
        </a:p>
        <a:p>
          <a:pPr algn="l"/>
          <a:r>
            <a:rPr kumimoji="1" lang="ja-JP" altLang="en-US" sz="2000">
              <a:latin typeface="+mn-ea"/>
              <a:ea typeface="+mn-ea"/>
            </a:rPr>
            <a:t>・本シートの内容が本ファイルの他の全てのシー</a:t>
          </a:r>
          <a:endParaRPr kumimoji="1" lang="en-US" altLang="ja-JP" sz="2000">
            <a:latin typeface="+mn-ea"/>
            <a:ea typeface="+mn-ea"/>
          </a:endParaRPr>
        </a:p>
        <a:p>
          <a:pPr algn="l"/>
          <a:r>
            <a:rPr kumimoji="1" lang="en-US" altLang="ja-JP" sz="2000">
              <a:latin typeface="+mn-ea"/>
              <a:ea typeface="+mn-ea"/>
            </a:rPr>
            <a:t>   </a:t>
          </a:r>
          <a:r>
            <a:rPr kumimoji="1" lang="ja-JP" altLang="en-US" sz="2000">
              <a:latin typeface="+mn-ea"/>
              <a:ea typeface="+mn-ea"/>
            </a:rPr>
            <a:t>トに反映されます。</a:t>
          </a:r>
          <a:endParaRPr kumimoji="1" lang="en-US" altLang="ja-JP" sz="2000">
            <a:latin typeface="+mn-ea"/>
            <a:ea typeface="+mn-ea"/>
          </a:endParaRPr>
        </a:p>
        <a:p>
          <a:pPr algn="l"/>
          <a:r>
            <a:rPr kumimoji="1" lang="ja-JP" altLang="en-US" sz="2000">
              <a:latin typeface="+mn-ea"/>
              <a:ea typeface="+mn-ea"/>
            </a:rPr>
            <a:t>・左上の学校名を自校の校名に変更すると、各</a:t>
          </a:r>
          <a:endParaRPr kumimoji="1" lang="en-US" altLang="ja-JP" sz="2000">
            <a:latin typeface="+mn-ea"/>
            <a:ea typeface="+mn-ea"/>
          </a:endParaRPr>
        </a:p>
        <a:p>
          <a:pPr algn="l"/>
          <a:r>
            <a:rPr kumimoji="1" lang="en-US" altLang="ja-JP" sz="2000">
              <a:latin typeface="+mn-ea"/>
              <a:ea typeface="+mn-ea"/>
            </a:rPr>
            <a:t>  </a:t>
          </a:r>
          <a:r>
            <a:rPr kumimoji="1" lang="ja-JP" altLang="en-US" sz="2000">
              <a:latin typeface="+mn-ea"/>
              <a:ea typeface="+mn-ea"/>
            </a:rPr>
            <a:t>シートに反映されます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4" name="グラフ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5" name="グラフ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30</xdr:row>
      <xdr:rowOff>22412</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134471</xdr:rowOff>
    </xdr:to>
    <xdr:graphicFrame macro="">
      <xdr:nvGraphicFramePr>
        <xdr:cNvPr id="3" name="グラフ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156882</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145677</xdr:rowOff>
    </xdr:to>
    <xdr:graphicFrame macro="">
      <xdr:nvGraphicFramePr>
        <xdr:cNvPr id="3" name="グラフ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187443</xdr:colOff>
      <xdr:row>2</xdr:row>
      <xdr:rowOff>5602</xdr:rowOff>
    </xdr:from>
    <xdr:to>
      <xdr:col>11</xdr:col>
      <xdr:colOff>165285</xdr:colOff>
      <xdr:row>30</xdr:row>
      <xdr:rowOff>33616</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145676</xdr:rowOff>
    </xdr:from>
    <xdr:to>
      <xdr:col>11</xdr:col>
      <xdr:colOff>176491</xdr:colOff>
      <xdr:row>58</xdr:row>
      <xdr:rowOff>0</xdr:rowOff>
    </xdr:to>
    <xdr:graphicFrame macro="">
      <xdr:nvGraphicFramePr>
        <xdr:cNvPr id="3" name="グラフ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187443</xdr:colOff>
      <xdr:row>2</xdr:row>
      <xdr:rowOff>5603</xdr:rowOff>
    </xdr:from>
    <xdr:to>
      <xdr:col>11</xdr:col>
      <xdr:colOff>165285</xdr:colOff>
      <xdr:row>29</xdr:row>
      <xdr:rowOff>78441</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198649</xdr:colOff>
      <xdr:row>29</xdr:row>
      <xdr:rowOff>162485</xdr:rowOff>
    </xdr:from>
    <xdr:to>
      <xdr:col>11</xdr:col>
      <xdr:colOff>176491</xdr:colOff>
      <xdr:row>57</xdr:row>
      <xdr:rowOff>67236</xdr:rowOff>
    </xdr:to>
    <xdr:graphicFrame macro="">
      <xdr:nvGraphicFramePr>
        <xdr:cNvPr id="3" name="グラフ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34"/>
  <sheetViews>
    <sheetView view="pageBreakPreview" zoomScaleNormal="100" zoomScaleSheetLayoutView="100" workbookViewId="0">
      <pane xSplit="3" ySplit="4" topLeftCell="D5" activePane="bottomRight" state="frozen"/>
      <selection sqref="A1:W1"/>
      <selection pane="topRight" sqref="A1:W1"/>
      <selection pane="bottomLeft" sqref="A1:W1"/>
      <selection pane="bottomRight" sqref="A1:W1"/>
    </sheetView>
  </sheetViews>
  <sheetFormatPr defaultRowHeight="13.2" x14ac:dyDescent="0.2"/>
  <cols>
    <col min="1" max="1" width="3.109375" customWidth="1"/>
    <col min="2" max="2" width="8.6640625" customWidth="1"/>
    <col min="3" max="3" width="8" bestFit="1" customWidth="1"/>
    <col min="4" max="8" width="5.33203125" customWidth="1"/>
    <col min="9" max="9" width="6.6640625" customWidth="1"/>
    <col min="10" max="10" width="5.33203125" customWidth="1"/>
    <col min="11" max="11" width="6.6640625" customWidth="1"/>
    <col min="12" max="18" width="5.33203125" customWidth="1"/>
    <col min="19" max="19" width="6.6640625" customWidth="1"/>
    <col min="20" max="20" width="5.33203125" customWidth="1"/>
    <col min="21" max="21" width="6.6640625" customWidth="1"/>
    <col min="22" max="23" width="5.33203125" customWidth="1"/>
  </cols>
  <sheetData>
    <row r="1" spans="1:23" ht="27.75" customHeight="1" thickBot="1" x14ac:dyDescent="0.25">
      <c r="A1" s="157" t="s">
        <v>71</v>
      </c>
      <c r="B1" s="157"/>
      <c r="C1" s="157"/>
      <c r="D1" s="157"/>
      <c r="E1" s="157"/>
      <c r="F1" s="157"/>
      <c r="G1" s="157"/>
      <c r="H1" s="157"/>
      <c r="I1" s="157"/>
      <c r="J1" s="157"/>
      <c r="K1" s="157"/>
      <c r="L1" s="157"/>
      <c r="M1" s="157"/>
      <c r="N1" s="157"/>
      <c r="O1" s="157"/>
      <c r="P1" s="157"/>
      <c r="Q1" s="157"/>
      <c r="R1" s="157"/>
      <c r="S1" s="157"/>
      <c r="T1" s="157"/>
      <c r="U1" s="157"/>
      <c r="V1" s="157"/>
      <c r="W1" s="157"/>
    </row>
    <row r="2" spans="1:23" ht="14.4" thickBot="1" x14ac:dyDescent="0.25">
      <c r="A2" s="104"/>
      <c r="B2" s="104"/>
      <c r="C2" s="104"/>
      <c r="D2" s="151" t="s">
        <v>22</v>
      </c>
      <c r="E2" s="152"/>
      <c r="F2" s="152"/>
      <c r="G2" s="152"/>
      <c r="H2" s="152"/>
      <c r="I2" s="152"/>
      <c r="J2" s="152"/>
      <c r="K2" s="152"/>
      <c r="L2" s="152"/>
      <c r="M2" s="153"/>
      <c r="N2" s="154" t="s">
        <v>24</v>
      </c>
      <c r="O2" s="155"/>
      <c r="P2" s="155"/>
      <c r="Q2" s="155"/>
      <c r="R2" s="155"/>
      <c r="S2" s="155"/>
      <c r="T2" s="155"/>
      <c r="U2" s="155"/>
      <c r="V2" s="155"/>
      <c r="W2" s="156"/>
    </row>
    <row r="3" spans="1:23" ht="121.5" customHeight="1" x14ac:dyDescent="0.2">
      <c r="A3" s="159" t="s">
        <v>28</v>
      </c>
      <c r="B3" s="159"/>
      <c r="C3" s="160"/>
      <c r="D3" s="110" t="s">
        <v>39</v>
      </c>
      <c r="E3" s="111" t="s">
        <v>1</v>
      </c>
      <c r="F3" s="111" t="s">
        <v>2</v>
      </c>
      <c r="G3" s="111" t="s">
        <v>3</v>
      </c>
      <c r="H3" s="111" t="s">
        <v>40</v>
      </c>
      <c r="I3" s="111" t="s">
        <v>25</v>
      </c>
      <c r="J3" s="111" t="s">
        <v>41</v>
      </c>
      <c r="K3" s="111" t="s">
        <v>6</v>
      </c>
      <c r="L3" s="112" t="s">
        <v>23</v>
      </c>
      <c r="M3" s="113" t="s">
        <v>64</v>
      </c>
      <c r="N3" s="120" t="s">
        <v>42</v>
      </c>
      <c r="O3" s="121" t="s">
        <v>43</v>
      </c>
      <c r="P3" s="121" t="s">
        <v>44</v>
      </c>
      <c r="Q3" s="121" t="s">
        <v>45</v>
      </c>
      <c r="R3" s="121" t="s">
        <v>4</v>
      </c>
      <c r="S3" s="121" t="s">
        <v>25</v>
      </c>
      <c r="T3" s="121" t="s">
        <v>46</v>
      </c>
      <c r="U3" s="121" t="s">
        <v>47</v>
      </c>
      <c r="V3" s="122" t="s">
        <v>23</v>
      </c>
      <c r="W3" s="131" t="s">
        <v>64</v>
      </c>
    </row>
    <row r="4" spans="1:23" ht="17.25" customHeight="1" thickBot="1" x14ac:dyDescent="0.25">
      <c r="A4" s="104"/>
      <c r="B4" s="104"/>
      <c r="C4" s="105"/>
      <c r="D4" s="114" t="s">
        <v>48</v>
      </c>
      <c r="E4" s="115" t="s">
        <v>49</v>
      </c>
      <c r="F4" s="115" t="s">
        <v>9</v>
      </c>
      <c r="G4" s="115" t="s">
        <v>50</v>
      </c>
      <c r="H4" s="115" t="s">
        <v>49</v>
      </c>
      <c r="I4" s="115" t="s">
        <v>26</v>
      </c>
      <c r="J4" s="115" t="s">
        <v>51</v>
      </c>
      <c r="K4" s="115" t="s">
        <v>52</v>
      </c>
      <c r="L4" s="116" t="s">
        <v>53</v>
      </c>
      <c r="M4" s="117" t="s">
        <v>62</v>
      </c>
      <c r="N4" s="114" t="s">
        <v>54</v>
      </c>
      <c r="O4" s="115" t="s">
        <v>55</v>
      </c>
      <c r="P4" s="115" t="s">
        <v>52</v>
      </c>
      <c r="Q4" s="115" t="s">
        <v>50</v>
      </c>
      <c r="R4" s="115" t="s">
        <v>8</v>
      </c>
      <c r="S4" s="115" t="s">
        <v>26</v>
      </c>
      <c r="T4" s="115" t="s">
        <v>56</v>
      </c>
      <c r="U4" s="115" t="s">
        <v>57</v>
      </c>
      <c r="V4" s="116" t="s">
        <v>58</v>
      </c>
      <c r="W4" s="132" t="s">
        <v>62</v>
      </c>
    </row>
    <row r="5" spans="1:23" ht="18" customHeight="1" x14ac:dyDescent="0.2">
      <c r="A5" s="165" t="s">
        <v>66</v>
      </c>
      <c r="B5" s="161" t="s">
        <v>72</v>
      </c>
      <c r="C5" s="126" t="s">
        <v>27</v>
      </c>
      <c r="D5" s="11" t="e">
        <f>D6/D7</f>
        <v>#DIV/0!</v>
      </c>
      <c r="E5" s="8" t="e">
        <f t="shared" ref="E5:H5" si="0">E6/E7</f>
        <v>#DIV/0!</v>
      </c>
      <c r="F5" s="8" t="e">
        <f t="shared" si="0"/>
        <v>#DIV/0!</v>
      </c>
      <c r="G5" s="8" t="e">
        <f t="shared" si="0"/>
        <v>#DIV/0!</v>
      </c>
      <c r="H5" s="8" t="e">
        <f t="shared" si="0"/>
        <v>#DIV/0!</v>
      </c>
      <c r="I5" s="118"/>
      <c r="J5" s="8" t="e">
        <f t="shared" ref="J5:R5" si="1">J6/J7</f>
        <v>#DIV/0!</v>
      </c>
      <c r="K5" s="8" t="e">
        <f t="shared" si="1"/>
        <v>#DIV/0!</v>
      </c>
      <c r="L5" s="10" t="e">
        <f t="shared" si="1"/>
        <v>#DIV/0!</v>
      </c>
      <c r="M5" s="119" t="e">
        <f t="shared" si="1"/>
        <v>#DIV/0!</v>
      </c>
      <c r="N5" s="11" t="e">
        <f t="shared" si="1"/>
        <v>#DIV/0!</v>
      </c>
      <c r="O5" s="8" t="e">
        <f t="shared" si="1"/>
        <v>#DIV/0!</v>
      </c>
      <c r="P5" s="8" t="e">
        <f t="shared" si="1"/>
        <v>#DIV/0!</v>
      </c>
      <c r="Q5" s="8" t="e">
        <f t="shared" si="1"/>
        <v>#DIV/0!</v>
      </c>
      <c r="R5" s="8" t="e">
        <f t="shared" si="1"/>
        <v>#DIV/0!</v>
      </c>
      <c r="S5" s="118"/>
      <c r="T5" s="8" t="e">
        <f t="shared" ref="T5:W5" si="2">T6/T7</f>
        <v>#DIV/0!</v>
      </c>
      <c r="U5" s="8" t="e">
        <f t="shared" si="2"/>
        <v>#DIV/0!</v>
      </c>
      <c r="V5" s="10" t="e">
        <f t="shared" si="2"/>
        <v>#DIV/0!</v>
      </c>
      <c r="W5" s="133" t="e">
        <f t="shared" si="2"/>
        <v>#DIV/0!</v>
      </c>
    </row>
    <row r="6" spans="1:23" ht="18" customHeight="1" x14ac:dyDescent="0.2">
      <c r="A6" s="166"/>
      <c r="B6" s="162"/>
      <c r="C6" s="129" t="s">
        <v>60</v>
      </c>
      <c r="D6" s="45">
        <v>0</v>
      </c>
      <c r="E6" s="46">
        <v>0</v>
      </c>
      <c r="F6" s="46">
        <v>0</v>
      </c>
      <c r="G6" s="46">
        <v>0</v>
      </c>
      <c r="H6" s="46">
        <v>0</v>
      </c>
      <c r="I6" s="44"/>
      <c r="J6" s="46">
        <v>0</v>
      </c>
      <c r="K6" s="46">
        <v>0</v>
      </c>
      <c r="L6" s="47">
        <v>0</v>
      </c>
      <c r="M6" s="93">
        <v>0</v>
      </c>
      <c r="N6" s="45">
        <v>0</v>
      </c>
      <c r="O6" s="46">
        <v>0</v>
      </c>
      <c r="P6" s="46">
        <v>0</v>
      </c>
      <c r="Q6" s="46">
        <v>0</v>
      </c>
      <c r="R6" s="46">
        <v>0</v>
      </c>
      <c r="S6" s="44"/>
      <c r="T6" s="46">
        <v>0</v>
      </c>
      <c r="U6" s="46">
        <v>0</v>
      </c>
      <c r="V6" s="47">
        <v>0</v>
      </c>
      <c r="W6" s="134">
        <v>0</v>
      </c>
    </row>
    <row r="7" spans="1:23" ht="18" customHeight="1" thickBot="1" x14ac:dyDescent="0.25">
      <c r="A7" s="166"/>
      <c r="B7" s="163"/>
      <c r="C7" s="130" t="s">
        <v>59</v>
      </c>
      <c r="D7" s="48">
        <v>0</v>
      </c>
      <c r="E7" s="49">
        <v>0</v>
      </c>
      <c r="F7" s="49">
        <v>0</v>
      </c>
      <c r="G7" s="49">
        <v>0</v>
      </c>
      <c r="H7" s="49">
        <v>0</v>
      </c>
      <c r="I7" s="50"/>
      <c r="J7" s="49">
        <v>0</v>
      </c>
      <c r="K7" s="49">
        <v>0</v>
      </c>
      <c r="L7" s="51">
        <v>0</v>
      </c>
      <c r="M7" s="94">
        <v>0</v>
      </c>
      <c r="N7" s="48">
        <v>0</v>
      </c>
      <c r="O7" s="49">
        <v>0</v>
      </c>
      <c r="P7" s="49">
        <v>0</v>
      </c>
      <c r="Q7" s="49">
        <v>0</v>
      </c>
      <c r="R7" s="49">
        <v>0</v>
      </c>
      <c r="S7" s="50"/>
      <c r="T7" s="49">
        <v>0</v>
      </c>
      <c r="U7" s="49">
        <v>0</v>
      </c>
      <c r="V7" s="51">
        <v>0</v>
      </c>
      <c r="W7" s="135">
        <v>0</v>
      </c>
    </row>
    <row r="8" spans="1:23" ht="18" customHeight="1" x14ac:dyDescent="0.2">
      <c r="A8" s="166"/>
      <c r="B8" s="161" t="s">
        <v>73</v>
      </c>
      <c r="C8" s="126" t="s">
        <v>27</v>
      </c>
      <c r="D8" s="11" t="e">
        <f t="shared" ref="D8:H8" si="3">D9/D10</f>
        <v>#DIV/0!</v>
      </c>
      <c r="E8" s="8" t="e">
        <f t="shared" si="3"/>
        <v>#DIV/0!</v>
      </c>
      <c r="F8" s="8" t="e">
        <f t="shared" si="3"/>
        <v>#DIV/0!</v>
      </c>
      <c r="G8" s="8" t="e">
        <f t="shared" si="3"/>
        <v>#DIV/0!</v>
      </c>
      <c r="H8" s="8" t="e">
        <f t="shared" si="3"/>
        <v>#DIV/0!</v>
      </c>
      <c r="I8" s="118"/>
      <c r="J8" s="8" t="e">
        <f t="shared" ref="J8:R8" si="4">J9/J10</f>
        <v>#DIV/0!</v>
      </c>
      <c r="K8" s="8" t="e">
        <f t="shared" si="4"/>
        <v>#DIV/0!</v>
      </c>
      <c r="L8" s="10" t="e">
        <f t="shared" si="4"/>
        <v>#DIV/0!</v>
      </c>
      <c r="M8" s="119" t="e">
        <f t="shared" si="4"/>
        <v>#DIV/0!</v>
      </c>
      <c r="N8" s="11" t="e">
        <f t="shared" si="4"/>
        <v>#DIV/0!</v>
      </c>
      <c r="O8" s="8" t="e">
        <f t="shared" si="4"/>
        <v>#DIV/0!</v>
      </c>
      <c r="P8" s="8" t="e">
        <f t="shared" si="4"/>
        <v>#DIV/0!</v>
      </c>
      <c r="Q8" s="8" t="e">
        <f t="shared" si="4"/>
        <v>#DIV/0!</v>
      </c>
      <c r="R8" s="8" t="e">
        <f t="shared" si="4"/>
        <v>#DIV/0!</v>
      </c>
      <c r="S8" s="118"/>
      <c r="T8" s="8" t="e">
        <f t="shared" ref="T8:W8" si="5">T9/T10</f>
        <v>#DIV/0!</v>
      </c>
      <c r="U8" s="8" t="e">
        <f t="shared" si="5"/>
        <v>#DIV/0!</v>
      </c>
      <c r="V8" s="10" t="e">
        <f t="shared" si="5"/>
        <v>#DIV/0!</v>
      </c>
      <c r="W8" s="133" t="e">
        <f t="shared" si="5"/>
        <v>#DIV/0!</v>
      </c>
    </row>
    <row r="9" spans="1:23" ht="18" customHeight="1" x14ac:dyDescent="0.2">
      <c r="A9" s="166"/>
      <c r="B9" s="162"/>
      <c r="C9" s="129" t="s">
        <v>60</v>
      </c>
      <c r="D9" s="45">
        <v>0</v>
      </c>
      <c r="E9" s="46">
        <v>0</v>
      </c>
      <c r="F9" s="46">
        <v>0</v>
      </c>
      <c r="G9" s="46">
        <v>0</v>
      </c>
      <c r="H9" s="46">
        <v>0</v>
      </c>
      <c r="I9" s="44"/>
      <c r="J9" s="46">
        <v>0</v>
      </c>
      <c r="K9" s="46">
        <v>0</v>
      </c>
      <c r="L9" s="47">
        <v>0</v>
      </c>
      <c r="M9" s="93">
        <v>0</v>
      </c>
      <c r="N9" s="45">
        <v>0</v>
      </c>
      <c r="O9" s="46">
        <v>0</v>
      </c>
      <c r="P9" s="46">
        <v>0</v>
      </c>
      <c r="Q9" s="46">
        <v>0</v>
      </c>
      <c r="R9" s="46">
        <v>0</v>
      </c>
      <c r="S9" s="44"/>
      <c r="T9" s="46">
        <v>0</v>
      </c>
      <c r="U9" s="46">
        <v>0</v>
      </c>
      <c r="V9" s="47">
        <v>0</v>
      </c>
      <c r="W9" s="134">
        <v>0</v>
      </c>
    </row>
    <row r="10" spans="1:23" ht="18" customHeight="1" thickBot="1" x14ac:dyDescent="0.25">
      <c r="A10" s="166"/>
      <c r="B10" s="164"/>
      <c r="C10" s="130" t="s">
        <v>59</v>
      </c>
      <c r="D10" s="48">
        <v>0</v>
      </c>
      <c r="E10" s="49">
        <v>0</v>
      </c>
      <c r="F10" s="49">
        <v>0</v>
      </c>
      <c r="G10" s="49">
        <v>0</v>
      </c>
      <c r="H10" s="49">
        <v>0</v>
      </c>
      <c r="I10" s="50"/>
      <c r="J10" s="49">
        <v>0</v>
      </c>
      <c r="K10" s="49">
        <v>0</v>
      </c>
      <c r="L10" s="51">
        <v>0</v>
      </c>
      <c r="M10" s="94">
        <v>0</v>
      </c>
      <c r="N10" s="48">
        <v>0</v>
      </c>
      <c r="O10" s="49">
        <v>0</v>
      </c>
      <c r="P10" s="49">
        <v>0</v>
      </c>
      <c r="Q10" s="49">
        <v>0</v>
      </c>
      <c r="R10" s="49">
        <v>0</v>
      </c>
      <c r="S10" s="52"/>
      <c r="T10" s="49">
        <v>0</v>
      </c>
      <c r="U10" s="49">
        <v>0</v>
      </c>
      <c r="V10" s="51">
        <v>0</v>
      </c>
      <c r="W10" s="135">
        <v>0</v>
      </c>
    </row>
    <row r="11" spans="1:23" ht="18" customHeight="1" x14ac:dyDescent="0.2">
      <c r="A11" s="166"/>
      <c r="B11" s="161" t="s">
        <v>74</v>
      </c>
      <c r="C11" s="126" t="s">
        <v>27</v>
      </c>
      <c r="D11" s="11" t="e">
        <f t="shared" ref="D11:W11" si="6">D12/D13</f>
        <v>#DIV/0!</v>
      </c>
      <c r="E11" s="8" t="e">
        <f t="shared" si="6"/>
        <v>#DIV/0!</v>
      </c>
      <c r="F11" s="8" t="e">
        <f t="shared" si="6"/>
        <v>#DIV/0!</v>
      </c>
      <c r="G11" s="8" t="e">
        <f t="shared" si="6"/>
        <v>#DIV/0!</v>
      </c>
      <c r="H11" s="8" t="e">
        <f t="shared" si="6"/>
        <v>#DIV/0!</v>
      </c>
      <c r="I11" s="118"/>
      <c r="J11" s="8" t="e">
        <f t="shared" si="6"/>
        <v>#DIV/0!</v>
      </c>
      <c r="K11" s="8" t="e">
        <f t="shared" si="6"/>
        <v>#DIV/0!</v>
      </c>
      <c r="L11" s="10" t="e">
        <f t="shared" si="6"/>
        <v>#DIV/0!</v>
      </c>
      <c r="M11" s="119" t="e">
        <f t="shared" si="6"/>
        <v>#DIV/0!</v>
      </c>
      <c r="N11" s="11" t="e">
        <f t="shared" si="6"/>
        <v>#DIV/0!</v>
      </c>
      <c r="O11" s="8" t="e">
        <f t="shared" si="6"/>
        <v>#DIV/0!</v>
      </c>
      <c r="P11" s="8" t="e">
        <f t="shared" si="6"/>
        <v>#DIV/0!</v>
      </c>
      <c r="Q11" s="8" t="e">
        <f t="shared" si="6"/>
        <v>#DIV/0!</v>
      </c>
      <c r="R11" s="8" t="e">
        <f t="shared" si="6"/>
        <v>#DIV/0!</v>
      </c>
      <c r="S11" s="118"/>
      <c r="T11" s="8" t="e">
        <f t="shared" si="6"/>
        <v>#DIV/0!</v>
      </c>
      <c r="U11" s="8" t="e">
        <f t="shared" si="6"/>
        <v>#DIV/0!</v>
      </c>
      <c r="V11" s="10" t="e">
        <f t="shared" si="6"/>
        <v>#DIV/0!</v>
      </c>
      <c r="W11" s="133" t="e">
        <f t="shared" si="6"/>
        <v>#DIV/0!</v>
      </c>
    </row>
    <row r="12" spans="1:23" ht="18" customHeight="1" x14ac:dyDescent="0.2">
      <c r="A12" s="166"/>
      <c r="B12" s="162"/>
      <c r="C12" s="129" t="s">
        <v>60</v>
      </c>
      <c r="D12" s="45">
        <v>0</v>
      </c>
      <c r="E12" s="46">
        <v>0</v>
      </c>
      <c r="F12" s="46">
        <v>0</v>
      </c>
      <c r="G12" s="46">
        <v>0</v>
      </c>
      <c r="H12" s="46">
        <v>0</v>
      </c>
      <c r="I12" s="44"/>
      <c r="J12" s="46">
        <v>0</v>
      </c>
      <c r="K12" s="46">
        <v>0</v>
      </c>
      <c r="L12" s="47">
        <v>0</v>
      </c>
      <c r="M12" s="93">
        <v>0</v>
      </c>
      <c r="N12" s="45">
        <v>0</v>
      </c>
      <c r="O12" s="46">
        <v>0</v>
      </c>
      <c r="P12" s="46">
        <v>0</v>
      </c>
      <c r="Q12" s="46">
        <v>0</v>
      </c>
      <c r="R12" s="46">
        <v>0</v>
      </c>
      <c r="S12" s="44"/>
      <c r="T12" s="46">
        <v>0</v>
      </c>
      <c r="U12" s="46">
        <v>0</v>
      </c>
      <c r="V12" s="47">
        <v>0</v>
      </c>
      <c r="W12" s="134">
        <v>0</v>
      </c>
    </row>
    <row r="13" spans="1:23" ht="18" customHeight="1" thickBot="1" x14ac:dyDescent="0.25">
      <c r="A13" s="166"/>
      <c r="B13" s="163"/>
      <c r="C13" s="130" t="s">
        <v>59</v>
      </c>
      <c r="D13" s="48">
        <v>0</v>
      </c>
      <c r="E13" s="49">
        <v>0</v>
      </c>
      <c r="F13" s="49">
        <v>0</v>
      </c>
      <c r="G13" s="49">
        <v>0</v>
      </c>
      <c r="H13" s="49">
        <v>0</v>
      </c>
      <c r="I13" s="50"/>
      <c r="J13" s="49">
        <v>0</v>
      </c>
      <c r="K13" s="49">
        <v>0</v>
      </c>
      <c r="L13" s="51">
        <v>0</v>
      </c>
      <c r="M13" s="94">
        <v>0</v>
      </c>
      <c r="N13" s="48">
        <v>0</v>
      </c>
      <c r="O13" s="49">
        <v>0</v>
      </c>
      <c r="P13" s="49">
        <v>0</v>
      </c>
      <c r="Q13" s="49">
        <v>0</v>
      </c>
      <c r="R13" s="49">
        <v>0</v>
      </c>
      <c r="S13" s="50"/>
      <c r="T13" s="49">
        <v>0</v>
      </c>
      <c r="U13" s="49">
        <v>0</v>
      </c>
      <c r="V13" s="51">
        <v>0</v>
      </c>
      <c r="W13" s="135">
        <v>0</v>
      </c>
    </row>
    <row r="14" spans="1:23" ht="18" customHeight="1" x14ac:dyDescent="0.2">
      <c r="A14" s="166"/>
      <c r="B14" s="161" t="s">
        <v>75</v>
      </c>
      <c r="C14" s="126" t="s">
        <v>27</v>
      </c>
      <c r="D14" s="11" t="e">
        <f t="shared" ref="D14:W14" si="7">D15/D16</f>
        <v>#DIV/0!</v>
      </c>
      <c r="E14" s="8" t="e">
        <f t="shared" si="7"/>
        <v>#DIV/0!</v>
      </c>
      <c r="F14" s="8" t="e">
        <f t="shared" si="7"/>
        <v>#DIV/0!</v>
      </c>
      <c r="G14" s="8" t="e">
        <f t="shared" si="7"/>
        <v>#DIV/0!</v>
      </c>
      <c r="H14" s="8" t="e">
        <f t="shared" si="7"/>
        <v>#DIV/0!</v>
      </c>
      <c r="I14" s="118"/>
      <c r="J14" s="8" t="e">
        <f t="shared" si="7"/>
        <v>#DIV/0!</v>
      </c>
      <c r="K14" s="8" t="e">
        <f t="shared" si="7"/>
        <v>#DIV/0!</v>
      </c>
      <c r="L14" s="10" t="e">
        <f t="shared" si="7"/>
        <v>#DIV/0!</v>
      </c>
      <c r="M14" s="119" t="e">
        <f t="shared" si="7"/>
        <v>#DIV/0!</v>
      </c>
      <c r="N14" s="11" t="e">
        <f t="shared" si="7"/>
        <v>#DIV/0!</v>
      </c>
      <c r="O14" s="8" t="e">
        <f t="shared" si="7"/>
        <v>#DIV/0!</v>
      </c>
      <c r="P14" s="8" t="e">
        <f t="shared" si="7"/>
        <v>#DIV/0!</v>
      </c>
      <c r="Q14" s="8" t="e">
        <f t="shared" si="7"/>
        <v>#DIV/0!</v>
      </c>
      <c r="R14" s="8" t="e">
        <f t="shared" si="7"/>
        <v>#DIV/0!</v>
      </c>
      <c r="S14" s="118"/>
      <c r="T14" s="8" t="e">
        <f t="shared" si="7"/>
        <v>#DIV/0!</v>
      </c>
      <c r="U14" s="8" t="e">
        <f t="shared" si="7"/>
        <v>#DIV/0!</v>
      </c>
      <c r="V14" s="10" t="e">
        <f t="shared" si="7"/>
        <v>#DIV/0!</v>
      </c>
      <c r="W14" s="133" t="e">
        <f t="shared" si="7"/>
        <v>#DIV/0!</v>
      </c>
    </row>
    <row r="15" spans="1:23" ht="18" customHeight="1" x14ac:dyDescent="0.2">
      <c r="A15" s="166"/>
      <c r="B15" s="162"/>
      <c r="C15" s="129" t="s">
        <v>60</v>
      </c>
      <c r="D15" s="45">
        <v>0</v>
      </c>
      <c r="E15" s="46">
        <v>0</v>
      </c>
      <c r="F15" s="46">
        <v>0</v>
      </c>
      <c r="G15" s="46">
        <v>0</v>
      </c>
      <c r="H15" s="46">
        <v>0</v>
      </c>
      <c r="I15" s="44"/>
      <c r="J15" s="46">
        <v>0</v>
      </c>
      <c r="K15" s="46">
        <v>0</v>
      </c>
      <c r="L15" s="47">
        <v>0</v>
      </c>
      <c r="M15" s="93">
        <v>0</v>
      </c>
      <c r="N15" s="45">
        <v>0</v>
      </c>
      <c r="O15" s="46">
        <v>0</v>
      </c>
      <c r="P15" s="46">
        <v>0</v>
      </c>
      <c r="Q15" s="46">
        <v>0</v>
      </c>
      <c r="R15" s="46">
        <v>0</v>
      </c>
      <c r="S15" s="44"/>
      <c r="T15" s="46">
        <v>0</v>
      </c>
      <c r="U15" s="46">
        <v>0</v>
      </c>
      <c r="V15" s="47">
        <v>0</v>
      </c>
      <c r="W15" s="134">
        <v>0</v>
      </c>
    </row>
    <row r="16" spans="1:23" ht="18" customHeight="1" thickBot="1" x14ac:dyDescent="0.25">
      <c r="A16" s="166"/>
      <c r="B16" s="163"/>
      <c r="C16" s="130" t="s">
        <v>59</v>
      </c>
      <c r="D16" s="48">
        <v>0</v>
      </c>
      <c r="E16" s="49">
        <v>0</v>
      </c>
      <c r="F16" s="49">
        <v>0</v>
      </c>
      <c r="G16" s="49">
        <v>0</v>
      </c>
      <c r="H16" s="49">
        <v>0</v>
      </c>
      <c r="I16" s="50"/>
      <c r="J16" s="49">
        <v>0</v>
      </c>
      <c r="K16" s="49">
        <v>0</v>
      </c>
      <c r="L16" s="51">
        <v>0</v>
      </c>
      <c r="M16" s="94">
        <v>0</v>
      </c>
      <c r="N16" s="48">
        <v>0</v>
      </c>
      <c r="O16" s="49">
        <v>0</v>
      </c>
      <c r="P16" s="49">
        <v>0</v>
      </c>
      <c r="Q16" s="49">
        <v>0</v>
      </c>
      <c r="R16" s="49">
        <v>0</v>
      </c>
      <c r="S16" s="50"/>
      <c r="T16" s="49">
        <v>0</v>
      </c>
      <c r="U16" s="49">
        <v>0</v>
      </c>
      <c r="V16" s="51">
        <v>0</v>
      </c>
      <c r="W16" s="135">
        <v>0</v>
      </c>
    </row>
    <row r="17" spans="1:23" ht="18" customHeight="1" x14ac:dyDescent="0.2">
      <c r="A17" s="166"/>
      <c r="B17" s="161" t="s">
        <v>76</v>
      </c>
      <c r="C17" s="126" t="s">
        <v>27</v>
      </c>
      <c r="D17" s="11" t="e">
        <f t="shared" ref="D17:W17" si="8">D18/D19</f>
        <v>#DIV/0!</v>
      </c>
      <c r="E17" s="8" t="e">
        <f t="shared" si="8"/>
        <v>#DIV/0!</v>
      </c>
      <c r="F17" s="8" t="e">
        <f t="shared" si="8"/>
        <v>#DIV/0!</v>
      </c>
      <c r="G17" s="8" t="e">
        <f t="shared" si="8"/>
        <v>#DIV/0!</v>
      </c>
      <c r="H17" s="8" t="e">
        <f t="shared" si="8"/>
        <v>#DIV/0!</v>
      </c>
      <c r="I17" s="118"/>
      <c r="J17" s="8" t="e">
        <f t="shared" si="8"/>
        <v>#DIV/0!</v>
      </c>
      <c r="K17" s="8" t="e">
        <f t="shared" si="8"/>
        <v>#DIV/0!</v>
      </c>
      <c r="L17" s="10" t="e">
        <f t="shared" si="8"/>
        <v>#DIV/0!</v>
      </c>
      <c r="M17" s="119" t="e">
        <f t="shared" si="8"/>
        <v>#DIV/0!</v>
      </c>
      <c r="N17" s="11" t="e">
        <f t="shared" si="8"/>
        <v>#DIV/0!</v>
      </c>
      <c r="O17" s="8" t="e">
        <f t="shared" si="8"/>
        <v>#DIV/0!</v>
      </c>
      <c r="P17" s="8" t="e">
        <f t="shared" si="8"/>
        <v>#DIV/0!</v>
      </c>
      <c r="Q17" s="8" t="e">
        <f t="shared" si="8"/>
        <v>#DIV/0!</v>
      </c>
      <c r="R17" s="8" t="e">
        <f t="shared" si="8"/>
        <v>#DIV/0!</v>
      </c>
      <c r="S17" s="118"/>
      <c r="T17" s="8" t="e">
        <f t="shared" si="8"/>
        <v>#DIV/0!</v>
      </c>
      <c r="U17" s="8" t="e">
        <f t="shared" si="8"/>
        <v>#DIV/0!</v>
      </c>
      <c r="V17" s="10" t="e">
        <f t="shared" si="8"/>
        <v>#DIV/0!</v>
      </c>
      <c r="W17" s="133" t="e">
        <f t="shared" si="8"/>
        <v>#DIV/0!</v>
      </c>
    </row>
    <row r="18" spans="1:23" ht="18" customHeight="1" x14ac:dyDescent="0.2">
      <c r="A18" s="166"/>
      <c r="B18" s="162"/>
      <c r="C18" s="129" t="s">
        <v>60</v>
      </c>
      <c r="D18" s="45">
        <v>0</v>
      </c>
      <c r="E18" s="46">
        <v>0</v>
      </c>
      <c r="F18" s="46">
        <v>0</v>
      </c>
      <c r="G18" s="46">
        <v>0</v>
      </c>
      <c r="H18" s="46">
        <v>0</v>
      </c>
      <c r="I18" s="44"/>
      <c r="J18" s="46">
        <v>0</v>
      </c>
      <c r="K18" s="46">
        <v>0</v>
      </c>
      <c r="L18" s="47">
        <v>0</v>
      </c>
      <c r="M18" s="93">
        <v>0</v>
      </c>
      <c r="N18" s="45">
        <v>0</v>
      </c>
      <c r="O18" s="46">
        <v>0</v>
      </c>
      <c r="P18" s="46">
        <v>0</v>
      </c>
      <c r="Q18" s="46">
        <v>0</v>
      </c>
      <c r="R18" s="46">
        <v>0</v>
      </c>
      <c r="S18" s="44"/>
      <c r="T18" s="46">
        <v>0</v>
      </c>
      <c r="U18" s="46">
        <v>0</v>
      </c>
      <c r="V18" s="47">
        <v>0</v>
      </c>
      <c r="W18" s="134">
        <v>0</v>
      </c>
    </row>
    <row r="19" spans="1:23" ht="18" customHeight="1" thickBot="1" x14ac:dyDescent="0.25">
      <c r="A19" s="166"/>
      <c r="B19" s="163"/>
      <c r="C19" s="130" t="s">
        <v>59</v>
      </c>
      <c r="D19" s="48">
        <v>0</v>
      </c>
      <c r="E19" s="49">
        <v>0</v>
      </c>
      <c r="F19" s="49">
        <v>0</v>
      </c>
      <c r="G19" s="49">
        <v>0</v>
      </c>
      <c r="H19" s="49">
        <v>0</v>
      </c>
      <c r="I19" s="50"/>
      <c r="J19" s="49">
        <v>0</v>
      </c>
      <c r="K19" s="49">
        <v>0</v>
      </c>
      <c r="L19" s="51">
        <v>0</v>
      </c>
      <c r="M19" s="94">
        <v>0</v>
      </c>
      <c r="N19" s="48">
        <v>0</v>
      </c>
      <c r="O19" s="49">
        <v>0</v>
      </c>
      <c r="P19" s="49">
        <v>0</v>
      </c>
      <c r="Q19" s="49">
        <v>0</v>
      </c>
      <c r="R19" s="49">
        <v>0</v>
      </c>
      <c r="S19" s="50"/>
      <c r="T19" s="49">
        <v>0</v>
      </c>
      <c r="U19" s="49">
        <v>0</v>
      </c>
      <c r="V19" s="51">
        <v>0</v>
      </c>
      <c r="W19" s="135">
        <v>0</v>
      </c>
    </row>
    <row r="20" spans="1:23" ht="18" customHeight="1" x14ac:dyDescent="0.2">
      <c r="A20" s="166"/>
      <c r="B20" s="161" t="s">
        <v>77</v>
      </c>
      <c r="C20" s="126" t="s">
        <v>27</v>
      </c>
      <c r="D20" s="11" t="e">
        <f t="shared" ref="D20:W20" si="9">D21/D22</f>
        <v>#DIV/0!</v>
      </c>
      <c r="E20" s="8" t="e">
        <f t="shared" si="9"/>
        <v>#DIV/0!</v>
      </c>
      <c r="F20" s="8" t="e">
        <f t="shared" si="9"/>
        <v>#DIV/0!</v>
      </c>
      <c r="G20" s="8" t="e">
        <f t="shared" si="9"/>
        <v>#DIV/0!</v>
      </c>
      <c r="H20" s="8" t="e">
        <f t="shared" si="9"/>
        <v>#DIV/0!</v>
      </c>
      <c r="I20" s="118"/>
      <c r="J20" s="8" t="e">
        <f t="shared" si="9"/>
        <v>#DIV/0!</v>
      </c>
      <c r="K20" s="8" t="e">
        <f t="shared" si="9"/>
        <v>#DIV/0!</v>
      </c>
      <c r="L20" s="10" t="e">
        <f t="shared" si="9"/>
        <v>#DIV/0!</v>
      </c>
      <c r="M20" s="119" t="e">
        <f t="shared" si="9"/>
        <v>#DIV/0!</v>
      </c>
      <c r="N20" s="11" t="e">
        <f t="shared" si="9"/>
        <v>#DIV/0!</v>
      </c>
      <c r="O20" s="8" t="e">
        <f t="shared" si="9"/>
        <v>#DIV/0!</v>
      </c>
      <c r="P20" s="8" t="e">
        <f t="shared" si="9"/>
        <v>#DIV/0!</v>
      </c>
      <c r="Q20" s="8" t="e">
        <f t="shared" si="9"/>
        <v>#DIV/0!</v>
      </c>
      <c r="R20" s="8" t="e">
        <f t="shared" si="9"/>
        <v>#DIV/0!</v>
      </c>
      <c r="S20" s="118"/>
      <c r="T20" s="8" t="e">
        <f t="shared" si="9"/>
        <v>#DIV/0!</v>
      </c>
      <c r="U20" s="8" t="e">
        <f t="shared" si="9"/>
        <v>#DIV/0!</v>
      </c>
      <c r="V20" s="10" t="e">
        <f t="shared" si="9"/>
        <v>#DIV/0!</v>
      </c>
      <c r="W20" s="133" t="e">
        <f t="shared" si="9"/>
        <v>#DIV/0!</v>
      </c>
    </row>
    <row r="21" spans="1:23" ht="18" customHeight="1" x14ac:dyDescent="0.2">
      <c r="A21" s="166"/>
      <c r="B21" s="162"/>
      <c r="C21" s="129" t="s">
        <v>60</v>
      </c>
      <c r="D21" s="45">
        <v>0</v>
      </c>
      <c r="E21" s="46">
        <v>0</v>
      </c>
      <c r="F21" s="46">
        <v>0</v>
      </c>
      <c r="G21" s="46">
        <v>0</v>
      </c>
      <c r="H21" s="46">
        <v>0</v>
      </c>
      <c r="I21" s="44"/>
      <c r="J21" s="46">
        <v>0</v>
      </c>
      <c r="K21" s="46">
        <v>0</v>
      </c>
      <c r="L21" s="47">
        <v>0</v>
      </c>
      <c r="M21" s="93">
        <v>0</v>
      </c>
      <c r="N21" s="45">
        <v>0</v>
      </c>
      <c r="O21" s="46">
        <v>0</v>
      </c>
      <c r="P21" s="46">
        <v>0</v>
      </c>
      <c r="Q21" s="46">
        <v>0</v>
      </c>
      <c r="R21" s="46">
        <v>0</v>
      </c>
      <c r="S21" s="44"/>
      <c r="T21" s="46">
        <v>0</v>
      </c>
      <c r="U21" s="46">
        <v>0</v>
      </c>
      <c r="V21" s="47">
        <v>0</v>
      </c>
      <c r="W21" s="134">
        <v>0</v>
      </c>
    </row>
    <row r="22" spans="1:23" ht="18" customHeight="1" thickBot="1" x14ac:dyDescent="0.25">
      <c r="A22" s="167"/>
      <c r="B22" s="164"/>
      <c r="C22" s="130" t="s">
        <v>59</v>
      </c>
      <c r="D22" s="48">
        <v>0</v>
      </c>
      <c r="E22" s="49">
        <v>0</v>
      </c>
      <c r="F22" s="49">
        <v>0</v>
      </c>
      <c r="G22" s="49">
        <v>0</v>
      </c>
      <c r="H22" s="49">
        <v>0</v>
      </c>
      <c r="I22" s="50"/>
      <c r="J22" s="49">
        <v>0</v>
      </c>
      <c r="K22" s="49">
        <v>0</v>
      </c>
      <c r="L22" s="51">
        <v>0</v>
      </c>
      <c r="M22" s="94">
        <v>0</v>
      </c>
      <c r="N22" s="48">
        <v>0</v>
      </c>
      <c r="O22" s="49">
        <v>0</v>
      </c>
      <c r="P22" s="49">
        <v>0</v>
      </c>
      <c r="Q22" s="49">
        <v>0</v>
      </c>
      <c r="R22" s="49">
        <v>0</v>
      </c>
      <c r="S22" s="50"/>
      <c r="T22" s="49">
        <v>0</v>
      </c>
      <c r="U22" s="49">
        <v>0</v>
      </c>
      <c r="V22" s="51">
        <v>0</v>
      </c>
      <c r="W22" s="135">
        <v>0</v>
      </c>
    </row>
    <row r="23" spans="1:23" ht="18" customHeight="1" x14ac:dyDescent="0.2">
      <c r="A23" s="166" t="s">
        <v>67</v>
      </c>
      <c r="B23" s="161" t="s">
        <v>72</v>
      </c>
      <c r="C23" s="126" t="s">
        <v>27</v>
      </c>
      <c r="D23" s="11" t="e">
        <f t="shared" ref="D23:W23" si="10">D24/D25</f>
        <v>#DIV/0!</v>
      </c>
      <c r="E23" s="8" t="e">
        <f t="shared" si="10"/>
        <v>#DIV/0!</v>
      </c>
      <c r="F23" s="8" t="e">
        <f t="shared" si="10"/>
        <v>#DIV/0!</v>
      </c>
      <c r="G23" s="8" t="e">
        <f t="shared" si="10"/>
        <v>#DIV/0!</v>
      </c>
      <c r="H23" s="8" t="e">
        <f t="shared" si="10"/>
        <v>#DIV/0!</v>
      </c>
      <c r="I23" s="8" t="e">
        <f t="shared" si="10"/>
        <v>#DIV/0!</v>
      </c>
      <c r="J23" s="8" t="e">
        <f t="shared" si="10"/>
        <v>#DIV/0!</v>
      </c>
      <c r="K23" s="8" t="e">
        <f t="shared" si="10"/>
        <v>#DIV/0!</v>
      </c>
      <c r="L23" s="10" t="e">
        <f t="shared" si="10"/>
        <v>#DIV/0!</v>
      </c>
      <c r="M23" s="119" t="e">
        <f t="shared" si="10"/>
        <v>#DIV/0!</v>
      </c>
      <c r="N23" s="11" t="e">
        <f t="shared" si="10"/>
        <v>#DIV/0!</v>
      </c>
      <c r="O23" s="8" t="e">
        <f t="shared" si="10"/>
        <v>#DIV/0!</v>
      </c>
      <c r="P23" s="8" t="e">
        <f t="shared" si="10"/>
        <v>#DIV/0!</v>
      </c>
      <c r="Q23" s="8" t="e">
        <f t="shared" si="10"/>
        <v>#DIV/0!</v>
      </c>
      <c r="R23" s="8" t="e">
        <f t="shared" si="10"/>
        <v>#DIV/0!</v>
      </c>
      <c r="S23" s="8" t="e">
        <f t="shared" si="10"/>
        <v>#DIV/0!</v>
      </c>
      <c r="T23" s="8" t="e">
        <f t="shared" si="10"/>
        <v>#DIV/0!</v>
      </c>
      <c r="U23" s="8" t="e">
        <f t="shared" si="10"/>
        <v>#DIV/0!</v>
      </c>
      <c r="V23" s="10" t="e">
        <f t="shared" si="10"/>
        <v>#DIV/0!</v>
      </c>
      <c r="W23" s="133" t="e">
        <f t="shared" si="10"/>
        <v>#DIV/0!</v>
      </c>
    </row>
    <row r="24" spans="1:23" ht="18" customHeight="1" x14ac:dyDescent="0.2">
      <c r="A24" s="166"/>
      <c r="B24" s="162"/>
      <c r="C24" s="129" t="s">
        <v>60</v>
      </c>
      <c r="D24" s="45">
        <v>0</v>
      </c>
      <c r="E24" s="46">
        <v>0</v>
      </c>
      <c r="F24" s="46">
        <v>0</v>
      </c>
      <c r="G24" s="46">
        <v>0</v>
      </c>
      <c r="H24" s="46">
        <v>0</v>
      </c>
      <c r="I24" s="46">
        <v>0</v>
      </c>
      <c r="J24" s="46">
        <v>0</v>
      </c>
      <c r="K24" s="46">
        <v>0</v>
      </c>
      <c r="L24" s="47">
        <v>0</v>
      </c>
      <c r="M24" s="93">
        <v>0</v>
      </c>
      <c r="N24" s="45">
        <v>0</v>
      </c>
      <c r="O24" s="46">
        <v>0</v>
      </c>
      <c r="P24" s="46">
        <v>0</v>
      </c>
      <c r="Q24" s="46">
        <v>0</v>
      </c>
      <c r="R24" s="46">
        <v>0</v>
      </c>
      <c r="S24" s="46">
        <v>0</v>
      </c>
      <c r="T24" s="46">
        <v>0</v>
      </c>
      <c r="U24" s="46">
        <v>0</v>
      </c>
      <c r="V24" s="47">
        <v>0</v>
      </c>
      <c r="W24" s="134">
        <v>0</v>
      </c>
    </row>
    <row r="25" spans="1:23" ht="18" customHeight="1" thickBot="1" x14ac:dyDescent="0.25">
      <c r="A25" s="166"/>
      <c r="B25" s="163"/>
      <c r="C25" s="130" t="s">
        <v>59</v>
      </c>
      <c r="D25" s="48">
        <v>0</v>
      </c>
      <c r="E25" s="49">
        <v>0</v>
      </c>
      <c r="F25" s="49">
        <v>0</v>
      </c>
      <c r="G25" s="49">
        <v>0</v>
      </c>
      <c r="H25" s="49">
        <v>0</v>
      </c>
      <c r="I25" s="49">
        <v>0</v>
      </c>
      <c r="J25" s="49">
        <v>0</v>
      </c>
      <c r="K25" s="49">
        <v>0</v>
      </c>
      <c r="L25" s="51">
        <v>0</v>
      </c>
      <c r="M25" s="94">
        <v>0</v>
      </c>
      <c r="N25" s="48">
        <v>0</v>
      </c>
      <c r="O25" s="49">
        <v>0</v>
      </c>
      <c r="P25" s="49">
        <v>0</v>
      </c>
      <c r="Q25" s="49">
        <v>0</v>
      </c>
      <c r="R25" s="49">
        <v>0</v>
      </c>
      <c r="S25" s="49">
        <v>0</v>
      </c>
      <c r="T25" s="49">
        <v>0</v>
      </c>
      <c r="U25" s="49">
        <v>0</v>
      </c>
      <c r="V25" s="51">
        <v>0</v>
      </c>
      <c r="W25" s="135">
        <v>0</v>
      </c>
    </row>
    <row r="26" spans="1:23" ht="18" customHeight="1" x14ac:dyDescent="0.2">
      <c r="A26" s="166"/>
      <c r="B26" s="161" t="s">
        <v>73</v>
      </c>
      <c r="C26" s="126" t="s">
        <v>27</v>
      </c>
      <c r="D26" s="11" t="e">
        <f t="shared" ref="D26:W26" si="11">D27/D28</f>
        <v>#DIV/0!</v>
      </c>
      <c r="E26" s="8" t="e">
        <f t="shared" si="11"/>
        <v>#DIV/0!</v>
      </c>
      <c r="F26" s="8" t="e">
        <f t="shared" si="11"/>
        <v>#DIV/0!</v>
      </c>
      <c r="G26" s="8" t="e">
        <f t="shared" si="11"/>
        <v>#DIV/0!</v>
      </c>
      <c r="H26" s="8" t="e">
        <f t="shared" si="11"/>
        <v>#DIV/0!</v>
      </c>
      <c r="I26" s="8" t="e">
        <f t="shared" si="11"/>
        <v>#DIV/0!</v>
      </c>
      <c r="J26" s="8" t="e">
        <f t="shared" si="11"/>
        <v>#DIV/0!</v>
      </c>
      <c r="K26" s="8" t="e">
        <f t="shared" si="11"/>
        <v>#DIV/0!</v>
      </c>
      <c r="L26" s="10" t="e">
        <f t="shared" si="11"/>
        <v>#DIV/0!</v>
      </c>
      <c r="M26" s="119" t="e">
        <f t="shared" si="11"/>
        <v>#DIV/0!</v>
      </c>
      <c r="N26" s="11" t="e">
        <f t="shared" si="11"/>
        <v>#DIV/0!</v>
      </c>
      <c r="O26" s="8" t="e">
        <f t="shared" si="11"/>
        <v>#DIV/0!</v>
      </c>
      <c r="P26" s="8" t="e">
        <f t="shared" si="11"/>
        <v>#DIV/0!</v>
      </c>
      <c r="Q26" s="8" t="e">
        <f t="shared" si="11"/>
        <v>#DIV/0!</v>
      </c>
      <c r="R26" s="8" t="e">
        <f t="shared" si="11"/>
        <v>#DIV/0!</v>
      </c>
      <c r="S26" s="8" t="e">
        <f t="shared" si="11"/>
        <v>#DIV/0!</v>
      </c>
      <c r="T26" s="8" t="e">
        <f t="shared" si="11"/>
        <v>#DIV/0!</v>
      </c>
      <c r="U26" s="8" t="e">
        <f t="shared" si="11"/>
        <v>#DIV/0!</v>
      </c>
      <c r="V26" s="10" t="e">
        <f t="shared" si="11"/>
        <v>#DIV/0!</v>
      </c>
      <c r="W26" s="133" t="e">
        <f t="shared" si="11"/>
        <v>#DIV/0!</v>
      </c>
    </row>
    <row r="27" spans="1:23" ht="18" customHeight="1" x14ac:dyDescent="0.2">
      <c r="A27" s="166"/>
      <c r="B27" s="162"/>
      <c r="C27" s="129" t="s">
        <v>60</v>
      </c>
      <c r="D27" s="45">
        <v>0</v>
      </c>
      <c r="E27" s="46">
        <v>0</v>
      </c>
      <c r="F27" s="46">
        <v>0</v>
      </c>
      <c r="G27" s="46">
        <v>0</v>
      </c>
      <c r="H27" s="46">
        <v>0</v>
      </c>
      <c r="I27" s="46">
        <v>0</v>
      </c>
      <c r="J27" s="46">
        <v>0</v>
      </c>
      <c r="K27" s="46">
        <v>0</v>
      </c>
      <c r="L27" s="47">
        <v>0</v>
      </c>
      <c r="M27" s="93">
        <v>0</v>
      </c>
      <c r="N27" s="45">
        <v>0</v>
      </c>
      <c r="O27" s="46">
        <v>0</v>
      </c>
      <c r="P27" s="46">
        <v>0</v>
      </c>
      <c r="Q27" s="46">
        <v>0</v>
      </c>
      <c r="R27" s="46">
        <v>0</v>
      </c>
      <c r="S27" s="46">
        <v>0</v>
      </c>
      <c r="T27" s="46">
        <v>0</v>
      </c>
      <c r="U27" s="46">
        <v>0</v>
      </c>
      <c r="V27" s="47">
        <v>0</v>
      </c>
      <c r="W27" s="134">
        <v>0</v>
      </c>
    </row>
    <row r="28" spans="1:23" ht="18" customHeight="1" thickBot="1" x14ac:dyDescent="0.25">
      <c r="A28" s="166"/>
      <c r="B28" s="163"/>
      <c r="C28" s="130" t="s">
        <v>59</v>
      </c>
      <c r="D28" s="48">
        <v>0</v>
      </c>
      <c r="E28" s="49">
        <v>0</v>
      </c>
      <c r="F28" s="49">
        <v>0</v>
      </c>
      <c r="G28" s="49">
        <v>0</v>
      </c>
      <c r="H28" s="49">
        <v>0</v>
      </c>
      <c r="I28" s="49">
        <v>0</v>
      </c>
      <c r="J28" s="49">
        <v>0</v>
      </c>
      <c r="K28" s="49">
        <v>0</v>
      </c>
      <c r="L28" s="51">
        <v>0</v>
      </c>
      <c r="M28" s="94">
        <v>0</v>
      </c>
      <c r="N28" s="48">
        <v>0</v>
      </c>
      <c r="O28" s="49">
        <v>0</v>
      </c>
      <c r="P28" s="49">
        <v>0</v>
      </c>
      <c r="Q28" s="49">
        <v>0</v>
      </c>
      <c r="R28" s="49">
        <v>0</v>
      </c>
      <c r="S28" s="49">
        <v>0</v>
      </c>
      <c r="T28" s="49">
        <v>0</v>
      </c>
      <c r="U28" s="49">
        <v>0</v>
      </c>
      <c r="V28" s="51">
        <v>0</v>
      </c>
      <c r="W28" s="135">
        <v>0</v>
      </c>
    </row>
    <row r="29" spans="1:23" ht="18" customHeight="1" x14ac:dyDescent="0.2">
      <c r="A29" s="166"/>
      <c r="B29" s="161" t="s">
        <v>74</v>
      </c>
      <c r="C29" s="126" t="s">
        <v>27</v>
      </c>
      <c r="D29" s="11" t="e">
        <f t="shared" ref="D29:W29" si="12">D30/D31</f>
        <v>#DIV/0!</v>
      </c>
      <c r="E29" s="8" t="e">
        <f t="shared" si="12"/>
        <v>#DIV/0!</v>
      </c>
      <c r="F29" s="8" t="e">
        <f t="shared" si="12"/>
        <v>#DIV/0!</v>
      </c>
      <c r="G29" s="8" t="e">
        <f t="shared" si="12"/>
        <v>#DIV/0!</v>
      </c>
      <c r="H29" s="8" t="e">
        <f t="shared" si="12"/>
        <v>#DIV/0!</v>
      </c>
      <c r="I29" s="8" t="e">
        <f t="shared" si="12"/>
        <v>#DIV/0!</v>
      </c>
      <c r="J29" s="8" t="e">
        <f t="shared" si="12"/>
        <v>#DIV/0!</v>
      </c>
      <c r="K29" s="8" t="e">
        <f t="shared" si="12"/>
        <v>#DIV/0!</v>
      </c>
      <c r="L29" s="10" t="e">
        <f t="shared" si="12"/>
        <v>#DIV/0!</v>
      </c>
      <c r="M29" s="119" t="e">
        <f t="shared" si="12"/>
        <v>#DIV/0!</v>
      </c>
      <c r="N29" s="11" t="e">
        <f t="shared" si="12"/>
        <v>#DIV/0!</v>
      </c>
      <c r="O29" s="8" t="e">
        <f t="shared" si="12"/>
        <v>#DIV/0!</v>
      </c>
      <c r="P29" s="8" t="e">
        <f t="shared" si="12"/>
        <v>#DIV/0!</v>
      </c>
      <c r="Q29" s="8" t="e">
        <f t="shared" si="12"/>
        <v>#DIV/0!</v>
      </c>
      <c r="R29" s="8" t="e">
        <f t="shared" si="12"/>
        <v>#DIV/0!</v>
      </c>
      <c r="S29" s="8" t="e">
        <f t="shared" si="12"/>
        <v>#DIV/0!</v>
      </c>
      <c r="T29" s="8" t="e">
        <f t="shared" si="12"/>
        <v>#DIV/0!</v>
      </c>
      <c r="U29" s="8" t="e">
        <f t="shared" si="12"/>
        <v>#DIV/0!</v>
      </c>
      <c r="V29" s="10" t="e">
        <f t="shared" si="12"/>
        <v>#DIV/0!</v>
      </c>
      <c r="W29" s="133" t="e">
        <f t="shared" si="12"/>
        <v>#DIV/0!</v>
      </c>
    </row>
    <row r="30" spans="1:23" ht="18" customHeight="1" x14ac:dyDescent="0.2">
      <c r="A30" s="166"/>
      <c r="B30" s="162"/>
      <c r="C30" s="129" t="s">
        <v>60</v>
      </c>
      <c r="D30" s="45">
        <v>0</v>
      </c>
      <c r="E30" s="46">
        <v>0</v>
      </c>
      <c r="F30" s="46">
        <v>0</v>
      </c>
      <c r="G30" s="46">
        <v>0</v>
      </c>
      <c r="H30" s="46">
        <v>0</v>
      </c>
      <c r="I30" s="46">
        <v>0</v>
      </c>
      <c r="J30" s="46">
        <v>0</v>
      </c>
      <c r="K30" s="46">
        <v>0</v>
      </c>
      <c r="L30" s="47">
        <v>0</v>
      </c>
      <c r="M30" s="93">
        <v>0</v>
      </c>
      <c r="N30" s="45">
        <v>0</v>
      </c>
      <c r="O30" s="46">
        <v>0</v>
      </c>
      <c r="P30" s="46">
        <v>0</v>
      </c>
      <c r="Q30" s="46">
        <v>0</v>
      </c>
      <c r="R30" s="46">
        <v>0</v>
      </c>
      <c r="S30" s="46">
        <v>0</v>
      </c>
      <c r="T30" s="46">
        <v>0</v>
      </c>
      <c r="U30" s="46">
        <v>0</v>
      </c>
      <c r="V30" s="47">
        <v>0</v>
      </c>
      <c r="W30" s="134">
        <v>0</v>
      </c>
    </row>
    <row r="31" spans="1:23" ht="18" customHeight="1" thickBot="1" x14ac:dyDescent="0.25">
      <c r="A31" s="167"/>
      <c r="B31" s="163"/>
      <c r="C31" s="130" t="s">
        <v>59</v>
      </c>
      <c r="D31" s="48">
        <v>0</v>
      </c>
      <c r="E31" s="49">
        <v>0</v>
      </c>
      <c r="F31" s="49">
        <v>0</v>
      </c>
      <c r="G31" s="49">
        <v>0</v>
      </c>
      <c r="H31" s="49">
        <v>0</v>
      </c>
      <c r="I31" s="49">
        <v>0</v>
      </c>
      <c r="J31" s="49">
        <v>0</v>
      </c>
      <c r="K31" s="49">
        <v>0</v>
      </c>
      <c r="L31" s="51">
        <v>0</v>
      </c>
      <c r="M31" s="94">
        <v>0</v>
      </c>
      <c r="N31" s="48">
        <v>0</v>
      </c>
      <c r="O31" s="49">
        <v>0</v>
      </c>
      <c r="P31" s="49">
        <v>0</v>
      </c>
      <c r="Q31" s="49">
        <v>0</v>
      </c>
      <c r="R31" s="49">
        <v>0</v>
      </c>
      <c r="S31" s="49">
        <v>0</v>
      </c>
      <c r="T31" s="49">
        <v>0</v>
      </c>
      <c r="U31" s="49">
        <v>0</v>
      </c>
      <c r="V31" s="51">
        <v>0</v>
      </c>
      <c r="W31" s="135">
        <v>0</v>
      </c>
    </row>
    <row r="32" spans="1:23" ht="4.5" customHeight="1" x14ac:dyDescent="0.2">
      <c r="D32" s="43"/>
      <c r="E32" s="43"/>
      <c r="F32" s="43"/>
      <c r="G32" s="43"/>
      <c r="H32" s="43"/>
      <c r="I32" s="43"/>
      <c r="J32" s="43"/>
      <c r="K32" s="43"/>
      <c r="L32" s="43"/>
      <c r="M32" s="43"/>
      <c r="N32" s="43"/>
      <c r="O32" s="43"/>
      <c r="P32" s="43"/>
      <c r="Q32" s="43"/>
      <c r="R32" s="43"/>
      <c r="S32" s="43"/>
      <c r="T32" s="43"/>
      <c r="U32" s="43"/>
      <c r="V32" s="43"/>
      <c r="W32" s="43"/>
    </row>
    <row r="33" spans="1:22" ht="13.5" customHeight="1" x14ac:dyDescent="0.2">
      <c r="K33" s="12"/>
      <c r="P33" s="13"/>
    </row>
    <row r="34" spans="1:22" x14ac:dyDescent="0.2">
      <c r="A34" s="158"/>
      <c r="B34" s="158"/>
      <c r="C34" s="158"/>
      <c r="D34" s="158"/>
      <c r="E34" s="158"/>
      <c r="F34" s="158"/>
      <c r="G34" s="158"/>
      <c r="H34" s="158"/>
      <c r="I34" s="158"/>
      <c r="J34" s="158"/>
      <c r="K34" s="158"/>
      <c r="L34" s="158"/>
      <c r="M34" s="158"/>
      <c r="N34" s="158"/>
      <c r="O34" s="158"/>
      <c r="P34" s="158"/>
      <c r="Q34" s="158"/>
      <c r="R34" s="158"/>
      <c r="S34" s="158"/>
      <c r="T34" s="158"/>
      <c r="U34" s="158"/>
      <c r="V34" s="158"/>
    </row>
  </sheetData>
  <mergeCells count="16">
    <mergeCell ref="D2:M2"/>
    <mergeCell ref="N2:W2"/>
    <mergeCell ref="A1:W1"/>
    <mergeCell ref="A34:V34"/>
    <mergeCell ref="A3:C3"/>
    <mergeCell ref="B5:B7"/>
    <mergeCell ref="B8:B10"/>
    <mergeCell ref="B11:B13"/>
    <mergeCell ref="B14:B16"/>
    <mergeCell ref="B17:B19"/>
    <mergeCell ref="B20:B22"/>
    <mergeCell ref="B23:B25"/>
    <mergeCell ref="B26:B28"/>
    <mergeCell ref="B29:B31"/>
    <mergeCell ref="A5:A22"/>
    <mergeCell ref="A23:A31"/>
  </mergeCells>
  <phoneticPr fontId="3"/>
  <printOptions horizontalCentered="1"/>
  <pageMargins left="0.70866141732283472" right="0.70866141732283472" top="0.74803149606299213" bottom="0.74803149606299213" header="0.31496062992125984" footer="0.31496062992125984"/>
  <pageSetup paperSize="9" scale="67" orientation="portrait" r:id="rId1"/>
  <headerFooter>
    <oddHeader>&amp;L別添１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K2"/>
  <sheetViews>
    <sheetView view="pageBreakPreview" zoomScaleNormal="100" zoomScaleSheetLayoutView="100" workbookViewId="0">
      <selection activeCell="C1" sqref="C1:K1"/>
    </sheetView>
  </sheetViews>
  <sheetFormatPr defaultRowHeight="13.2" x14ac:dyDescent="0.2"/>
  <cols>
    <col min="3" max="3" width="10.664062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31</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K2"/>
  <sheetViews>
    <sheetView view="pageBreakPreview" zoomScaleNormal="100" zoomScaleSheetLayoutView="100" workbookViewId="0">
      <selection activeCell="M15" sqref="M15"/>
    </sheetView>
  </sheetViews>
  <sheetFormatPr defaultRowHeight="13.2" x14ac:dyDescent="0.2"/>
  <cols>
    <col min="3" max="3" width="10.1093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32</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K2"/>
  <sheetViews>
    <sheetView view="pageBreakPreview" zoomScaleNormal="100" zoomScaleSheetLayoutView="100" workbookViewId="0">
      <selection activeCell="C1" sqref="C1:M1"/>
    </sheetView>
  </sheetViews>
  <sheetFormatPr defaultRowHeight="13.2" x14ac:dyDescent="0.2"/>
  <cols>
    <col min="3" max="3" width="9.777343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30</v>
      </c>
    </row>
  </sheetData>
  <mergeCells count="1">
    <mergeCell ref="C1:K1"/>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K2"/>
  <sheetViews>
    <sheetView view="pageBreakPreview" zoomScaleNormal="100" zoomScaleSheetLayoutView="100" workbookViewId="0">
      <selection activeCell="C2" sqref="C2"/>
    </sheetView>
  </sheetViews>
  <sheetFormatPr defaultRowHeight="13.2" x14ac:dyDescent="0.2"/>
  <cols>
    <col min="3" max="3" width="10.664062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31</v>
      </c>
    </row>
  </sheetData>
  <mergeCells count="1">
    <mergeCell ref="C1:K1"/>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K2"/>
  <sheetViews>
    <sheetView view="pageBreakPreview" zoomScaleNormal="100" zoomScaleSheetLayoutView="100" workbookViewId="0">
      <selection activeCell="M5" sqref="M5"/>
    </sheetView>
  </sheetViews>
  <sheetFormatPr defaultRowHeight="13.2" x14ac:dyDescent="0.2"/>
  <cols>
    <col min="3" max="3" width="10.1093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32</v>
      </c>
    </row>
  </sheetData>
  <mergeCells count="1">
    <mergeCell ref="C1:K1"/>
  </mergeCells>
  <phoneticPr fontId="3"/>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K2"/>
  <sheetViews>
    <sheetView view="pageBreakPreview" zoomScaleNormal="100" zoomScaleSheetLayoutView="100" workbookViewId="0">
      <selection activeCell="O16" sqref="O16"/>
    </sheetView>
  </sheetViews>
  <sheetFormatPr defaultRowHeight="13.2" x14ac:dyDescent="0.2"/>
  <cols>
    <col min="3" max="3" width="10"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30</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K2"/>
  <sheetViews>
    <sheetView view="pageBreakPreview" zoomScaleNormal="100" zoomScaleSheetLayoutView="100" workbookViewId="0">
      <selection activeCell="M2" sqref="M2"/>
    </sheetView>
  </sheetViews>
  <sheetFormatPr defaultRowHeight="13.2" x14ac:dyDescent="0.2"/>
  <cols>
    <col min="3" max="3" width="10.1093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31</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C1:K2"/>
  <sheetViews>
    <sheetView view="pageBreakPreview" zoomScaleNormal="100" zoomScaleSheetLayoutView="100" workbookViewId="0">
      <selection activeCell="N32" sqref="N32"/>
    </sheetView>
  </sheetViews>
  <sheetFormatPr defaultRowHeight="13.2" x14ac:dyDescent="0.2"/>
  <cols>
    <col min="3" max="3" width="10.4414062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32</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tabSelected="1" view="pageBreakPreview" zoomScale="110" zoomScaleNormal="110" zoomScaleSheetLayoutView="110" workbookViewId="0">
      <pane xSplit="3" ySplit="3" topLeftCell="H4" activePane="bottomRight" state="frozen"/>
      <selection pane="topRight" activeCell="D1" sqref="D1"/>
      <selection pane="bottomLeft" activeCell="A4" sqref="A4"/>
      <selection pane="bottomRight" activeCell="U7" sqref="U7"/>
    </sheetView>
  </sheetViews>
  <sheetFormatPr defaultRowHeight="13.2" x14ac:dyDescent="0.2"/>
  <cols>
    <col min="1" max="1" width="2.88671875" bestFit="1" customWidth="1"/>
    <col min="2" max="2" width="8.33203125" bestFit="1" customWidth="1"/>
    <col min="3" max="3" width="8" bestFit="1" customWidth="1"/>
    <col min="4" max="8" width="6" customWidth="1"/>
    <col min="9" max="9" width="6.88671875" customWidth="1"/>
    <col min="10" max="10" width="6" customWidth="1"/>
    <col min="11" max="11" width="6.88671875" customWidth="1"/>
    <col min="12" max="18" width="6" customWidth="1"/>
    <col min="19" max="19" width="6.88671875" customWidth="1"/>
    <col min="20" max="20" width="6" customWidth="1"/>
    <col min="21" max="21" width="6.88671875" customWidth="1"/>
    <col min="22" max="23" width="6" customWidth="1"/>
  </cols>
  <sheetData>
    <row r="1" spans="1:23" x14ac:dyDescent="0.2">
      <c r="D1" s="188" t="s">
        <v>22</v>
      </c>
      <c r="E1" s="189"/>
      <c r="F1" s="189"/>
      <c r="G1" s="189"/>
      <c r="H1" s="189"/>
      <c r="I1" s="189"/>
      <c r="J1" s="189"/>
      <c r="K1" s="189"/>
      <c r="L1" s="189"/>
      <c r="M1" s="190"/>
      <c r="N1" s="188" t="s">
        <v>24</v>
      </c>
      <c r="O1" s="189"/>
      <c r="P1" s="189"/>
      <c r="Q1" s="189"/>
      <c r="R1" s="189"/>
      <c r="S1" s="189"/>
      <c r="T1" s="189"/>
      <c r="U1" s="189"/>
      <c r="V1" s="189"/>
      <c r="W1" s="190"/>
    </row>
    <row r="2" spans="1:23" ht="108" customHeight="1" x14ac:dyDescent="0.2">
      <c r="B2" s="197" t="s">
        <v>84</v>
      </c>
      <c r="C2" s="198"/>
      <c r="D2" s="3" t="s">
        <v>0</v>
      </c>
      <c r="E2" s="2" t="s">
        <v>1</v>
      </c>
      <c r="F2" s="2" t="s">
        <v>2</v>
      </c>
      <c r="G2" s="2" t="s">
        <v>3</v>
      </c>
      <c r="H2" s="2" t="s">
        <v>4</v>
      </c>
      <c r="I2" s="2" t="s">
        <v>25</v>
      </c>
      <c r="J2" s="2" t="s">
        <v>5</v>
      </c>
      <c r="K2" s="2" t="s">
        <v>6</v>
      </c>
      <c r="L2" s="4" t="s">
        <v>23</v>
      </c>
      <c r="M2" s="53" t="s">
        <v>61</v>
      </c>
      <c r="N2" s="3" t="s">
        <v>0</v>
      </c>
      <c r="O2" s="2" t="s">
        <v>1</v>
      </c>
      <c r="P2" s="2" t="s">
        <v>2</v>
      </c>
      <c r="Q2" s="2" t="s">
        <v>3</v>
      </c>
      <c r="R2" s="2" t="s">
        <v>4</v>
      </c>
      <c r="S2" s="2" t="s">
        <v>25</v>
      </c>
      <c r="T2" s="2" t="s">
        <v>5</v>
      </c>
      <c r="U2" s="2" t="s">
        <v>6</v>
      </c>
      <c r="V2" s="4" t="s">
        <v>23</v>
      </c>
      <c r="W2" s="60" t="s">
        <v>61</v>
      </c>
    </row>
    <row r="3" spans="1:23" ht="13.8" thickBot="1" x14ac:dyDescent="0.25">
      <c r="C3" s="1"/>
      <c r="D3" s="5" t="s">
        <v>7</v>
      </c>
      <c r="E3" s="6" t="s">
        <v>8</v>
      </c>
      <c r="F3" s="6" t="s">
        <v>9</v>
      </c>
      <c r="G3" s="6" t="s">
        <v>10</v>
      </c>
      <c r="H3" s="6" t="s">
        <v>8</v>
      </c>
      <c r="I3" s="6" t="s">
        <v>26</v>
      </c>
      <c r="J3" s="6" t="s">
        <v>11</v>
      </c>
      <c r="K3" s="6" t="s">
        <v>9</v>
      </c>
      <c r="L3" s="7" t="s">
        <v>12</v>
      </c>
      <c r="M3" s="54" t="s">
        <v>62</v>
      </c>
      <c r="N3" s="5" t="s">
        <v>7</v>
      </c>
      <c r="O3" s="6" t="s">
        <v>8</v>
      </c>
      <c r="P3" s="6" t="s">
        <v>9</v>
      </c>
      <c r="Q3" s="6" t="s">
        <v>10</v>
      </c>
      <c r="R3" s="6" t="s">
        <v>8</v>
      </c>
      <c r="S3" s="6" t="s">
        <v>26</v>
      </c>
      <c r="T3" s="6" t="s">
        <v>11</v>
      </c>
      <c r="U3" s="6" t="s">
        <v>9</v>
      </c>
      <c r="V3" s="7" t="s">
        <v>12</v>
      </c>
      <c r="W3" s="61" t="s">
        <v>62</v>
      </c>
    </row>
    <row r="4" spans="1:23" x14ac:dyDescent="0.2">
      <c r="A4" s="201" t="s">
        <v>14</v>
      </c>
      <c r="B4" s="191" t="s">
        <v>17</v>
      </c>
      <c r="C4" s="24" t="s">
        <v>63</v>
      </c>
      <c r="D4" s="39">
        <v>9.1199999999999992</v>
      </c>
      <c r="E4" s="40">
        <v>11.64</v>
      </c>
      <c r="F4" s="40">
        <v>26.54</v>
      </c>
      <c r="G4" s="26">
        <v>27.26</v>
      </c>
      <c r="H4" s="26">
        <v>18.73</v>
      </c>
      <c r="I4" s="27"/>
      <c r="J4" s="26">
        <v>11.45</v>
      </c>
      <c r="K4" s="26">
        <v>114.74</v>
      </c>
      <c r="L4" s="28">
        <v>8.2799999999999994</v>
      </c>
      <c r="M4" s="55">
        <v>30.65</v>
      </c>
      <c r="N4" s="39">
        <v>8.57</v>
      </c>
      <c r="O4" s="40">
        <v>11.39</v>
      </c>
      <c r="P4" s="40">
        <v>28.57</v>
      </c>
      <c r="Q4" s="26">
        <v>26.52</v>
      </c>
      <c r="R4" s="26">
        <v>15.96</v>
      </c>
      <c r="S4" s="27"/>
      <c r="T4" s="26">
        <v>11.82</v>
      </c>
      <c r="U4" s="26">
        <v>106.93</v>
      </c>
      <c r="V4" s="28">
        <v>5.62</v>
      </c>
      <c r="W4" s="62">
        <v>30.78</v>
      </c>
    </row>
    <row r="5" spans="1:23" x14ac:dyDescent="0.2">
      <c r="A5" s="202"/>
      <c r="B5" s="192"/>
      <c r="C5" s="67" t="s">
        <v>13</v>
      </c>
      <c r="D5" s="68">
        <v>2.1800000000000002</v>
      </c>
      <c r="E5" s="69">
        <v>5.34</v>
      </c>
      <c r="F5" s="69">
        <v>6.81</v>
      </c>
      <c r="G5" s="70">
        <v>5.0199999999999996</v>
      </c>
      <c r="H5" s="70">
        <v>9.58</v>
      </c>
      <c r="I5" s="71"/>
      <c r="J5" s="70">
        <v>0.96</v>
      </c>
      <c r="K5" s="70">
        <v>17.420000000000002</v>
      </c>
      <c r="L5" s="72">
        <v>3.16</v>
      </c>
      <c r="M5" s="73">
        <v>6.2</v>
      </c>
      <c r="N5" s="68">
        <v>2</v>
      </c>
      <c r="O5" s="69">
        <v>5.1100000000000003</v>
      </c>
      <c r="P5" s="69">
        <v>6.61</v>
      </c>
      <c r="Q5" s="70">
        <v>4.62</v>
      </c>
      <c r="R5" s="70">
        <v>6.63</v>
      </c>
      <c r="S5" s="71"/>
      <c r="T5" s="70">
        <v>1</v>
      </c>
      <c r="U5" s="70">
        <v>16.22</v>
      </c>
      <c r="V5" s="72">
        <v>1.9</v>
      </c>
      <c r="W5" s="74">
        <v>6.28</v>
      </c>
    </row>
    <row r="6" spans="1:23" x14ac:dyDescent="0.2">
      <c r="A6" s="202"/>
      <c r="B6" s="192"/>
      <c r="C6" s="75" t="s">
        <v>80</v>
      </c>
      <c r="D6" s="76">
        <v>9.1300000000000008</v>
      </c>
      <c r="E6" s="77">
        <v>11.82</v>
      </c>
      <c r="F6" s="77">
        <v>26.56</v>
      </c>
      <c r="G6" s="78">
        <v>27.36</v>
      </c>
      <c r="H6" s="78">
        <v>18.11</v>
      </c>
      <c r="I6" s="79"/>
      <c r="J6" s="78">
        <v>11.47</v>
      </c>
      <c r="K6" s="78">
        <v>116.98</v>
      </c>
      <c r="L6" s="80">
        <v>8.27</v>
      </c>
      <c r="M6" s="81">
        <v>30.73</v>
      </c>
      <c r="N6" s="76">
        <v>8.52</v>
      </c>
      <c r="O6" s="77">
        <v>11.77</v>
      </c>
      <c r="P6" s="77">
        <v>28.49</v>
      </c>
      <c r="Q6" s="78">
        <v>26.88</v>
      </c>
      <c r="R6" s="78">
        <v>15.6</v>
      </c>
      <c r="S6" s="79"/>
      <c r="T6" s="78">
        <v>11.77</v>
      </c>
      <c r="U6" s="78">
        <v>108.42</v>
      </c>
      <c r="V6" s="80">
        <v>5.63</v>
      </c>
      <c r="W6" s="82">
        <v>30.9</v>
      </c>
    </row>
    <row r="7" spans="1:23" ht="13.8" thickBot="1" x14ac:dyDescent="0.25">
      <c r="A7" s="203"/>
      <c r="B7" s="193"/>
      <c r="C7" s="29" t="s">
        <v>13</v>
      </c>
      <c r="D7" s="41">
        <v>2.2000000000000002</v>
      </c>
      <c r="E7" s="42">
        <v>4.78</v>
      </c>
      <c r="F7" s="42">
        <v>6.9</v>
      </c>
      <c r="G7" s="31">
        <v>5.07</v>
      </c>
      <c r="H7" s="31">
        <v>9.15</v>
      </c>
      <c r="I7" s="32"/>
      <c r="J7" s="31">
        <v>1.06</v>
      </c>
      <c r="K7" s="31">
        <v>18.87</v>
      </c>
      <c r="L7" s="33">
        <v>3.34</v>
      </c>
      <c r="M7" s="56">
        <v>6.2</v>
      </c>
      <c r="N7" s="41">
        <v>2.0099999999999998</v>
      </c>
      <c r="O7" s="42">
        <v>4.68</v>
      </c>
      <c r="P7" s="42">
        <v>6.77</v>
      </c>
      <c r="Q7" s="31">
        <v>4.87</v>
      </c>
      <c r="R7" s="31">
        <v>6.58</v>
      </c>
      <c r="S7" s="32"/>
      <c r="T7" s="31">
        <v>1.03</v>
      </c>
      <c r="U7" s="31">
        <v>16.84</v>
      </c>
      <c r="V7" s="33">
        <v>1.94</v>
      </c>
      <c r="W7" s="63">
        <v>6.11</v>
      </c>
    </row>
    <row r="8" spans="1:23" x14ac:dyDescent="0.15">
      <c r="A8" s="203"/>
      <c r="B8" s="194" t="s">
        <v>16</v>
      </c>
      <c r="C8" s="14" t="s">
        <v>63</v>
      </c>
      <c r="D8" s="15">
        <v>11</v>
      </c>
      <c r="E8" s="16">
        <v>14.54</v>
      </c>
      <c r="F8" s="16">
        <v>27.74</v>
      </c>
      <c r="G8" s="16">
        <v>31.58</v>
      </c>
      <c r="H8" s="16">
        <v>29.07</v>
      </c>
      <c r="I8" s="17"/>
      <c r="J8" s="16">
        <v>10.59</v>
      </c>
      <c r="K8" s="16">
        <v>125.57</v>
      </c>
      <c r="L8" s="18">
        <v>11.52</v>
      </c>
      <c r="M8" s="57">
        <v>38.1</v>
      </c>
      <c r="N8" s="15">
        <v>10.23</v>
      </c>
      <c r="O8" s="16">
        <v>14.13</v>
      </c>
      <c r="P8" s="16">
        <v>30.3</v>
      </c>
      <c r="Q8" s="16">
        <v>30.56</v>
      </c>
      <c r="R8" s="16">
        <v>22.27</v>
      </c>
      <c r="S8" s="17"/>
      <c r="T8" s="16">
        <v>10.93</v>
      </c>
      <c r="U8" s="16">
        <v>117.69</v>
      </c>
      <c r="V8" s="18">
        <v>7.38</v>
      </c>
      <c r="W8" s="64">
        <v>38.22</v>
      </c>
    </row>
    <row r="9" spans="1:23" x14ac:dyDescent="0.15">
      <c r="A9" s="203"/>
      <c r="B9" s="195"/>
      <c r="C9" s="84" t="s">
        <v>13</v>
      </c>
      <c r="D9" s="85">
        <v>2.38</v>
      </c>
      <c r="E9" s="86">
        <v>5.34</v>
      </c>
      <c r="F9" s="86">
        <v>6.91</v>
      </c>
      <c r="G9" s="86">
        <v>5.9</v>
      </c>
      <c r="H9" s="86">
        <v>14</v>
      </c>
      <c r="I9" s="87"/>
      <c r="J9" s="86">
        <v>0.85</v>
      </c>
      <c r="K9" s="86">
        <v>17.46</v>
      </c>
      <c r="L9" s="88">
        <v>4.55</v>
      </c>
      <c r="M9" s="89">
        <v>6.74</v>
      </c>
      <c r="N9" s="85">
        <v>2.2400000000000002</v>
      </c>
      <c r="O9" s="86">
        <v>5.31</v>
      </c>
      <c r="P9" s="86">
        <v>6.81</v>
      </c>
      <c r="Q9" s="86">
        <v>5.52</v>
      </c>
      <c r="R9" s="86">
        <v>9.31</v>
      </c>
      <c r="S9" s="87"/>
      <c r="T9" s="86">
        <v>0.84</v>
      </c>
      <c r="U9" s="86">
        <v>16.53</v>
      </c>
      <c r="V9" s="88">
        <v>2.4300000000000002</v>
      </c>
      <c r="W9" s="90">
        <v>6.77</v>
      </c>
    </row>
    <row r="10" spans="1:23" x14ac:dyDescent="0.15">
      <c r="A10" s="203"/>
      <c r="B10" s="195"/>
      <c r="C10" s="84" t="s">
        <v>80</v>
      </c>
      <c r="D10" s="85">
        <v>10.76</v>
      </c>
      <c r="E10" s="86">
        <v>14.45</v>
      </c>
      <c r="F10" s="86">
        <v>28.15</v>
      </c>
      <c r="G10" s="86">
        <v>31.1</v>
      </c>
      <c r="H10" s="86">
        <v>27.7</v>
      </c>
      <c r="I10" s="87"/>
      <c r="J10" s="86">
        <v>10.59</v>
      </c>
      <c r="K10" s="86">
        <v>127.41</v>
      </c>
      <c r="L10" s="88">
        <v>11.38</v>
      </c>
      <c r="M10" s="89">
        <v>37.99</v>
      </c>
      <c r="N10" s="85">
        <v>10.09</v>
      </c>
      <c r="O10" s="86">
        <v>13.63</v>
      </c>
      <c r="P10" s="86">
        <v>30.64</v>
      </c>
      <c r="Q10" s="86">
        <v>29.88</v>
      </c>
      <c r="R10" s="86">
        <v>21.59</v>
      </c>
      <c r="S10" s="87"/>
      <c r="T10" s="86">
        <v>10.95</v>
      </c>
      <c r="U10" s="86">
        <v>119.62</v>
      </c>
      <c r="V10" s="88">
        <v>7.37</v>
      </c>
      <c r="W10" s="90">
        <v>38.04</v>
      </c>
    </row>
    <row r="11" spans="1:23" ht="13.8" thickBot="1" x14ac:dyDescent="0.2">
      <c r="A11" s="203"/>
      <c r="B11" s="196"/>
      <c r="C11" s="19" t="s">
        <v>13</v>
      </c>
      <c r="D11" s="20">
        <v>2.4</v>
      </c>
      <c r="E11" s="21">
        <v>5.13</v>
      </c>
      <c r="F11" s="21">
        <v>6.96</v>
      </c>
      <c r="G11" s="21">
        <v>6.21</v>
      </c>
      <c r="H11" s="21">
        <v>13.8</v>
      </c>
      <c r="I11" s="22"/>
      <c r="J11" s="21">
        <v>0.86</v>
      </c>
      <c r="K11" s="21">
        <v>18.809999999999999</v>
      </c>
      <c r="L11" s="23">
        <v>4.4400000000000004</v>
      </c>
      <c r="M11" s="58">
        <v>6.78</v>
      </c>
      <c r="N11" s="20">
        <v>2.23</v>
      </c>
      <c r="O11" s="21">
        <v>4.95</v>
      </c>
      <c r="P11" s="21">
        <v>6.95</v>
      </c>
      <c r="Q11" s="21">
        <v>5.52</v>
      </c>
      <c r="R11" s="21">
        <v>9.4700000000000006</v>
      </c>
      <c r="S11" s="22"/>
      <c r="T11" s="21">
        <v>0.87</v>
      </c>
      <c r="U11" s="21">
        <v>17.25</v>
      </c>
      <c r="V11" s="23">
        <v>2.41</v>
      </c>
      <c r="W11" s="65">
        <v>6.82</v>
      </c>
    </row>
    <row r="12" spans="1:23" x14ac:dyDescent="0.15">
      <c r="A12" s="203"/>
      <c r="B12" s="191" t="s">
        <v>18</v>
      </c>
      <c r="C12" s="24" t="s">
        <v>63</v>
      </c>
      <c r="D12" s="25">
        <v>12.69</v>
      </c>
      <c r="E12" s="26">
        <v>16.72</v>
      </c>
      <c r="F12" s="26">
        <v>29.73</v>
      </c>
      <c r="G12" s="26">
        <v>35.380000000000003</v>
      </c>
      <c r="H12" s="26">
        <v>38.409999999999997</v>
      </c>
      <c r="I12" s="27"/>
      <c r="J12" s="26">
        <v>10.02</v>
      </c>
      <c r="K12" s="26">
        <v>136.81</v>
      </c>
      <c r="L12" s="28">
        <v>15.66</v>
      </c>
      <c r="M12" s="55">
        <v>44.71</v>
      </c>
      <c r="N12" s="25">
        <v>11.84</v>
      </c>
      <c r="O12" s="26">
        <v>15.85</v>
      </c>
      <c r="P12" s="26">
        <v>32.08</v>
      </c>
      <c r="Q12" s="26">
        <v>33.58</v>
      </c>
      <c r="R12" s="26">
        <v>29.16</v>
      </c>
      <c r="S12" s="27"/>
      <c r="T12" s="26">
        <v>10.4</v>
      </c>
      <c r="U12" s="26">
        <v>128.05000000000001</v>
      </c>
      <c r="V12" s="28">
        <v>9.4</v>
      </c>
      <c r="W12" s="62">
        <v>44.5</v>
      </c>
    </row>
    <row r="13" spans="1:23" x14ac:dyDescent="0.15">
      <c r="A13" s="203"/>
      <c r="B13" s="192"/>
      <c r="C13" s="67" t="s">
        <v>13</v>
      </c>
      <c r="D13" s="91">
        <v>2.8</v>
      </c>
      <c r="E13" s="78">
        <v>5.77</v>
      </c>
      <c r="F13" s="78">
        <v>6.93</v>
      </c>
      <c r="G13" s="78">
        <v>7.16</v>
      </c>
      <c r="H13" s="78">
        <v>17.27</v>
      </c>
      <c r="I13" s="79"/>
      <c r="J13" s="78">
        <v>0.8</v>
      </c>
      <c r="K13" s="78">
        <v>18.54</v>
      </c>
      <c r="L13" s="80">
        <v>6.11</v>
      </c>
      <c r="M13" s="81">
        <v>7.58</v>
      </c>
      <c r="N13" s="91">
        <v>2.48</v>
      </c>
      <c r="O13" s="78">
        <v>5.17</v>
      </c>
      <c r="P13" s="78">
        <v>6.89</v>
      </c>
      <c r="Q13" s="78">
        <v>6.5</v>
      </c>
      <c r="R13" s="78">
        <v>12.55</v>
      </c>
      <c r="S13" s="79"/>
      <c r="T13" s="78">
        <v>0.78</v>
      </c>
      <c r="U13" s="78">
        <v>17.489999999999998</v>
      </c>
      <c r="V13" s="80">
        <v>3.14</v>
      </c>
      <c r="W13" s="82">
        <v>7.23</v>
      </c>
    </row>
    <row r="14" spans="1:23" x14ac:dyDescent="0.15">
      <c r="A14" s="203"/>
      <c r="B14" s="192"/>
      <c r="C14" s="92" t="s">
        <v>80</v>
      </c>
      <c r="D14" s="91">
        <v>12.46</v>
      </c>
      <c r="E14" s="78">
        <v>16.05</v>
      </c>
      <c r="F14" s="78">
        <v>29.91</v>
      </c>
      <c r="G14" s="78">
        <v>34.64</v>
      </c>
      <c r="H14" s="78">
        <v>35.17</v>
      </c>
      <c r="I14" s="79"/>
      <c r="J14" s="78">
        <v>10.130000000000001</v>
      </c>
      <c r="K14" s="78">
        <v>136.59</v>
      </c>
      <c r="L14" s="80">
        <v>14.98</v>
      </c>
      <c r="M14" s="81">
        <v>43.41</v>
      </c>
      <c r="N14" s="91">
        <v>11.76</v>
      </c>
      <c r="O14" s="78">
        <v>15.7</v>
      </c>
      <c r="P14" s="78">
        <v>33.08</v>
      </c>
      <c r="Q14" s="78">
        <v>33.340000000000003</v>
      </c>
      <c r="R14" s="78">
        <v>27.77</v>
      </c>
      <c r="S14" s="79"/>
      <c r="T14" s="78">
        <v>10.42</v>
      </c>
      <c r="U14" s="78">
        <v>128.26</v>
      </c>
      <c r="V14" s="80">
        <v>9.33</v>
      </c>
      <c r="W14" s="82">
        <v>44.2</v>
      </c>
    </row>
    <row r="15" spans="1:23" ht="13.8" thickBot="1" x14ac:dyDescent="0.2">
      <c r="A15" s="203"/>
      <c r="B15" s="193"/>
      <c r="C15" s="29" t="s">
        <v>13</v>
      </c>
      <c r="D15" s="30">
        <v>2.89</v>
      </c>
      <c r="E15" s="31">
        <v>5.67</v>
      </c>
      <c r="F15" s="31">
        <v>7</v>
      </c>
      <c r="G15" s="31">
        <v>7.68</v>
      </c>
      <c r="H15" s="31">
        <v>16.72</v>
      </c>
      <c r="I15" s="32"/>
      <c r="J15" s="31">
        <v>0.86</v>
      </c>
      <c r="K15" s="31">
        <v>18.61</v>
      </c>
      <c r="L15" s="33">
        <v>5.95</v>
      </c>
      <c r="M15" s="56">
        <v>7.56</v>
      </c>
      <c r="N15" s="30">
        <v>2.5299999999999998</v>
      </c>
      <c r="O15" s="31">
        <v>5.12</v>
      </c>
      <c r="P15" s="31">
        <v>7.31</v>
      </c>
      <c r="Q15" s="31">
        <v>7.19</v>
      </c>
      <c r="R15" s="31">
        <v>12.88</v>
      </c>
      <c r="S15" s="32"/>
      <c r="T15" s="31">
        <v>0.83</v>
      </c>
      <c r="U15" s="31">
        <v>18.100000000000001</v>
      </c>
      <c r="V15" s="33">
        <v>3.04</v>
      </c>
      <c r="W15" s="63">
        <v>7.52</v>
      </c>
    </row>
    <row r="16" spans="1:23" x14ac:dyDescent="0.15">
      <c r="A16" s="203"/>
      <c r="B16" s="194" t="s">
        <v>19</v>
      </c>
      <c r="C16" s="14" t="s">
        <v>63</v>
      </c>
      <c r="D16" s="15">
        <v>14.45</v>
      </c>
      <c r="E16" s="16">
        <v>18.63</v>
      </c>
      <c r="F16" s="16">
        <v>31.06</v>
      </c>
      <c r="G16" s="16">
        <v>39.21</v>
      </c>
      <c r="H16" s="16">
        <v>45.6</v>
      </c>
      <c r="I16" s="17"/>
      <c r="J16" s="16">
        <v>9.61</v>
      </c>
      <c r="K16" s="16">
        <v>144.52000000000001</v>
      </c>
      <c r="L16" s="18">
        <v>18.920000000000002</v>
      </c>
      <c r="M16" s="57">
        <v>49.83</v>
      </c>
      <c r="N16" s="15">
        <v>13.87</v>
      </c>
      <c r="O16" s="16">
        <v>17.64</v>
      </c>
      <c r="P16" s="16">
        <v>34.82</v>
      </c>
      <c r="Q16" s="16">
        <v>37.909999999999997</v>
      </c>
      <c r="R16" s="16">
        <v>37.090000000000003</v>
      </c>
      <c r="S16" s="17"/>
      <c r="T16" s="16">
        <v>9.91</v>
      </c>
      <c r="U16" s="16">
        <v>137.88999999999999</v>
      </c>
      <c r="V16" s="18">
        <v>11.63</v>
      </c>
      <c r="W16" s="64">
        <v>51.28</v>
      </c>
    </row>
    <row r="17" spans="1:23" x14ac:dyDescent="0.15">
      <c r="A17" s="203"/>
      <c r="B17" s="195"/>
      <c r="C17" s="83" t="s">
        <v>13</v>
      </c>
      <c r="D17" s="85">
        <v>2.93</v>
      </c>
      <c r="E17" s="86">
        <v>5.48</v>
      </c>
      <c r="F17" s="86">
        <v>7.33</v>
      </c>
      <c r="G17" s="86">
        <v>7.34</v>
      </c>
      <c r="H17" s="86">
        <v>18.91</v>
      </c>
      <c r="I17" s="87"/>
      <c r="J17" s="86">
        <v>0.78</v>
      </c>
      <c r="K17" s="86">
        <v>19</v>
      </c>
      <c r="L17" s="88">
        <v>7.01</v>
      </c>
      <c r="M17" s="89">
        <v>7.92</v>
      </c>
      <c r="N17" s="85">
        <v>3.02</v>
      </c>
      <c r="O17" s="86">
        <v>5.0999999999999996</v>
      </c>
      <c r="P17" s="86">
        <v>7.3</v>
      </c>
      <c r="Q17" s="86">
        <v>6.46</v>
      </c>
      <c r="R17" s="86">
        <v>15.16</v>
      </c>
      <c r="S17" s="87"/>
      <c r="T17" s="86">
        <v>0.75</v>
      </c>
      <c r="U17" s="86">
        <v>17.940000000000001</v>
      </c>
      <c r="V17" s="88">
        <v>3.64</v>
      </c>
      <c r="W17" s="90">
        <v>7.72</v>
      </c>
    </row>
    <row r="18" spans="1:23" x14ac:dyDescent="0.15">
      <c r="A18" s="203"/>
      <c r="B18" s="195"/>
      <c r="C18" s="95" t="s">
        <v>80</v>
      </c>
      <c r="D18" s="85">
        <v>14.31</v>
      </c>
      <c r="E18" s="86">
        <v>17.96</v>
      </c>
      <c r="F18" s="86">
        <v>31.97</v>
      </c>
      <c r="G18" s="86">
        <v>38.299999999999997</v>
      </c>
      <c r="H18" s="86">
        <v>42.79</v>
      </c>
      <c r="I18" s="87"/>
      <c r="J18" s="86">
        <v>9.6999999999999993</v>
      </c>
      <c r="K18" s="86">
        <v>145.25</v>
      </c>
      <c r="L18" s="88">
        <v>18.170000000000002</v>
      </c>
      <c r="M18" s="89">
        <v>48.98</v>
      </c>
      <c r="N18" s="85">
        <v>13.88</v>
      </c>
      <c r="O18" s="86">
        <v>17.27</v>
      </c>
      <c r="P18" s="86">
        <v>35.68</v>
      </c>
      <c r="Q18" s="86">
        <v>36.89</v>
      </c>
      <c r="R18" s="86">
        <v>33.979999999999997</v>
      </c>
      <c r="S18" s="87"/>
      <c r="T18" s="86">
        <v>10</v>
      </c>
      <c r="U18" s="86">
        <v>137.97999999999999</v>
      </c>
      <c r="V18" s="88">
        <v>11.53</v>
      </c>
      <c r="W18" s="90">
        <v>50.06</v>
      </c>
    </row>
    <row r="19" spans="1:23" ht="13.8" thickBot="1" x14ac:dyDescent="0.2">
      <c r="A19" s="203"/>
      <c r="B19" s="200"/>
      <c r="C19" s="34" t="s">
        <v>13</v>
      </c>
      <c r="D19" s="35">
        <v>3.09</v>
      </c>
      <c r="E19" s="36">
        <v>5.51</v>
      </c>
      <c r="F19" s="36">
        <v>7.47</v>
      </c>
      <c r="G19" s="36">
        <v>8.1300000000000008</v>
      </c>
      <c r="H19" s="36">
        <v>18.7</v>
      </c>
      <c r="I19" s="37"/>
      <c r="J19" s="36">
        <v>0.88</v>
      </c>
      <c r="K19" s="36">
        <v>19.38</v>
      </c>
      <c r="L19" s="38">
        <v>7.11</v>
      </c>
      <c r="M19" s="59">
        <v>8.31</v>
      </c>
      <c r="N19" s="35">
        <v>3.07</v>
      </c>
      <c r="O19" s="36">
        <v>5.25</v>
      </c>
      <c r="P19" s="36">
        <v>7.84</v>
      </c>
      <c r="Q19" s="36">
        <v>7.19</v>
      </c>
      <c r="R19" s="36">
        <v>14.57</v>
      </c>
      <c r="S19" s="37"/>
      <c r="T19" s="36">
        <v>0.84</v>
      </c>
      <c r="U19" s="36">
        <v>18.690000000000001</v>
      </c>
      <c r="V19" s="38">
        <v>3.86</v>
      </c>
      <c r="W19" s="66">
        <v>8.2200000000000006</v>
      </c>
    </row>
    <row r="20" spans="1:23" x14ac:dyDescent="0.15">
      <c r="A20" s="203"/>
      <c r="B20" s="191" t="s">
        <v>20</v>
      </c>
      <c r="C20" s="24" t="s">
        <v>63</v>
      </c>
      <c r="D20" s="25">
        <v>16.489999999999998</v>
      </c>
      <c r="E20" s="26">
        <v>20.79</v>
      </c>
      <c r="F20" s="26">
        <v>33.49</v>
      </c>
      <c r="G20" s="26">
        <v>43.61</v>
      </c>
      <c r="H20" s="26">
        <v>54.83</v>
      </c>
      <c r="I20" s="27"/>
      <c r="J20" s="26">
        <v>9.2200000000000006</v>
      </c>
      <c r="K20" s="26">
        <v>155.38</v>
      </c>
      <c r="L20" s="28">
        <v>22.92</v>
      </c>
      <c r="M20" s="55">
        <v>56.09</v>
      </c>
      <c r="N20" s="25">
        <v>15.91</v>
      </c>
      <c r="O20" s="26">
        <v>19.190000000000001</v>
      </c>
      <c r="P20" s="26">
        <v>37.4</v>
      </c>
      <c r="Q20" s="26">
        <v>41.51</v>
      </c>
      <c r="R20" s="26">
        <v>44.14</v>
      </c>
      <c r="S20" s="27"/>
      <c r="T20" s="26">
        <v>9.52</v>
      </c>
      <c r="U20" s="26">
        <v>147.4</v>
      </c>
      <c r="V20" s="28">
        <v>13.6</v>
      </c>
      <c r="W20" s="62">
        <v>56.69</v>
      </c>
    </row>
    <row r="21" spans="1:23" x14ac:dyDescent="0.15">
      <c r="A21" s="203"/>
      <c r="B21" s="192"/>
      <c r="C21" s="75" t="s">
        <v>13</v>
      </c>
      <c r="D21" s="91">
        <v>3.5</v>
      </c>
      <c r="E21" s="78">
        <v>5.54</v>
      </c>
      <c r="F21" s="78">
        <v>7.8</v>
      </c>
      <c r="G21" s="78">
        <v>6.73</v>
      </c>
      <c r="H21" s="78">
        <v>21.2</v>
      </c>
      <c r="I21" s="79"/>
      <c r="J21" s="78">
        <v>0.74</v>
      </c>
      <c r="K21" s="78">
        <v>19.2</v>
      </c>
      <c r="L21" s="80">
        <v>8.1300000000000008</v>
      </c>
      <c r="M21" s="81">
        <v>7.99</v>
      </c>
      <c r="N21" s="91">
        <v>3.56</v>
      </c>
      <c r="O21" s="78">
        <v>4.99</v>
      </c>
      <c r="P21" s="78">
        <v>8.32</v>
      </c>
      <c r="Q21" s="78">
        <v>6.15</v>
      </c>
      <c r="R21" s="78">
        <v>17.079999999999998</v>
      </c>
      <c r="S21" s="79"/>
      <c r="T21" s="78">
        <v>0.72</v>
      </c>
      <c r="U21" s="78">
        <v>19.13</v>
      </c>
      <c r="V21" s="80">
        <v>4.24</v>
      </c>
      <c r="W21" s="82">
        <v>7.97</v>
      </c>
    </row>
    <row r="22" spans="1:23" x14ac:dyDescent="0.15">
      <c r="A22" s="203"/>
      <c r="B22" s="192"/>
      <c r="C22" s="75" t="s">
        <v>80</v>
      </c>
      <c r="D22" s="139">
        <v>16.21</v>
      </c>
      <c r="E22" s="140">
        <v>18.86</v>
      </c>
      <c r="F22" s="140">
        <v>33.79</v>
      </c>
      <c r="G22" s="140">
        <v>40.36</v>
      </c>
      <c r="H22" s="140">
        <v>45.92</v>
      </c>
      <c r="I22" s="141"/>
      <c r="J22" s="140">
        <v>9.5299999999999994</v>
      </c>
      <c r="K22" s="140">
        <v>150.83000000000001</v>
      </c>
      <c r="L22" s="142">
        <v>20.309999999999999</v>
      </c>
      <c r="M22" s="143">
        <v>52.28</v>
      </c>
      <c r="N22" s="139">
        <v>16.100000000000001</v>
      </c>
      <c r="O22" s="140">
        <v>17.97</v>
      </c>
      <c r="P22" s="140">
        <v>38.18</v>
      </c>
      <c r="Q22" s="140">
        <v>38.659999999999997</v>
      </c>
      <c r="R22" s="140">
        <v>36.97</v>
      </c>
      <c r="S22" s="141"/>
      <c r="T22" s="140">
        <v>9.6999999999999993</v>
      </c>
      <c r="U22" s="140">
        <v>144.55000000000001</v>
      </c>
      <c r="V22" s="142">
        <v>13.17</v>
      </c>
      <c r="W22" s="144">
        <v>54.31</v>
      </c>
    </row>
    <row r="23" spans="1:23" ht="13.8" thickBot="1" x14ac:dyDescent="0.2">
      <c r="A23" s="203"/>
      <c r="B23" s="193"/>
      <c r="C23" s="29" t="s">
        <v>13</v>
      </c>
      <c r="D23" s="145">
        <v>3.91</v>
      </c>
      <c r="E23" s="146">
        <v>5.97</v>
      </c>
      <c r="F23" s="146">
        <v>8.98</v>
      </c>
      <c r="G23" s="146">
        <v>8.44</v>
      </c>
      <c r="H23" s="146">
        <v>21.04</v>
      </c>
      <c r="I23" s="147"/>
      <c r="J23" s="146">
        <v>1.26</v>
      </c>
      <c r="K23" s="146">
        <v>23.78</v>
      </c>
      <c r="L23" s="148">
        <v>8.14</v>
      </c>
      <c r="M23" s="149">
        <v>9.51</v>
      </c>
      <c r="N23" s="145">
        <v>3.92</v>
      </c>
      <c r="O23" s="146">
        <v>5.3</v>
      </c>
      <c r="P23" s="146">
        <v>9.0500000000000007</v>
      </c>
      <c r="Q23" s="146">
        <v>7.51</v>
      </c>
      <c r="R23" s="146">
        <v>15.93</v>
      </c>
      <c r="S23" s="147"/>
      <c r="T23" s="146">
        <v>1.01</v>
      </c>
      <c r="U23" s="146">
        <v>22.33</v>
      </c>
      <c r="V23" s="148">
        <v>4.7300000000000004</v>
      </c>
      <c r="W23" s="150">
        <v>8.91</v>
      </c>
    </row>
    <row r="24" spans="1:23" x14ac:dyDescent="0.15">
      <c r="A24" s="203"/>
      <c r="B24" s="194" t="s">
        <v>21</v>
      </c>
      <c r="C24" s="14" t="s">
        <v>63</v>
      </c>
      <c r="D24" s="15">
        <v>19.43</v>
      </c>
      <c r="E24" s="16">
        <v>22.66</v>
      </c>
      <c r="F24" s="16">
        <v>35.72</v>
      </c>
      <c r="G24" s="16">
        <v>46.27</v>
      </c>
      <c r="H24" s="16">
        <v>63.42</v>
      </c>
      <c r="I24" s="17"/>
      <c r="J24" s="16">
        <v>8.8699999999999992</v>
      </c>
      <c r="K24" s="16">
        <v>164.07</v>
      </c>
      <c r="L24" s="18">
        <v>26.65</v>
      </c>
      <c r="M24" s="57">
        <v>61.29</v>
      </c>
      <c r="N24" s="15">
        <v>19.23</v>
      </c>
      <c r="O24" s="16">
        <v>20.84</v>
      </c>
      <c r="P24" s="16">
        <v>41.02</v>
      </c>
      <c r="Q24" s="16">
        <v>44.19</v>
      </c>
      <c r="R24" s="16">
        <v>51.56</v>
      </c>
      <c r="S24" s="17"/>
      <c r="T24" s="16">
        <v>9.15</v>
      </c>
      <c r="U24" s="16">
        <v>156.01</v>
      </c>
      <c r="V24" s="18">
        <v>16.38</v>
      </c>
      <c r="W24" s="64">
        <v>62.72</v>
      </c>
    </row>
    <row r="25" spans="1:23" x14ac:dyDescent="0.15">
      <c r="A25" s="204"/>
      <c r="B25" s="195"/>
      <c r="C25" s="84" t="s">
        <v>13</v>
      </c>
      <c r="D25" s="85">
        <v>4.24</v>
      </c>
      <c r="E25" s="86">
        <v>5.48</v>
      </c>
      <c r="F25" s="86">
        <v>8.26</v>
      </c>
      <c r="G25" s="86">
        <v>6.55</v>
      </c>
      <c r="H25" s="86">
        <v>22.38</v>
      </c>
      <c r="I25" s="87"/>
      <c r="J25" s="86">
        <v>0.75</v>
      </c>
      <c r="K25" s="86">
        <v>20.350000000000001</v>
      </c>
      <c r="L25" s="88">
        <v>9.3699999999999992</v>
      </c>
      <c r="M25" s="89">
        <v>8.3000000000000007</v>
      </c>
      <c r="N25" s="85">
        <v>4.12</v>
      </c>
      <c r="O25" s="86">
        <v>4.88</v>
      </c>
      <c r="P25" s="86">
        <v>8.24</v>
      </c>
      <c r="Q25" s="86">
        <v>5.66</v>
      </c>
      <c r="R25" s="86">
        <v>17.93</v>
      </c>
      <c r="S25" s="87"/>
      <c r="T25" s="86">
        <v>0.68</v>
      </c>
      <c r="U25" s="86">
        <v>19.87</v>
      </c>
      <c r="V25" s="88">
        <v>5.38</v>
      </c>
      <c r="W25" s="90">
        <v>7.57</v>
      </c>
    </row>
    <row r="26" spans="1:23" x14ac:dyDescent="0.15">
      <c r="A26" s="204"/>
      <c r="B26" s="195"/>
      <c r="C26" s="84" t="s">
        <v>80</v>
      </c>
      <c r="D26" s="85">
        <v>19.48</v>
      </c>
      <c r="E26" s="86">
        <v>21.63</v>
      </c>
      <c r="F26" s="86">
        <v>36.61</v>
      </c>
      <c r="G26" s="86">
        <v>45.51</v>
      </c>
      <c r="H26" s="86">
        <v>57.46</v>
      </c>
      <c r="I26" s="87"/>
      <c r="J26" s="86">
        <v>8.94</v>
      </c>
      <c r="K26" s="86">
        <v>166.14</v>
      </c>
      <c r="L26" s="88">
        <v>25.39</v>
      </c>
      <c r="M26" s="89">
        <v>60.26</v>
      </c>
      <c r="N26" s="85">
        <v>18.66</v>
      </c>
      <c r="O26" s="86">
        <v>19.48</v>
      </c>
      <c r="P26" s="86">
        <v>41.14</v>
      </c>
      <c r="Q26" s="86">
        <v>42.15</v>
      </c>
      <c r="R26" s="86">
        <v>45.08</v>
      </c>
      <c r="S26" s="87"/>
      <c r="T26" s="86">
        <v>9.26</v>
      </c>
      <c r="U26" s="86">
        <v>154.71</v>
      </c>
      <c r="V26" s="88">
        <v>15.22</v>
      </c>
      <c r="W26" s="90">
        <v>60.23</v>
      </c>
    </row>
    <row r="27" spans="1:23" ht="13.8" thickBot="1" x14ac:dyDescent="0.2">
      <c r="A27" s="205"/>
      <c r="B27" s="196"/>
      <c r="C27" s="19" t="s">
        <v>13</v>
      </c>
      <c r="D27" s="20">
        <v>4.66</v>
      </c>
      <c r="E27" s="21">
        <v>5.34</v>
      </c>
      <c r="F27" s="21">
        <v>8.27</v>
      </c>
      <c r="G27" s="21">
        <v>7.12</v>
      </c>
      <c r="H27" s="21">
        <v>23.5</v>
      </c>
      <c r="I27" s="37"/>
      <c r="J27" s="21">
        <v>0.91</v>
      </c>
      <c r="K27" s="21">
        <v>22.39</v>
      </c>
      <c r="L27" s="23">
        <v>9.69</v>
      </c>
      <c r="M27" s="58">
        <v>8.81</v>
      </c>
      <c r="N27" s="20">
        <v>4.5599999999999996</v>
      </c>
      <c r="O27" s="21">
        <v>4.99</v>
      </c>
      <c r="P27" s="21">
        <v>8.5</v>
      </c>
      <c r="Q27" s="21">
        <v>6.69</v>
      </c>
      <c r="R27" s="21">
        <v>17.88</v>
      </c>
      <c r="S27" s="37"/>
      <c r="T27" s="21">
        <v>0.82</v>
      </c>
      <c r="U27" s="21">
        <v>21.86</v>
      </c>
      <c r="V27" s="23">
        <v>5.32</v>
      </c>
      <c r="W27" s="65">
        <v>8.44</v>
      </c>
    </row>
    <row r="28" spans="1:23" x14ac:dyDescent="0.15">
      <c r="A28" s="201" t="s">
        <v>15</v>
      </c>
      <c r="B28" s="191" t="s">
        <v>17</v>
      </c>
      <c r="C28" s="24" t="s">
        <v>63</v>
      </c>
      <c r="D28" s="25">
        <v>23.94</v>
      </c>
      <c r="E28" s="26">
        <v>24.44</v>
      </c>
      <c r="F28" s="26">
        <v>40.270000000000003</v>
      </c>
      <c r="G28" s="26">
        <v>50.13</v>
      </c>
      <c r="H28" s="26">
        <v>71.569999999999993</v>
      </c>
      <c r="I28" s="26">
        <v>413.89</v>
      </c>
      <c r="J28" s="26">
        <v>8.42</v>
      </c>
      <c r="K28" s="26">
        <v>182.75</v>
      </c>
      <c r="L28" s="28">
        <v>18.440000000000001</v>
      </c>
      <c r="M28" s="55">
        <v>35.54</v>
      </c>
      <c r="N28" s="25">
        <v>21.98</v>
      </c>
      <c r="O28" s="26">
        <v>21.9</v>
      </c>
      <c r="P28" s="26">
        <v>43.88</v>
      </c>
      <c r="Q28" s="26">
        <v>46.85</v>
      </c>
      <c r="R28" s="26">
        <v>56.33</v>
      </c>
      <c r="S28" s="26">
        <v>288.81</v>
      </c>
      <c r="T28" s="26">
        <v>8.9</v>
      </c>
      <c r="U28" s="26">
        <v>169.26</v>
      </c>
      <c r="V28" s="28">
        <v>12.33</v>
      </c>
      <c r="W28" s="62">
        <v>47.42</v>
      </c>
    </row>
    <row r="29" spans="1:23" x14ac:dyDescent="0.15">
      <c r="A29" s="202"/>
      <c r="B29" s="192"/>
      <c r="C29" s="67" t="s">
        <v>13</v>
      </c>
      <c r="D29" s="91">
        <v>5.96</v>
      </c>
      <c r="E29" s="78">
        <v>5.74</v>
      </c>
      <c r="F29" s="78">
        <v>9.44</v>
      </c>
      <c r="G29" s="78">
        <v>6.49</v>
      </c>
      <c r="H29" s="78">
        <v>22.73</v>
      </c>
      <c r="I29" s="78">
        <v>53.42</v>
      </c>
      <c r="J29" s="78">
        <v>0.73</v>
      </c>
      <c r="K29" s="78">
        <v>24.25</v>
      </c>
      <c r="L29" s="80">
        <v>5.07</v>
      </c>
      <c r="M29" s="81">
        <v>8.61</v>
      </c>
      <c r="N29" s="91">
        <v>4.28</v>
      </c>
      <c r="O29" s="78">
        <v>5.3</v>
      </c>
      <c r="P29" s="78">
        <v>9.33</v>
      </c>
      <c r="Q29" s="78">
        <v>5.55</v>
      </c>
      <c r="R29" s="78">
        <v>19.8</v>
      </c>
      <c r="S29" s="78">
        <v>33.340000000000003</v>
      </c>
      <c r="T29" s="78">
        <v>0.71</v>
      </c>
      <c r="U29" s="78">
        <v>20.93</v>
      </c>
      <c r="V29" s="80">
        <v>3.65</v>
      </c>
      <c r="W29" s="82">
        <v>9.6999999999999993</v>
      </c>
    </row>
    <row r="30" spans="1:23" x14ac:dyDescent="0.15">
      <c r="A30" s="202"/>
      <c r="B30" s="192"/>
      <c r="C30" s="92" t="s">
        <v>80</v>
      </c>
      <c r="D30" s="91">
        <v>24.69</v>
      </c>
      <c r="E30" s="78">
        <v>23.68</v>
      </c>
      <c r="F30" s="78">
        <v>40.67</v>
      </c>
      <c r="G30" s="78">
        <v>50.14</v>
      </c>
      <c r="H30" s="78">
        <v>67.239999999999995</v>
      </c>
      <c r="I30" s="78">
        <v>418.49</v>
      </c>
      <c r="J30" s="78">
        <v>8.3699999999999992</v>
      </c>
      <c r="K30" s="78">
        <v>186.11</v>
      </c>
      <c r="L30" s="80">
        <v>17.98</v>
      </c>
      <c r="M30" s="81">
        <v>35.47</v>
      </c>
      <c r="N30" s="91">
        <v>21.38</v>
      </c>
      <c r="O30" s="78">
        <v>19.93</v>
      </c>
      <c r="P30" s="78">
        <v>44.4</v>
      </c>
      <c r="Q30" s="78">
        <v>45.2</v>
      </c>
      <c r="R30" s="78">
        <v>49.37</v>
      </c>
      <c r="S30" s="78">
        <v>308.69</v>
      </c>
      <c r="T30" s="78">
        <v>9.02</v>
      </c>
      <c r="U30" s="78">
        <v>167.06</v>
      </c>
      <c r="V30" s="80">
        <v>11.58</v>
      </c>
      <c r="W30" s="82">
        <v>44.62</v>
      </c>
    </row>
    <row r="31" spans="1:23" ht="13.8" thickBot="1" x14ac:dyDescent="0.2">
      <c r="A31" s="203"/>
      <c r="B31" s="193"/>
      <c r="C31" s="29" t="s">
        <v>13</v>
      </c>
      <c r="D31" s="30">
        <v>6.23</v>
      </c>
      <c r="E31" s="31">
        <v>5.37</v>
      </c>
      <c r="F31" s="31">
        <v>9.94</v>
      </c>
      <c r="G31" s="31">
        <v>6.8</v>
      </c>
      <c r="H31" s="31">
        <v>24.03</v>
      </c>
      <c r="I31" s="31">
        <v>59.82</v>
      </c>
      <c r="J31" s="31">
        <v>0.79</v>
      </c>
      <c r="K31" s="31">
        <v>25.35</v>
      </c>
      <c r="L31" s="33">
        <v>5.39</v>
      </c>
      <c r="M31" s="56">
        <v>8.8699999999999992</v>
      </c>
      <c r="N31" s="30">
        <v>4.4400000000000004</v>
      </c>
      <c r="O31" s="31">
        <v>5.17</v>
      </c>
      <c r="P31" s="31">
        <v>9.9700000000000006</v>
      </c>
      <c r="Q31" s="31">
        <v>6.01</v>
      </c>
      <c r="R31" s="31">
        <v>18.3</v>
      </c>
      <c r="S31" s="31">
        <v>39.380000000000003</v>
      </c>
      <c r="T31" s="31">
        <v>0.75</v>
      </c>
      <c r="U31" s="31">
        <v>21.38</v>
      </c>
      <c r="V31" s="33">
        <v>3.75</v>
      </c>
      <c r="W31" s="63">
        <v>10.11</v>
      </c>
    </row>
    <row r="32" spans="1:23" x14ac:dyDescent="0.15">
      <c r="A32" s="203"/>
      <c r="B32" s="194" t="s">
        <v>16</v>
      </c>
      <c r="C32" s="14" t="s">
        <v>63</v>
      </c>
      <c r="D32" s="15">
        <v>30.03</v>
      </c>
      <c r="E32" s="16">
        <v>27.84</v>
      </c>
      <c r="F32" s="16">
        <v>45.48</v>
      </c>
      <c r="G32" s="16">
        <v>53.86</v>
      </c>
      <c r="H32" s="16">
        <v>88.28</v>
      </c>
      <c r="I32" s="16">
        <v>377.78</v>
      </c>
      <c r="J32" s="16">
        <v>7.8</v>
      </c>
      <c r="K32" s="16">
        <v>201.67</v>
      </c>
      <c r="L32" s="18">
        <v>21.38</v>
      </c>
      <c r="M32" s="57">
        <v>45.07</v>
      </c>
      <c r="N32" s="15">
        <v>24.24</v>
      </c>
      <c r="O32" s="16">
        <v>24.43</v>
      </c>
      <c r="P32" s="16">
        <v>46.78</v>
      </c>
      <c r="Q32" s="16">
        <v>48.96</v>
      </c>
      <c r="R32" s="16">
        <v>62.32</v>
      </c>
      <c r="S32" s="16">
        <v>275.20999999999998</v>
      </c>
      <c r="T32" s="16">
        <v>8.6199999999999992</v>
      </c>
      <c r="U32" s="16">
        <v>175.19</v>
      </c>
      <c r="V32" s="18">
        <v>13.79</v>
      </c>
      <c r="W32" s="64">
        <v>53.45</v>
      </c>
    </row>
    <row r="33" spans="1:23" x14ac:dyDescent="0.15">
      <c r="A33" s="203"/>
      <c r="B33" s="195"/>
      <c r="C33" s="84" t="s">
        <v>13</v>
      </c>
      <c r="D33" s="85">
        <v>7.02</v>
      </c>
      <c r="E33" s="86">
        <v>5.35</v>
      </c>
      <c r="F33" s="86">
        <v>10.35</v>
      </c>
      <c r="G33" s="86">
        <v>6.7</v>
      </c>
      <c r="H33" s="86">
        <v>23.66</v>
      </c>
      <c r="I33" s="86">
        <v>46.97</v>
      </c>
      <c r="J33" s="86">
        <v>0.65</v>
      </c>
      <c r="K33" s="86">
        <v>24.21</v>
      </c>
      <c r="L33" s="88">
        <v>5.61</v>
      </c>
      <c r="M33" s="89">
        <v>9.59</v>
      </c>
      <c r="N33" s="85">
        <v>4.33</v>
      </c>
      <c r="O33" s="86">
        <v>5.44</v>
      </c>
      <c r="P33" s="86">
        <v>9.3800000000000008</v>
      </c>
      <c r="Q33" s="86">
        <v>5.87</v>
      </c>
      <c r="R33" s="86">
        <v>19.95</v>
      </c>
      <c r="S33" s="86">
        <v>35.44</v>
      </c>
      <c r="T33" s="86">
        <v>0.67</v>
      </c>
      <c r="U33" s="86">
        <v>21.3</v>
      </c>
      <c r="V33" s="88">
        <v>4.16</v>
      </c>
      <c r="W33" s="90">
        <v>9.99</v>
      </c>
    </row>
    <row r="34" spans="1:23" x14ac:dyDescent="0.15">
      <c r="A34" s="203"/>
      <c r="B34" s="195"/>
      <c r="C34" s="84" t="s">
        <v>80</v>
      </c>
      <c r="D34" s="139">
        <v>28.99</v>
      </c>
      <c r="E34" s="140">
        <v>25.74</v>
      </c>
      <c r="F34" s="140">
        <v>43.87</v>
      </c>
      <c r="G34" s="140">
        <v>51.05</v>
      </c>
      <c r="H34" s="140">
        <v>78.069999999999993</v>
      </c>
      <c r="I34" s="140">
        <v>409.81</v>
      </c>
      <c r="J34" s="140">
        <v>8.06</v>
      </c>
      <c r="K34" s="140">
        <v>196.89</v>
      </c>
      <c r="L34" s="142">
        <v>20.28</v>
      </c>
      <c r="M34" s="143">
        <v>41.04</v>
      </c>
      <c r="N34" s="139">
        <v>23.21</v>
      </c>
      <c r="O34" s="140">
        <v>21.67</v>
      </c>
      <c r="P34" s="140">
        <v>46.07</v>
      </c>
      <c r="Q34" s="140">
        <v>45.81</v>
      </c>
      <c r="R34" s="140">
        <v>51.6</v>
      </c>
      <c r="S34" s="140">
        <v>302.89</v>
      </c>
      <c r="T34" s="140">
        <v>8.9600000000000009</v>
      </c>
      <c r="U34" s="140">
        <v>167.04</v>
      </c>
      <c r="V34" s="142">
        <v>12.45</v>
      </c>
      <c r="W34" s="144">
        <v>47.42</v>
      </c>
    </row>
    <row r="35" spans="1:23" ht="13.8" thickBot="1" x14ac:dyDescent="0.2">
      <c r="A35" s="203"/>
      <c r="B35" s="200"/>
      <c r="C35" s="34" t="s">
        <v>13</v>
      </c>
      <c r="D35" s="145">
        <v>7.26</v>
      </c>
      <c r="E35" s="146">
        <v>6.26</v>
      </c>
      <c r="F35" s="146">
        <v>11.2</v>
      </c>
      <c r="G35" s="146">
        <v>8.93</v>
      </c>
      <c r="H35" s="146">
        <v>25.79</v>
      </c>
      <c r="I35" s="146">
        <v>72.150000000000006</v>
      </c>
      <c r="J35" s="146">
        <v>1.08</v>
      </c>
      <c r="K35" s="146">
        <v>30.47</v>
      </c>
      <c r="L35" s="148">
        <v>6.08</v>
      </c>
      <c r="M35" s="149">
        <v>10.74</v>
      </c>
      <c r="N35" s="145">
        <v>4.7</v>
      </c>
      <c r="O35" s="146">
        <v>5.89</v>
      </c>
      <c r="P35" s="146">
        <v>10.53</v>
      </c>
      <c r="Q35" s="146">
        <v>7.33</v>
      </c>
      <c r="R35" s="146">
        <v>19.64</v>
      </c>
      <c r="S35" s="146">
        <v>48.96</v>
      </c>
      <c r="T35" s="146">
        <v>0.95</v>
      </c>
      <c r="U35" s="146">
        <v>25.97</v>
      </c>
      <c r="V35" s="148">
        <v>4.18</v>
      </c>
      <c r="W35" s="150">
        <v>11.51</v>
      </c>
    </row>
    <row r="36" spans="1:23" x14ac:dyDescent="0.15">
      <c r="A36" s="203"/>
      <c r="B36" s="191" t="s">
        <v>18</v>
      </c>
      <c r="C36" s="24" t="s">
        <v>63</v>
      </c>
      <c r="D36" s="25">
        <v>34.46</v>
      </c>
      <c r="E36" s="26">
        <v>29.93</v>
      </c>
      <c r="F36" s="26">
        <v>49.16</v>
      </c>
      <c r="G36" s="26">
        <v>56.66</v>
      </c>
      <c r="H36" s="26">
        <v>94.81</v>
      </c>
      <c r="I36" s="26">
        <v>365.57</v>
      </c>
      <c r="J36" s="26">
        <v>7.45</v>
      </c>
      <c r="K36" s="26">
        <v>214.74</v>
      </c>
      <c r="L36" s="28">
        <v>23.69</v>
      </c>
      <c r="M36" s="55">
        <v>51.32</v>
      </c>
      <c r="N36" s="25">
        <v>25.61</v>
      </c>
      <c r="O36" s="26">
        <v>25.2</v>
      </c>
      <c r="P36" s="26">
        <v>49.81</v>
      </c>
      <c r="Q36" s="26">
        <v>49.38</v>
      </c>
      <c r="R36" s="26">
        <v>62.12</v>
      </c>
      <c r="S36" s="26">
        <v>280.85000000000002</v>
      </c>
      <c r="T36" s="26">
        <v>8.56</v>
      </c>
      <c r="U36" s="26">
        <v>178.62</v>
      </c>
      <c r="V36" s="28">
        <v>14.57</v>
      </c>
      <c r="W36" s="62">
        <v>55.83</v>
      </c>
    </row>
    <row r="37" spans="1:23" x14ac:dyDescent="0.15">
      <c r="A37" s="204"/>
      <c r="B37" s="192"/>
      <c r="C37" s="75" t="s">
        <v>13</v>
      </c>
      <c r="D37" s="91">
        <v>7.09</v>
      </c>
      <c r="E37" s="78">
        <v>5.69</v>
      </c>
      <c r="F37" s="78">
        <v>10.73</v>
      </c>
      <c r="G37" s="78">
        <v>6.54</v>
      </c>
      <c r="H37" s="78">
        <v>23.89</v>
      </c>
      <c r="I37" s="78">
        <v>44.68</v>
      </c>
      <c r="J37" s="78">
        <v>0.55000000000000004</v>
      </c>
      <c r="K37" s="78">
        <v>23.47</v>
      </c>
      <c r="L37" s="80">
        <v>5.55</v>
      </c>
      <c r="M37" s="81">
        <v>9.31</v>
      </c>
      <c r="N37" s="91">
        <v>4.51</v>
      </c>
      <c r="O37" s="78">
        <v>5.62</v>
      </c>
      <c r="P37" s="78">
        <v>9.9499999999999993</v>
      </c>
      <c r="Q37" s="78">
        <v>5.99</v>
      </c>
      <c r="R37" s="78">
        <v>20.170000000000002</v>
      </c>
      <c r="S37" s="78">
        <v>38.130000000000003</v>
      </c>
      <c r="T37" s="78">
        <v>0.69</v>
      </c>
      <c r="U37" s="78">
        <v>22.74</v>
      </c>
      <c r="V37" s="80">
        <v>4.38</v>
      </c>
      <c r="W37" s="82">
        <v>10.38</v>
      </c>
    </row>
    <row r="38" spans="1:23" x14ac:dyDescent="0.15">
      <c r="A38" s="204"/>
      <c r="B38" s="192"/>
      <c r="C38" s="75" t="s">
        <v>80</v>
      </c>
      <c r="D38" s="91">
        <v>34.53</v>
      </c>
      <c r="E38" s="78">
        <v>28.63</v>
      </c>
      <c r="F38" s="78">
        <v>49.23</v>
      </c>
      <c r="G38" s="78">
        <v>56.01</v>
      </c>
      <c r="H38" s="78">
        <v>90.8</v>
      </c>
      <c r="I38" s="78">
        <v>378.05</v>
      </c>
      <c r="J38" s="78">
        <v>7.49</v>
      </c>
      <c r="K38" s="78">
        <v>217.3</v>
      </c>
      <c r="L38" s="80">
        <v>23.8</v>
      </c>
      <c r="M38" s="81">
        <v>50.55</v>
      </c>
      <c r="N38" s="91">
        <v>25.24</v>
      </c>
      <c r="O38" s="78">
        <v>24</v>
      </c>
      <c r="P38" s="78">
        <v>49.39</v>
      </c>
      <c r="Q38" s="78">
        <v>48.59</v>
      </c>
      <c r="R38" s="78">
        <v>56.21</v>
      </c>
      <c r="S38" s="78">
        <v>294.17</v>
      </c>
      <c r="T38" s="78">
        <v>8.68</v>
      </c>
      <c r="U38" s="78">
        <v>176.01</v>
      </c>
      <c r="V38" s="80">
        <v>14.05</v>
      </c>
      <c r="W38" s="82">
        <v>53.39</v>
      </c>
    </row>
    <row r="39" spans="1:23" ht="13.8" thickBot="1" x14ac:dyDescent="0.2">
      <c r="A39" s="205"/>
      <c r="B39" s="193"/>
      <c r="C39" s="29" t="s">
        <v>13</v>
      </c>
      <c r="D39" s="30">
        <v>7.32</v>
      </c>
      <c r="E39" s="31">
        <v>5.73</v>
      </c>
      <c r="F39" s="31">
        <v>11.21</v>
      </c>
      <c r="G39" s="31">
        <v>7.09</v>
      </c>
      <c r="H39" s="31">
        <v>24.15</v>
      </c>
      <c r="I39" s="31">
        <v>51.1</v>
      </c>
      <c r="J39" s="31">
        <v>0.65</v>
      </c>
      <c r="K39" s="31">
        <v>24.53</v>
      </c>
      <c r="L39" s="33">
        <v>6.01</v>
      </c>
      <c r="M39" s="56">
        <v>10.31</v>
      </c>
      <c r="N39" s="30">
        <v>4.4400000000000004</v>
      </c>
      <c r="O39" s="31">
        <v>5.63</v>
      </c>
      <c r="P39" s="31">
        <v>10.029999999999999</v>
      </c>
      <c r="Q39" s="31">
        <v>6.12</v>
      </c>
      <c r="R39" s="31">
        <v>20.059999999999999</v>
      </c>
      <c r="S39" s="31">
        <v>40.25</v>
      </c>
      <c r="T39" s="31">
        <v>0.73</v>
      </c>
      <c r="U39" s="31">
        <v>23</v>
      </c>
      <c r="V39" s="33">
        <v>4.32</v>
      </c>
      <c r="W39" s="63">
        <v>10.69</v>
      </c>
    </row>
    <row r="41" spans="1:23" x14ac:dyDescent="0.2">
      <c r="B41" s="199" t="s">
        <v>83</v>
      </c>
      <c r="C41" s="199"/>
      <c r="D41" s="199"/>
      <c r="E41" s="199"/>
      <c r="F41" s="199"/>
      <c r="G41" s="199"/>
      <c r="H41" s="199"/>
      <c r="I41" s="199"/>
      <c r="J41" s="199"/>
      <c r="K41" s="199"/>
      <c r="L41" s="199"/>
      <c r="M41" s="199"/>
      <c r="N41" s="199"/>
      <c r="O41" s="199"/>
      <c r="P41" s="199"/>
      <c r="Q41" s="199"/>
      <c r="R41" s="199"/>
      <c r="S41" s="199"/>
      <c r="T41" s="199"/>
      <c r="U41" s="199"/>
      <c r="V41" s="199"/>
      <c r="W41" s="199"/>
    </row>
  </sheetData>
  <mergeCells count="15">
    <mergeCell ref="B41:W41"/>
    <mergeCell ref="B16:B19"/>
    <mergeCell ref="A4:A27"/>
    <mergeCell ref="A28:A39"/>
    <mergeCell ref="B20:B23"/>
    <mergeCell ref="B24:B27"/>
    <mergeCell ref="B28:B31"/>
    <mergeCell ref="B32:B35"/>
    <mergeCell ref="B36:B39"/>
    <mergeCell ref="D1:M1"/>
    <mergeCell ref="N1:W1"/>
    <mergeCell ref="B4:B7"/>
    <mergeCell ref="B8:B11"/>
    <mergeCell ref="B12:B15"/>
    <mergeCell ref="B2:C2"/>
  </mergeCells>
  <phoneticPr fontId="3"/>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5"/>
  <sheetViews>
    <sheetView view="pageBreakPreview" zoomScaleNormal="100" zoomScaleSheetLayoutView="100" workbookViewId="0">
      <pane xSplit="3" ySplit="4" topLeftCell="D12" activePane="bottomRight" state="frozen"/>
      <selection sqref="A1:W1"/>
      <selection pane="topRight" sqref="A1:W1"/>
      <selection pane="bottomLeft" sqref="A1:W1"/>
      <selection pane="bottomRight" activeCell="H28" sqref="H28"/>
    </sheetView>
  </sheetViews>
  <sheetFormatPr defaultRowHeight="13.2" x14ac:dyDescent="0.2"/>
  <cols>
    <col min="1" max="1" width="3.109375" customWidth="1"/>
    <col min="2" max="2" width="8.6640625" customWidth="1"/>
    <col min="3" max="3" width="8" bestFit="1" customWidth="1"/>
    <col min="4" max="8" width="5.33203125" customWidth="1"/>
    <col min="9" max="9" width="6.6640625" customWidth="1"/>
    <col min="10" max="10" width="5.33203125" customWidth="1"/>
    <col min="11" max="11" width="6.6640625" customWidth="1"/>
    <col min="12" max="18" width="5.33203125" customWidth="1"/>
    <col min="19" max="19" width="6.6640625" customWidth="1"/>
    <col min="20" max="20" width="5.33203125" customWidth="1"/>
    <col min="21" max="21" width="6.6640625" customWidth="1"/>
    <col min="22" max="23" width="5.33203125" customWidth="1"/>
  </cols>
  <sheetData>
    <row r="1" spans="1:23" ht="27.75" customHeight="1" thickBot="1" x14ac:dyDescent="0.25">
      <c r="A1" s="157" t="s">
        <v>81</v>
      </c>
      <c r="B1" s="157"/>
      <c r="C1" s="157"/>
      <c r="D1" s="157"/>
      <c r="E1" s="157"/>
      <c r="F1" s="157"/>
      <c r="G1" s="157"/>
      <c r="H1" s="157"/>
      <c r="I1" s="157"/>
      <c r="J1" s="157"/>
      <c r="K1" s="157"/>
      <c r="L1" s="157"/>
      <c r="M1" s="157"/>
      <c r="N1" s="157"/>
      <c r="O1" s="157"/>
      <c r="P1" s="157"/>
      <c r="Q1" s="157"/>
      <c r="R1" s="157"/>
      <c r="S1" s="157"/>
      <c r="T1" s="157"/>
      <c r="U1" s="157"/>
      <c r="V1" s="157"/>
      <c r="W1" s="157"/>
    </row>
    <row r="2" spans="1:23" ht="14.4" thickBot="1" x14ac:dyDescent="0.25">
      <c r="A2" s="104"/>
      <c r="B2" s="104"/>
      <c r="C2" s="104"/>
      <c r="D2" s="151" t="s">
        <v>22</v>
      </c>
      <c r="E2" s="152"/>
      <c r="F2" s="152"/>
      <c r="G2" s="152"/>
      <c r="H2" s="152"/>
      <c r="I2" s="152"/>
      <c r="J2" s="152"/>
      <c r="K2" s="152"/>
      <c r="L2" s="152"/>
      <c r="M2" s="153"/>
      <c r="N2" s="168" t="s">
        <v>24</v>
      </c>
      <c r="O2" s="169"/>
      <c r="P2" s="169"/>
      <c r="Q2" s="169"/>
      <c r="R2" s="169"/>
      <c r="S2" s="169"/>
      <c r="T2" s="169"/>
      <c r="U2" s="169"/>
      <c r="V2" s="169"/>
      <c r="W2" s="170"/>
    </row>
    <row r="3" spans="1:23" ht="121.5" customHeight="1" x14ac:dyDescent="0.2">
      <c r="A3" s="180" t="str">
        <f>学校集計表!A3</f>
        <v>【○○立○○学校】</v>
      </c>
      <c r="B3" s="159"/>
      <c r="C3" s="160"/>
      <c r="D3" s="110" t="s">
        <v>0</v>
      </c>
      <c r="E3" s="111" t="s">
        <v>1</v>
      </c>
      <c r="F3" s="111" t="s">
        <v>2</v>
      </c>
      <c r="G3" s="111" t="s">
        <v>3</v>
      </c>
      <c r="H3" s="111" t="s">
        <v>4</v>
      </c>
      <c r="I3" s="111" t="s">
        <v>25</v>
      </c>
      <c r="J3" s="111" t="s">
        <v>36</v>
      </c>
      <c r="K3" s="111" t="s">
        <v>6</v>
      </c>
      <c r="L3" s="112" t="s">
        <v>23</v>
      </c>
      <c r="M3" s="113" t="s">
        <v>65</v>
      </c>
      <c r="N3" s="123" t="s">
        <v>0</v>
      </c>
      <c r="O3" s="124" t="s">
        <v>1</v>
      </c>
      <c r="P3" s="124" t="s">
        <v>2</v>
      </c>
      <c r="Q3" s="124" t="s">
        <v>3</v>
      </c>
      <c r="R3" s="124" t="s">
        <v>4</v>
      </c>
      <c r="S3" s="124" t="s">
        <v>25</v>
      </c>
      <c r="T3" s="124" t="s">
        <v>37</v>
      </c>
      <c r="U3" s="124" t="s">
        <v>6</v>
      </c>
      <c r="V3" s="125" t="s">
        <v>23</v>
      </c>
      <c r="W3" s="136" t="s">
        <v>65</v>
      </c>
    </row>
    <row r="4" spans="1:23" ht="17.25" customHeight="1" thickBot="1" x14ac:dyDescent="0.25">
      <c r="A4" s="104"/>
      <c r="B4" s="104"/>
      <c r="C4" s="105"/>
      <c r="D4" s="106" t="s">
        <v>7</v>
      </c>
      <c r="E4" s="107" t="s">
        <v>8</v>
      </c>
      <c r="F4" s="107" t="s">
        <v>9</v>
      </c>
      <c r="G4" s="107" t="s">
        <v>10</v>
      </c>
      <c r="H4" s="107" t="s">
        <v>8</v>
      </c>
      <c r="I4" s="107" t="s">
        <v>26</v>
      </c>
      <c r="J4" s="107" t="s">
        <v>11</v>
      </c>
      <c r="K4" s="107" t="s">
        <v>9</v>
      </c>
      <c r="L4" s="108" t="s">
        <v>12</v>
      </c>
      <c r="M4" s="109" t="s">
        <v>62</v>
      </c>
      <c r="N4" s="106" t="s">
        <v>7</v>
      </c>
      <c r="O4" s="107" t="s">
        <v>8</v>
      </c>
      <c r="P4" s="107" t="s">
        <v>9</v>
      </c>
      <c r="Q4" s="107" t="s">
        <v>10</v>
      </c>
      <c r="R4" s="107" t="s">
        <v>8</v>
      </c>
      <c r="S4" s="107" t="s">
        <v>26</v>
      </c>
      <c r="T4" s="107" t="s">
        <v>11</v>
      </c>
      <c r="U4" s="107" t="s">
        <v>9</v>
      </c>
      <c r="V4" s="108" t="s">
        <v>12</v>
      </c>
      <c r="W4" s="137" t="s">
        <v>62</v>
      </c>
    </row>
    <row r="5" spans="1:23" ht="18" customHeight="1" x14ac:dyDescent="0.2">
      <c r="A5" s="181" t="s">
        <v>66</v>
      </c>
      <c r="B5" s="177" t="s">
        <v>17</v>
      </c>
      <c r="C5" s="126" t="s">
        <v>78</v>
      </c>
      <c r="D5" s="11" t="e">
        <f>学校集計表!D5</f>
        <v>#DIV/0!</v>
      </c>
      <c r="E5" s="11" t="e">
        <f>学校集計表!E5</f>
        <v>#DIV/0!</v>
      </c>
      <c r="F5" s="11" t="e">
        <f>学校集計表!F5</f>
        <v>#DIV/0!</v>
      </c>
      <c r="G5" s="11" t="e">
        <f>学校集計表!G5</f>
        <v>#DIV/0!</v>
      </c>
      <c r="H5" s="11" t="e">
        <f>学校集計表!H5</f>
        <v>#DIV/0!</v>
      </c>
      <c r="I5" s="9"/>
      <c r="J5" s="8" t="e">
        <f>学校集計表!J5</f>
        <v>#DIV/0!</v>
      </c>
      <c r="K5" s="8" t="e">
        <f>学校集計表!K5</f>
        <v>#DIV/0!</v>
      </c>
      <c r="L5" s="10" t="e">
        <f>学校集計表!L5</f>
        <v>#DIV/0!</v>
      </c>
      <c r="M5" s="10" t="e">
        <f>学校集計表!M5</f>
        <v>#DIV/0!</v>
      </c>
      <c r="N5" s="11" t="e">
        <f>学校集計表!N5</f>
        <v>#DIV/0!</v>
      </c>
      <c r="O5" s="8" t="e">
        <f>学校集計表!O5</f>
        <v>#DIV/0!</v>
      </c>
      <c r="P5" s="8" t="e">
        <f>学校集計表!P5</f>
        <v>#DIV/0!</v>
      </c>
      <c r="Q5" s="8" t="e">
        <f>学校集計表!Q5</f>
        <v>#DIV/0!</v>
      </c>
      <c r="R5" s="8" t="e">
        <f>学校集計表!R5</f>
        <v>#DIV/0!</v>
      </c>
      <c r="S5" s="9"/>
      <c r="T5" s="8" t="e">
        <f>学校集計表!T5</f>
        <v>#DIV/0!</v>
      </c>
      <c r="U5" s="8" t="e">
        <f>学校集計表!U5</f>
        <v>#DIV/0!</v>
      </c>
      <c r="V5" s="10" t="e">
        <f>学校集計表!V5</f>
        <v>#DIV/0!</v>
      </c>
      <c r="W5" s="10" t="e">
        <f>学校集計表!W5</f>
        <v>#DIV/0!</v>
      </c>
    </row>
    <row r="6" spans="1:23" ht="18" customHeight="1" x14ac:dyDescent="0.2">
      <c r="A6" s="182"/>
      <c r="B6" s="178"/>
      <c r="C6" s="127" t="s">
        <v>70</v>
      </c>
      <c r="D6" s="99" t="e">
        <f>IF(ISBLANK(D5),"",50+10*(【自校名】○○学校!D5-全国データ!D4)/全国データ!D5)</f>
        <v>#DIV/0!</v>
      </c>
      <c r="E6" s="100" t="e">
        <f>IF(ISBLANK(E5),"",50+10*(【自校名】○○学校!E5-全国データ!E4)/全国データ!E5)</f>
        <v>#DIV/0!</v>
      </c>
      <c r="F6" s="100" t="e">
        <f>IF(ISBLANK(F5),"",50+10*(【自校名】○○学校!F5-全国データ!F4)/全国データ!F5)</f>
        <v>#DIV/0!</v>
      </c>
      <c r="G6" s="100" t="e">
        <f>IF(ISBLANK(G5),"",50+10*(【自校名】○○学校!G5-全国データ!G4)/全国データ!G5)</f>
        <v>#DIV/0!</v>
      </c>
      <c r="H6" s="100" t="e">
        <f>IF(ISBLANK(H5),"",50+10*(【自校名】○○学校!H5-全国データ!H4)/全国データ!H5)</f>
        <v>#DIV/0!</v>
      </c>
      <c r="I6" s="103"/>
      <c r="J6" s="100" t="e">
        <f>IF(ISBLANK(J5),"",50+10*(全国データ!J4-【自校名】○○学校!J5)/全国データ!J5)</f>
        <v>#DIV/0!</v>
      </c>
      <c r="K6" s="100" t="e">
        <f>IF(ISBLANK(K5),"",50+10*(【自校名】○○学校!K5-全国データ!K4)/全国データ!K5)</f>
        <v>#DIV/0!</v>
      </c>
      <c r="L6" s="101" t="e">
        <f>IF(ISBLANK(L5),"",50+10*(【自校名】○○学校!L5-全国データ!L4)/全国データ!L5)</f>
        <v>#DIV/0!</v>
      </c>
      <c r="M6" s="101" t="e">
        <f>IF(ISBLANK(M5),"",50+10*(【自校名】○○学校!M5-全国データ!M4)/全国データ!M5)</f>
        <v>#DIV/0!</v>
      </c>
      <c r="N6" s="99" t="e">
        <f>IF(ISBLANK(N5),"",50+10*(【自校名】○○学校!N5-全国データ!N4)/全国データ!N5)</f>
        <v>#DIV/0!</v>
      </c>
      <c r="O6" s="100" t="e">
        <f>IF(ISBLANK(O5),"",50+10*(【自校名】○○学校!O5-全国データ!O4)/全国データ!O5)</f>
        <v>#DIV/0!</v>
      </c>
      <c r="P6" s="100" t="e">
        <f>IF(ISBLANK(P5),"",50+10*(【自校名】○○学校!P5-全国データ!P4)/全国データ!P5)</f>
        <v>#DIV/0!</v>
      </c>
      <c r="Q6" s="100" t="e">
        <f>IF(ISBLANK(Q5),"",50+10*(【自校名】○○学校!Q5-全国データ!Q4)/全国データ!Q5)</f>
        <v>#DIV/0!</v>
      </c>
      <c r="R6" s="100" t="e">
        <f>IF(ISBLANK(R5),"",50+10*(【自校名】○○学校!R5-全国データ!R4)/全国データ!R5)</f>
        <v>#DIV/0!</v>
      </c>
      <c r="S6" s="103"/>
      <c r="T6" s="100" t="e">
        <f>IF(ISBLANK(T5),"",50+10*(全国データ!T4-【自校名】○○学校!T5)/全国データ!T5)</f>
        <v>#DIV/0!</v>
      </c>
      <c r="U6" s="100" t="e">
        <f>IF(ISBLANK(U5),"",50+10*(【自校名】○○学校!U5-全国データ!U4)/全国データ!U5)</f>
        <v>#DIV/0!</v>
      </c>
      <c r="V6" s="101" t="e">
        <f>IF(ISBLANK(V5),"",50+10*(【自校名】○○学校!V5-全国データ!V4)/全国データ!V5)</f>
        <v>#DIV/0!</v>
      </c>
      <c r="W6" s="101" t="e">
        <f>IF(ISBLANK(W5),"",50+10*(【自校名】○○学校!W5-全国データ!W4)/全国データ!W5)</f>
        <v>#DIV/0!</v>
      </c>
    </row>
    <row r="7" spans="1:23" ht="18" customHeight="1" thickBot="1" x14ac:dyDescent="0.25">
      <c r="A7" s="183"/>
      <c r="B7" s="179"/>
      <c r="C7" s="128" t="s">
        <v>79</v>
      </c>
      <c r="D7" s="96" t="e">
        <f>IF(ISBLANK(D5),"",50+10*(【自校名】○○学校!D5-全国データ!D6)/全国データ!D7)</f>
        <v>#DIV/0!</v>
      </c>
      <c r="E7" s="97" t="e">
        <f>IF(ISBLANK(E5),"",50+10*(【自校名】○○学校!E5-全国データ!E6)/全国データ!E7)</f>
        <v>#DIV/0!</v>
      </c>
      <c r="F7" s="97" t="e">
        <f>IF(ISBLANK(F5),"",50+10*(【自校名】○○学校!F5-全国データ!F6)/全国データ!F7)</f>
        <v>#DIV/0!</v>
      </c>
      <c r="G7" s="97" t="e">
        <f>IF(ISBLANK(G5),"",50+10*(【自校名】○○学校!G5-全国データ!G6)/全国データ!G7)</f>
        <v>#DIV/0!</v>
      </c>
      <c r="H7" s="97" t="e">
        <f>IF(ISBLANK(H5),"",50+10*(【自校名】○○学校!H5-全国データ!H6)/全国データ!H7)</f>
        <v>#DIV/0!</v>
      </c>
      <c r="I7" s="102" t="str">
        <f>IF(ISBLANK(I5),"",50+10*(【自校名】○○学校!I5-全国データ!I4)/全国データ!I7)</f>
        <v/>
      </c>
      <c r="J7" s="97" t="e">
        <f>IF(ISBLANK(J5),"",50+10*(全国データ!J6-【自校名】○○学校!J5)/全国データ!J7)</f>
        <v>#DIV/0!</v>
      </c>
      <c r="K7" s="97" t="e">
        <f>IF(ISBLANK(K5),"",50+10*(【自校名】○○学校!K5-全国データ!K6)/全国データ!K7)</f>
        <v>#DIV/0!</v>
      </c>
      <c r="L7" s="98" t="e">
        <f>IF(ISBLANK(L5),"",50+10*(【自校名】○○学校!L5-全国データ!L6)/全国データ!L7)</f>
        <v>#DIV/0!</v>
      </c>
      <c r="M7" s="98" t="e">
        <f>IF(ISBLANK(M5),"",50+10*(【自校名】○○学校!M5-全国データ!M6)/全国データ!M7)</f>
        <v>#DIV/0!</v>
      </c>
      <c r="N7" s="96" t="e">
        <f>IF(ISBLANK(N5),"",50+10*(【自校名】○○学校!N5-全国データ!N6)/全国データ!N7)</f>
        <v>#DIV/0!</v>
      </c>
      <c r="O7" s="97" t="e">
        <f>IF(ISBLANK(O5),"",50+10*(【自校名】○○学校!O5-全国データ!O6)/全国データ!O7)</f>
        <v>#DIV/0!</v>
      </c>
      <c r="P7" s="97" t="e">
        <f>IF(ISBLANK(P5),"",50+10*(【自校名】○○学校!P5-全国データ!P6)/全国データ!P7)</f>
        <v>#DIV/0!</v>
      </c>
      <c r="Q7" s="97" t="e">
        <f>IF(ISBLANK(Q5),"",50+10*(【自校名】○○学校!Q5-全国データ!Q6)/全国データ!Q7)</f>
        <v>#DIV/0!</v>
      </c>
      <c r="R7" s="97" t="e">
        <f>IF(ISBLANK(R5),"",50+10*(【自校名】○○学校!R5-全国データ!R6)/全国データ!R7)</f>
        <v>#DIV/0!</v>
      </c>
      <c r="S7" s="102" t="str">
        <f>IF(ISBLANK(S5),"",50+10*(【自校名】○○学校!S5-全国データ!S4)/全国データ!S7)</f>
        <v/>
      </c>
      <c r="T7" s="97" t="e">
        <f>IF(ISBLANK(T5),"",50+10*(全国データ!T6-【自校名】○○学校!T5)/全国データ!T7)</f>
        <v>#DIV/0!</v>
      </c>
      <c r="U7" s="97" t="e">
        <f>IF(ISBLANK(U5),"",50+10*(【自校名】○○学校!U5-全国データ!U6)/全国データ!U7)</f>
        <v>#DIV/0!</v>
      </c>
      <c r="V7" s="98" t="e">
        <f>IF(ISBLANK(V5),"",50+10*(【自校名】○○学校!V5-全国データ!V6)/全国データ!V7)</f>
        <v>#DIV/0!</v>
      </c>
      <c r="W7" s="98" t="e">
        <f>IF(ISBLANK(W5),"",50+10*(【自校名】○○学校!W5-全国データ!W6)/全国データ!W7)</f>
        <v>#DIV/0!</v>
      </c>
    </row>
    <row r="8" spans="1:23" ht="18" customHeight="1" x14ac:dyDescent="0.2">
      <c r="A8" s="183"/>
      <c r="B8" s="177" t="s">
        <v>16</v>
      </c>
      <c r="C8" s="126" t="s">
        <v>78</v>
      </c>
      <c r="D8" s="11" t="e">
        <f>学校集計表!D8</f>
        <v>#DIV/0!</v>
      </c>
      <c r="E8" s="8" t="e">
        <f>学校集計表!E8</f>
        <v>#DIV/0!</v>
      </c>
      <c r="F8" s="8" t="e">
        <f>学校集計表!F8</f>
        <v>#DIV/0!</v>
      </c>
      <c r="G8" s="8" t="e">
        <f>学校集計表!G8</f>
        <v>#DIV/0!</v>
      </c>
      <c r="H8" s="8" t="e">
        <f>学校集計表!H8</f>
        <v>#DIV/0!</v>
      </c>
      <c r="I8" s="9"/>
      <c r="J8" s="8" t="e">
        <f>学校集計表!J8</f>
        <v>#DIV/0!</v>
      </c>
      <c r="K8" s="8" t="e">
        <f>学校集計表!K8</f>
        <v>#DIV/0!</v>
      </c>
      <c r="L8" s="10" t="e">
        <f>学校集計表!L8</f>
        <v>#DIV/0!</v>
      </c>
      <c r="M8" s="10" t="e">
        <f>学校集計表!M8</f>
        <v>#DIV/0!</v>
      </c>
      <c r="N8" s="11" t="e">
        <f>学校集計表!N8</f>
        <v>#DIV/0!</v>
      </c>
      <c r="O8" s="8" t="e">
        <f>学校集計表!O8</f>
        <v>#DIV/0!</v>
      </c>
      <c r="P8" s="8" t="e">
        <f>学校集計表!P8</f>
        <v>#DIV/0!</v>
      </c>
      <c r="Q8" s="8" t="e">
        <f>学校集計表!Q8</f>
        <v>#DIV/0!</v>
      </c>
      <c r="R8" s="8" t="e">
        <f>学校集計表!R8</f>
        <v>#DIV/0!</v>
      </c>
      <c r="S8" s="9"/>
      <c r="T8" s="8" t="e">
        <f>学校集計表!T8</f>
        <v>#DIV/0!</v>
      </c>
      <c r="U8" s="8" t="e">
        <f>学校集計表!U8</f>
        <v>#DIV/0!</v>
      </c>
      <c r="V8" s="10" t="e">
        <f>学校集計表!V8</f>
        <v>#DIV/0!</v>
      </c>
      <c r="W8" s="10" t="e">
        <f>学校集計表!W8</f>
        <v>#DIV/0!</v>
      </c>
    </row>
    <row r="9" spans="1:23" ht="18" customHeight="1" x14ac:dyDescent="0.2">
      <c r="A9" s="183"/>
      <c r="B9" s="178"/>
      <c r="C9" s="127" t="s">
        <v>70</v>
      </c>
      <c r="D9" s="99" t="e">
        <f>IF(ISBLANK(D8),"",50+10*(【自校名】○○学校!D8-全国データ!D8)/全国データ!D9)</f>
        <v>#DIV/0!</v>
      </c>
      <c r="E9" s="100" t="e">
        <f>IF(ISBLANK(E8),"",50+10*(【自校名】○○学校!E8-全国データ!E8)/全国データ!E9)</f>
        <v>#DIV/0!</v>
      </c>
      <c r="F9" s="100" t="e">
        <f>IF(ISBLANK(F8),"",50+10*(【自校名】○○学校!F8-全国データ!F8)/全国データ!F9)</f>
        <v>#DIV/0!</v>
      </c>
      <c r="G9" s="100" t="e">
        <f>IF(ISBLANK(G8),"",50+10*(【自校名】○○学校!G8-全国データ!G8)/全国データ!G9)</f>
        <v>#DIV/0!</v>
      </c>
      <c r="H9" s="100" t="e">
        <f>IF(ISBLANK(H8),"",50+10*(【自校名】○○学校!H8-全国データ!H8)/全国データ!H9)</f>
        <v>#DIV/0!</v>
      </c>
      <c r="I9" s="103"/>
      <c r="J9" s="100" t="e">
        <f>IF(ISBLANK(J8),"",50+10*(全国データ!J8-【自校名】○○学校!J8)/全国データ!J9)</f>
        <v>#DIV/0!</v>
      </c>
      <c r="K9" s="100" t="e">
        <f>IF(ISBLANK(K8),"",50+10*(【自校名】○○学校!K8-全国データ!K8)/全国データ!K9)</f>
        <v>#DIV/0!</v>
      </c>
      <c r="L9" s="101" t="e">
        <f>IF(ISBLANK(L8),"",50+10*(【自校名】○○学校!L8-全国データ!L8)/全国データ!L9)</f>
        <v>#DIV/0!</v>
      </c>
      <c r="M9" s="101" t="e">
        <f>IF(ISBLANK(M8),"",50+10*(【自校名】○○学校!M8-全国データ!M8)/全国データ!M9)</f>
        <v>#DIV/0!</v>
      </c>
      <c r="N9" s="99" t="e">
        <f>IF(ISBLANK(N8),"",50+10*(【自校名】○○学校!N8-全国データ!N8)/全国データ!N9)</f>
        <v>#DIV/0!</v>
      </c>
      <c r="O9" s="100" t="e">
        <f>IF(ISBLANK(O8),"",50+10*(【自校名】○○学校!O8-全国データ!O8)/全国データ!O9)</f>
        <v>#DIV/0!</v>
      </c>
      <c r="P9" s="100" t="e">
        <f>IF(ISBLANK(P8),"",50+10*(【自校名】○○学校!P8-全国データ!P8)/全国データ!P9)</f>
        <v>#DIV/0!</v>
      </c>
      <c r="Q9" s="100" t="e">
        <f>IF(ISBLANK(Q8),"",50+10*(【自校名】○○学校!Q8-全国データ!Q8)/全国データ!Q9)</f>
        <v>#DIV/0!</v>
      </c>
      <c r="R9" s="100" t="e">
        <f>IF(ISBLANK(R8),"",50+10*(【自校名】○○学校!R8-全国データ!R8)/全国データ!R9)</f>
        <v>#DIV/0!</v>
      </c>
      <c r="S9" s="103"/>
      <c r="T9" s="100" t="e">
        <f>IF(ISBLANK(T8),"",50+10*(全国データ!T8-【自校名】○○学校!T8)/全国データ!T9)</f>
        <v>#DIV/0!</v>
      </c>
      <c r="U9" s="100" t="e">
        <f>IF(ISBLANK(U8),"",50+10*(【自校名】○○学校!U8-全国データ!U8)/全国データ!U9)</f>
        <v>#DIV/0!</v>
      </c>
      <c r="V9" s="101" t="e">
        <f>IF(ISBLANK(V8),"",50+10*(【自校名】○○学校!V8-全国データ!V8)/全国データ!V9)</f>
        <v>#DIV/0!</v>
      </c>
      <c r="W9" s="101" t="e">
        <f>IF(ISBLANK(W8),"",50+10*(【自校名】○○学校!W8-全国データ!W8)/全国データ!W9)</f>
        <v>#DIV/0!</v>
      </c>
    </row>
    <row r="10" spans="1:23" ht="18" customHeight="1" thickBot="1" x14ac:dyDescent="0.25">
      <c r="A10" s="183"/>
      <c r="B10" s="186"/>
      <c r="C10" s="128" t="s">
        <v>79</v>
      </c>
      <c r="D10" s="96" t="e">
        <f>IF(ISBLANK(D8),"",50+10*(【自校名】○○学校!D8-全国データ!D10)/全国データ!D11)</f>
        <v>#DIV/0!</v>
      </c>
      <c r="E10" s="97" t="e">
        <f>IF(ISBLANK(E8),"",50+10*(【自校名】○○学校!E8-全国データ!E10)/全国データ!E11)</f>
        <v>#DIV/0!</v>
      </c>
      <c r="F10" s="97" t="e">
        <f>IF(ISBLANK(F8),"",50+10*(【自校名】○○学校!F8-全国データ!F10)/全国データ!F11)</f>
        <v>#DIV/0!</v>
      </c>
      <c r="G10" s="97" t="e">
        <f>IF(ISBLANK(G8),"",50+10*(【自校名】○○学校!G8-全国データ!G10)/全国データ!G11)</f>
        <v>#DIV/0!</v>
      </c>
      <c r="H10" s="97" t="e">
        <f>IF(ISBLANK(H8),"",50+10*(【自校名】○○学校!H8-全国データ!H10)/全国データ!H11)</f>
        <v>#DIV/0!</v>
      </c>
      <c r="I10" s="102" t="str">
        <f>IF(ISBLANK(I8),"",50+10*(【自校名】○○学校!I8-全国データ!I8)/全国データ!I11)</f>
        <v/>
      </c>
      <c r="J10" s="97" t="e">
        <f>IF(ISBLANK(J8),"",50+10*(全国データ!J10-【自校名】○○学校!J8)/全国データ!J11)</f>
        <v>#DIV/0!</v>
      </c>
      <c r="K10" s="97" t="e">
        <f>IF(ISBLANK(K8),"",50+10*(【自校名】○○学校!K8-全国データ!K10)/全国データ!K11)</f>
        <v>#DIV/0!</v>
      </c>
      <c r="L10" s="98" t="e">
        <f>IF(ISBLANK(L8),"",50+10*(【自校名】○○学校!L8-全国データ!L10)/全国データ!L11)</f>
        <v>#DIV/0!</v>
      </c>
      <c r="M10" s="98" t="e">
        <f>IF(ISBLANK(M8),"",50+10*(【自校名】○○学校!M8-全国データ!M10)/全国データ!M11)</f>
        <v>#DIV/0!</v>
      </c>
      <c r="N10" s="96" t="e">
        <f>IF(ISBLANK(N8),"",50+10*(【自校名】○○学校!N8-全国データ!N10)/全国データ!N11)</f>
        <v>#DIV/0!</v>
      </c>
      <c r="O10" s="97" t="e">
        <f>IF(ISBLANK(O8),"",50+10*(【自校名】○○学校!O8-全国データ!O10)/全国データ!O11)</f>
        <v>#DIV/0!</v>
      </c>
      <c r="P10" s="97" t="e">
        <f>IF(ISBLANK(P8),"",50+10*(【自校名】○○学校!P8-全国データ!P10)/全国データ!P11)</f>
        <v>#DIV/0!</v>
      </c>
      <c r="Q10" s="97" t="e">
        <f>IF(ISBLANK(Q8),"",50+10*(【自校名】○○学校!Q8-全国データ!Q10)/全国データ!Q11)</f>
        <v>#DIV/0!</v>
      </c>
      <c r="R10" s="97" t="e">
        <f>IF(ISBLANK(R8),"",50+10*(【自校名】○○学校!R8-全国データ!R10)/全国データ!R11)</f>
        <v>#DIV/0!</v>
      </c>
      <c r="S10" s="102" t="str">
        <f>IF(ISBLANK(S8),"",50+10*(【自校名】○○学校!S8-全国データ!S8)/全国データ!S11)</f>
        <v/>
      </c>
      <c r="T10" s="97" t="e">
        <f>IF(ISBLANK(T8),"",50+10*(全国データ!T10-【自校名】○○学校!T8)/全国データ!T11)</f>
        <v>#DIV/0!</v>
      </c>
      <c r="U10" s="97" t="e">
        <f>IF(ISBLANK(U8),"",50+10*(【自校名】○○学校!U8-全国データ!U10)/全国データ!U11)</f>
        <v>#DIV/0!</v>
      </c>
      <c r="V10" s="98" t="e">
        <f>IF(ISBLANK(V8),"",50+10*(【自校名】○○学校!V8-全国データ!V10)/全国データ!V11)</f>
        <v>#DIV/0!</v>
      </c>
      <c r="W10" s="98" t="e">
        <f>IF(ISBLANK(W8),"",50+10*(【自校名】○○学校!W8-全国データ!W10)/全国データ!W11)</f>
        <v>#DIV/0!</v>
      </c>
    </row>
    <row r="11" spans="1:23" ht="18" customHeight="1" x14ac:dyDescent="0.2">
      <c r="A11" s="183"/>
      <c r="B11" s="177" t="s">
        <v>18</v>
      </c>
      <c r="C11" s="126" t="s">
        <v>78</v>
      </c>
      <c r="D11" s="11" t="e">
        <f>学校集計表!D11</f>
        <v>#DIV/0!</v>
      </c>
      <c r="E11" s="8" t="e">
        <f>学校集計表!E11</f>
        <v>#DIV/0!</v>
      </c>
      <c r="F11" s="8" t="e">
        <f>学校集計表!F11</f>
        <v>#DIV/0!</v>
      </c>
      <c r="G11" s="8" t="e">
        <f>学校集計表!G11</f>
        <v>#DIV/0!</v>
      </c>
      <c r="H11" s="8" t="e">
        <f>学校集計表!H11</f>
        <v>#DIV/0!</v>
      </c>
      <c r="I11" s="9"/>
      <c r="J11" s="8" t="e">
        <f>学校集計表!J11</f>
        <v>#DIV/0!</v>
      </c>
      <c r="K11" s="8" t="e">
        <f>学校集計表!K11</f>
        <v>#DIV/0!</v>
      </c>
      <c r="L11" s="10" t="e">
        <f>学校集計表!L11</f>
        <v>#DIV/0!</v>
      </c>
      <c r="M11" s="10" t="e">
        <f>学校集計表!M11</f>
        <v>#DIV/0!</v>
      </c>
      <c r="N11" s="11" t="e">
        <f>学校集計表!N11</f>
        <v>#DIV/0!</v>
      </c>
      <c r="O11" s="8" t="e">
        <f>学校集計表!O11</f>
        <v>#DIV/0!</v>
      </c>
      <c r="P11" s="8" t="e">
        <f>学校集計表!P11</f>
        <v>#DIV/0!</v>
      </c>
      <c r="Q11" s="8" t="e">
        <f>学校集計表!Q11</f>
        <v>#DIV/0!</v>
      </c>
      <c r="R11" s="8" t="e">
        <f>学校集計表!R11</f>
        <v>#DIV/0!</v>
      </c>
      <c r="S11" s="9"/>
      <c r="T11" s="11" t="e">
        <f>学校集計表!T11</f>
        <v>#DIV/0!</v>
      </c>
      <c r="U11" s="11" t="e">
        <f>学校集計表!U11</f>
        <v>#DIV/0!</v>
      </c>
      <c r="V11" s="11" t="e">
        <f>学校集計表!V11</f>
        <v>#DIV/0!</v>
      </c>
      <c r="W11" s="138" t="e">
        <f>学校集計表!W11</f>
        <v>#DIV/0!</v>
      </c>
    </row>
    <row r="12" spans="1:23" ht="18" customHeight="1" x14ac:dyDescent="0.2">
      <c r="A12" s="183"/>
      <c r="B12" s="178"/>
      <c r="C12" s="127" t="s">
        <v>70</v>
      </c>
      <c r="D12" s="99" t="e">
        <f>IF(ISBLANK(D11),"",50+10*(【自校名】○○学校!D11-全国データ!D12)/全国データ!D13)</f>
        <v>#DIV/0!</v>
      </c>
      <c r="E12" s="100" t="e">
        <f>IF(ISBLANK(E11),"",50+10*(【自校名】○○学校!E11-全国データ!E12)/全国データ!E13)</f>
        <v>#DIV/0!</v>
      </c>
      <c r="F12" s="100" t="e">
        <f>IF(ISBLANK(F11),"",50+10*(【自校名】○○学校!F11-全国データ!F12)/全国データ!F13)</f>
        <v>#DIV/0!</v>
      </c>
      <c r="G12" s="100" t="e">
        <f>IF(ISBLANK(G11),"",50+10*(【自校名】○○学校!G11-全国データ!G12)/全国データ!G13)</f>
        <v>#DIV/0!</v>
      </c>
      <c r="H12" s="100" t="e">
        <f>IF(ISBLANK(H11),"",50+10*(【自校名】○○学校!H11-全国データ!H12)/全国データ!H13)</f>
        <v>#DIV/0!</v>
      </c>
      <c r="I12" s="103"/>
      <c r="J12" s="100" t="e">
        <f>IF(ISBLANK(J11),"",50+10*(全国データ!J12-【自校名】○○学校!J11)/全国データ!J13)</f>
        <v>#DIV/0!</v>
      </c>
      <c r="K12" s="100" t="e">
        <f>IF(ISBLANK(K11),"",50+10*(【自校名】○○学校!K11-全国データ!K12)/全国データ!K13)</f>
        <v>#DIV/0!</v>
      </c>
      <c r="L12" s="101" t="e">
        <f>IF(ISBLANK(L11),"",50+10*(【自校名】○○学校!L11-全国データ!L12)/全国データ!L13)</f>
        <v>#DIV/0!</v>
      </c>
      <c r="M12" s="101" t="e">
        <f>IF(ISBLANK(M11),"",50+10*(【自校名】○○学校!M11-全国データ!M12)/全国データ!M13)</f>
        <v>#DIV/0!</v>
      </c>
      <c r="N12" s="99" t="e">
        <f>IF(ISBLANK(N11),"",50+10*(【自校名】○○学校!N11-全国データ!N12)/全国データ!N13)</f>
        <v>#DIV/0!</v>
      </c>
      <c r="O12" s="100" t="e">
        <f>IF(ISBLANK(O11),"",50+10*(【自校名】○○学校!O11-全国データ!O12)/全国データ!O13)</f>
        <v>#DIV/0!</v>
      </c>
      <c r="P12" s="100" t="e">
        <f>IF(ISBLANK(P11),"",50+10*(【自校名】○○学校!P11-全国データ!P12)/全国データ!P13)</f>
        <v>#DIV/0!</v>
      </c>
      <c r="Q12" s="100" t="e">
        <f>IF(ISBLANK(Q11),"",50+10*(【自校名】○○学校!Q11-全国データ!Q12)/全国データ!Q13)</f>
        <v>#DIV/0!</v>
      </c>
      <c r="R12" s="100" t="e">
        <f>IF(ISBLANK(R11),"",50+10*(【自校名】○○学校!R11-全国データ!R12)/全国データ!R13)</f>
        <v>#DIV/0!</v>
      </c>
      <c r="S12" s="103"/>
      <c r="T12" s="100" t="e">
        <f>IF(ISBLANK(T11),"",50+10*(全国データ!T12-【自校名】○○学校!T11)/全国データ!T13)</f>
        <v>#DIV/0!</v>
      </c>
      <c r="U12" s="100" t="e">
        <f>IF(ISBLANK(U11),"",50+10*(【自校名】○○学校!U11-全国データ!U12)/全国データ!U13)</f>
        <v>#DIV/0!</v>
      </c>
      <c r="V12" s="101" t="e">
        <f>IF(ISBLANK(V11),"",50+10*(【自校名】○○学校!V11-全国データ!V12)/全国データ!V13)</f>
        <v>#DIV/0!</v>
      </c>
      <c r="W12" s="101" t="e">
        <f>IF(ISBLANK(W11),"",50+10*(【自校名】○○学校!W11-全国データ!W12)/全国データ!W13)</f>
        <v>#DIV/0!</v>
      </c>
    </row>
    <row r="13" spans="1:23" ht="18" customHeight="1" thickBot="1" x14ac:dyDescent="0.25">
      <c r="A13" s="183"/>
      <c r="B13" s="179"/>
      <c r="C13" s="128" t="s">
        <v>79</v>
      </c>
      <c r="D13" s="96" t="e">
        <f>IF(ISBLANK(D11),"",50+10*(【自校名】○○学校!D11-全国データ!D14)/全国データ!D15)</f>
        <v>#DIV/0!</v>
      </c>
      <c r="E13" s="97" t="e">
        <f>IF(ISBLANK(E11),"",50+10*(【自校名】○○学校!E11-全国データ!E14)/全国データ!E15)</f>
        <v>#DIV/0!</v>
      </c>
      <c r="F13" s="97" t="e">
        <f>IF(ISBLANK(F11),"",50+10*(【自校名】○○学校!F11-全国データ!F14)/全国データ!F15)</f>
        <v>#DIV/0!</v>
      </c>
      <c r="G13" s="97" t="e">
        <f>IF(ISBLANK(G11),"",50+10*(【自校名】○○学校!G11-全国データ!G14)/全国データ!G15)</f>
        <v>#DIV/0!</v>
      </c>
      <c r="H13" s="97" t="e">
        <f>IF(ISBLANK(H11),"",50+10*(【自校名】○○学校!H11-全国データ!H14)/全国データ!H15)</f>
        <v>#DIV/0!</v>
      </c>
      <c r="I13" s="102" t="str">
        <f>IF(ISBLANK(I11),"",50+10*(【自校名】○○学校!I11-全国データ!I12)/全国データ!I15)</f>
        <v/>
      </c>
      <c r="J13" s="97" t="e">
        <f>IF(ISBLANK(J11),"",50+10*(全国データ!J14-【自校名】○○学校!J11)/全国データ!J15)</f>
        <v>#DIV/0!</v>
      </c>
      <c r="K13" s="97" t="e">
        <f>IF(ISBLANK(K11),"",50+10*(【自校名】○○学校!K11-全国データ!K14)/全国データ!K15)</f>
        <v>#DIV/0!</v>
      </c>
      <c r="L13" s="98" t="e">
        <f>IF(ISBLANK(L11),"",50+10*(【自校名】○○学校!L11-全国データ!L14)/全国データ!L15)</f>
        <v>#DIV/0!</v>
      </c>
      <c r="M13" s="98" t="e">
        <f>IF(ISBLANK(M11),"",50+10*(【自校名】○○学校!M11-全国データ!M14)/全国データ!M15)</f>
        <v>#DIV/0!</v>
      </c>
      <c r="N13" s="96" t="e">
        <f>IF(ISBLANK(N11),"",50+10*(【自校名】○○学校!N11-全国データ!N14)/全国データ!N15)</f>
        <v>#DIV/0!</v>
      </c>
      <c r="O13" s="97" t="e">
        <f>IF(ISBLANK(O11),"",50+10*(【自校名】○○学校!O11-全国データ!O14)/全国データ!O15)</f>
        <v>#DIV/0!</v>
      </c>
      <c r="P13" s="97" t="e">
        <f>IF(ISBLANK(P11),"",50+10*(【自校名】○○学校!P11-全国データ!P14)/全国データ!P15)</f>
        <v>#DIV/0!</v>
      </c>
      <c r="Q13" s="97" t="e">
        <f>IF(ISBLANK(Q11),"",50+10*(【自校名】○○学校!Q11-全国データ!Q14)/全国データ!Q15)</f>
        <v>#DIV/0!</v>
      </c>
      <c r="R13" s="97" t="e">
        <f>IF(ISBLANK(R11),"",50+10*(【自校名】○○学校!R11-全国データ!R14)/全国データ!R15)</f>
        <v>#DIV/0!</v>
      </c>
      <c r="S13" s="102" t="str">
        <f>IF(ISBLANK(S11),"",50+10*(【自校名】○○学校!S11-全国データ!S12)/全国データ!S15)</f>
        <v/>
      </c>
      <c r="T13" s="97" t="e">
        <f>IF(ISBLANK(T11),"",50+10*(全国データ!T14-【自校名】○○学校!T11)/全国データ!T15)</f>
        <v>#DIV/0!</v>
      </c>
      <c r="U13" s="97" t="e">
        <f>IF(ISBLANK(U11),"",50+10*(【自校名】○○学校!U11-全国データ!U14)/全国データ!U15)</f>
        <v>#DIV/0!</v>
      </c>
      <c r="V13" s="98" t="e">
        <f>IF(ISBLANK(V11),"",50+10*(【自校名】○○学校!V11-全国データ!V14)/全国データ!V15)</f>
        <v>#DIV/0!</v>
      </c>
      <c r="W13" s="98" t="e">
        <f>IF(ISBLANK(W11),"",50+10*(【自校名】○○学校!W11-全国データ!W14)/全国データ!W15)</f>
        <v>#DIV/0!</v>
      </c>
    </row>
    <row r="14" spans="1:23" ht="18" customHeight="1" x14ac:dyDescent="0.2">
      <c r="A14" s="183"/>
      <c r="B14" s="177" t="s">
        <v>19</v>
      </c>
      <c r="C14" s="126" t="s">
        <v>78</v>
      </c>
      <c r="D14" s="11" t="e">
        <f>学校集計表!D14</f>
        <v>#DIV/0!</v>
      </c>
      <c r="E14" s="8" t="e">
        <f>学校集計表!E14</f>
        <v>#DIV/0!</v>
      </c>
      <c r="F14" s="8" t="e">
        <f>学校集計表!F14</f>
        <v>#DIV/0!</v>
      </c>
      <c r="G14" s="8" t="e">
        <f>学校集計表!G14</f>
        <v>#DIV/0!</v>
      </c>
      <c r="H14" s="8" t="e">
        <f>学校集計表!H14</f>
        <v>#DIV/0!</v>
      </c>
      <c r="I14" s="9"/>
      <c r="J14" s="8" t="e">
        <f>学校集計表!J14</f>
        <v>#DIV/0!</v>
      </c>
      <c r="K14" s="8" t="e">
        <f>学校集計表!K14</f>
        <v>#DIV/0!</v>
      </c>
      <c r="L14" s="10" t="e">
        <f>学校集計表!L14</f>
        <v>#DIV/0!</v>
      </c>
      <c r="M14" s="10" t="e">
        <f>学校集計表!M14</f>
        <v>#DIV/0!</v>
      </c>
      <c r="N14" s="11" t="e">
        <f>学校集計表!N14</f>
        <v>#DIV/0!</v>
      </c>
      <c r="O14" s="8" t="e">
        <f>学校集計表!O14</f>
        <v>#DIV/0!</v>
      </c>
      <c r="P14" s="8" t="e">
        <f>学校集計表!P14</f>
        <v>#DIV/0!</v>
      </c>
      <c r="Q14" s="8" t="e">
        <f>学校集計表!Q14</f>
        <v>#DIV/0!</v>
      </c>
      <c r="R14" s="8" t="e">
        <f>学校集計表!R14</f>
        <v>#DIV/0!</v>
      </c>
      <c r="S14" s="9"/>
      <c r="T14" s="8" t="e">
        <f>学校集計表!T14</f>
        <v>#DIV/0!</v>
      </c>
      <c r="U14" s="8" t="e">
        <f>学校集計表!U14</f>
        <v>#DIV/0!</v>
      </c>
      <c r="V14" s="10" t="e">
        <f>学校集計表!V14</f>
        <v>#DIV/0!</v>
      </c>
      <c r="W14" s="10" t="e">
        <f>学校集計表!W14</f>
        <v>#DIV/0!</v>
      </c>
    </row>
    <row r="15" spans="1:23" ht="18" customHeight="1" x14ac:dyDescent="0.2">
      <c r="A15" s="183"/>
      <c r="B15" s="178"/>
      <c r="C15" s="127" t="s">
        <v>70</v>
      </c>
      <c r="D15" s="99" t="e">
        <f>IF(ISBLANK(D14),"",50+10*(【自校名】○○学校!D14-全国データ!D16)/全国データ!D17)</f>
        <v>#DIV/0!</v>
      </c>
      <c r="E15" s="100" t="e">
        <f>IF(ISBLANK(E14),"",50+10*(【自校名】○○学校!E14-全国データ!E16)/全国データ!E17)</f>
        <v>#DIV/0!</v>
      </c>
      <c r="F15" s="100" t="e">
        <f>IF(ISBLANK(F14),"",50+10*(【自校名】○○学校!F14-全国データ!F16)/全国データ!F17)</f>
        <v>#DIV/0!</v>
      </c>
      <c r="G15" s="100" t="e">
        <f>IF(ISBLANK(G14),"",50+10*(【自校名】○○学校!G14-全国データ!G16)/全国データ!G17)</f>
        <v>#DIV/0!</v>
      </c>
      <c r="H15" s="100" t="e">
        <f>IF(ISBLANK(H14),"",50+10*(【自校名】○○学校!H14-全国データ!H16)/全国データ!H17)</f>
        <v>#DIV/0!</v>
      </c>
      <c r="I15" s="103"/>
      <c r="J15" s="100" t="e">
        <f>IF(ISBLANK(J14),"",50+10*(全国データ!J16-【自校名】○○学校!J14)/全国データ!J17)</f>
        <v>#DIV/0!</v>
      </c>
      <c r="K15" s="100" t="e">
        <f>IF(ISBLANK(K14),"",50+10*(【自校名】○○学校!K14-全国データ!K16)/全国データ!K17)</f>
        <v>#DIV/0!</v>
      </c>
      <c r="L15" s="101" t="e">
        <f>IF(ISBLANK(L14),"",50+10*(【自校名】○○学校!L14-全国データ!L16)/全国データ!L17)</f>
        <v>#DIV/0!</v>
      </c>
      <c r="M15" s="101" t="e">
        <f>IF(ISBLANK(M14),"",50+10*(【自校名】○○学校!M14-全国データ!M16)/全国データ!M17)</f>
        <v>#DIV/0!</v>
      </c>
      <c r="N15" s="99" t="e">
        <f>IF(ISBLANK(N14),"",50+10*(【自校名】○○学校!N14-全国データ!N16)/全国データ!N17)</f>
        <v>#DIV/0!</v>
      </c>
      <c r="O15" s="100" t="e">
        <f>IF(ISBLANK(O14),"",50+10*(【自校名】○○学校!O14-全国データ!O16)/全国データ!O17)</f>
        <v>#DIV/0!</v>
      </c>
      <c r="P15" s="100" t="e">
        <f>IF(ISBLANK(P14),"",50+10*(【自校名】○○学校!P14-全国データ!P16)/全国データ!P17)</f>
        <v>#DIV/0!</v>
      </c>
      <c r="Q15" s="100" t="e">
        <f>IF(ISBLANK(Q14),"",50+10*(【自校名】○○学校!Q14-全国データ!Q16)/全国データ!Q17)</f>
        <v>#DIV/0!</v>
      </c>
      <c r="R15" s="100" t="e">
        <f>IF(ISBLANK(R14),"",50+10*(【自校名】○○学校!R14-全国データ!R16)/全国データ!R17)</f>
        <v>#DIV/0!</v>
      </c>
      <c r="S15" s="103"/>
      <c r="T15" s="100" t="e">
        <f>IF(ISBLANK(T14),"",50+10*(全国データ!T16-【自校名】○○学校!T14)/全国データ!T17)</f>
        <v>#DIV/0!</v>
      </c>
      <c r="U15" s="100" t="e">
        <f>IF(ISBLANK(U14),"",50+10*(【自校名】○○学校!U14-全国データ!U16)/全国データ!U17)</f>
        <v>#DIV/0!</v>
      </c>
      <c r="V15" s="101" t="e">
        <f>IF(ISBLANK(V14),"",50+10*(【自校名】○○学校!V14-全国データ!V16)/全国データ!V17)</f>
        <v>#DIV/0!</v>
      </c>
      <c r="W15" s="101" t="e">
        <f>IF(ISBLANK(W14),"",50+10*(【自校名】○○学校!W14-全国データ!W16)/全国データ!W17)</f>
        <v>#DIV/0!</v>
      </c>
    </row>
    <row r="16" spans="1:23" ht="18" customHeight="1" thickBot="1" x14ac:dyDescent="0.25">
      <c r="A16" s="183"/>
      <c r="B16" s="179"/>
      <c r="C16" s="128" t="s">
        <v>79</v>
      </c>
      <c r="D16" s="96" t="e">
        <f>IF(ISBLANK(D14),"",50+10*(【自校名】○○学校!D14-全国データ!D18)/全国データ!D19)</f>
        <v>#DIV/0!</v>
      </c>
      <c r="E16" s="97" t="e">
        <f>IF(ISBLANK(E14),"",50+10*(【自校名】○○学校!E14-全国データ!E18)/全国データ!E19)</f>
        <v>#DIV/0!</v>
      </c>
      <c r="F16" s="97" t="e">
        <f>IF(ISBLANK(F14),"",50+10*(【自校名】○○学校!F14-全国データ!F18)/全国データ!F19)</f>
        <v>#DIV/0!</v>
      </c>
      <c r="G16" s="97" t="e">
        <f>IF(ISBLANK(G14),"",50+10*(【自校名】○○学校!G14-全国データ!G18)/全国データ!G19)</f>
        <v>#DIV/0!</v>
      </c>
      <c r="H16" s="97" t="e">
        <f>IF(ISBLANK(H14),"",50+10*(【自校名】○○学校!H14-全国データ!H18)/全国データ!H19)</f>
        <v>#DIV/0!</v>
      </c>
      <c r="I16" s="102" t="str">
        <f>IF(ISBLANK(I14),"",50+10*(【自校名】○○学校!I14-全国データ!I16)/全国データ!I19)</f>
        <v/>
      </c>
      <c r="J16" s="97" t="e">
        <f>IF(ISBLANK(J14),"",50+10*(全国データ!J18-【自校名】○○学校!J14)/全国データ!J19)</f>
        <v>#DIV/0!</v>
      </c>
      <c r="K16" s="97" t="e">
        <f>IF(ISBLANK(K14),"",50+10*(【自校名】○○学校!K14-全国データ!K18)/全国データ!K19)</f>
        <v>#DIV/0!</v>
      </c>
      <c r="L16" s="98" t="e">
        <f>IF(ISBLANK(L14),"",50+10*(【自校名】○○学校!L14-全国データ!L18)/全国データ!L19)</f>
        <v>#DIV/0!</v>
      </c>
      <c r="M16" s="98" t="e">
        <f>IF(ISBLANK(M14),"",50+10*(【自校名】○○学校!M14-全国データ!M18)/全国データ!M19)</f>
        <v>#DIV/0!</v>
      </c>
      <c r="N16" s="96" t="e">
        <f>IF(ISBLANK(N14),"",50+10*(【自校名】○○学校!N14-全国データ!N18)/全国データ!N19)</f>
        <v>#DIV/0!</v>
      </c>
      <c r="O16" s="97" t="e">
        <f>IF(ISBLANK(O14),"",50+10*(【自校名】○○学校!O14-全国データ!O18)/全国データ!O19)</f>
        <v>#DIV/0!</v>
      </c>
      <c r="P16" s="97" t="e">
        <f>IF(ISBLANK(P14),"",50+10*(【自校名】○○学校!P14-全国データ!P18)/全国データ!P19)</f>
        <v>#DIV/0!</v>
      </c>
      <c r="Q16" s="97" t="e">
        <f>IF(ISBLANK(Q14),"",50+10*(【自校名】○○学校!Q14-全国データ!Q18)/全国データ!Q19)</f>
        <v>#DIV/0!</v>
      </c>
      <c r="R16" s="97" t="e">
        <f>IF(ISBLANK(R14),"",50+10*(【自校名】○○学校!R14-全国データ!R18)/全国データ!R19)</f>
        <v>#DIV/0!</v>
      </c>
      <c r="S16" s="102" t="str">
        <f>IF(ISBLANK(S14),"",50+10*(【自校名】○○学校!S14-全国データ!S16)/全国データ!S19)</f>
        <v/>
      </c>
      <c r="T16" s="97" t="e">
        <f>IF(ISBLANK(T14),"",50+10*(全国データ!T18-【自校名】○○学校!T14)/全国データ!T19)</f>
        <v>#DIV/0!</v>
      </c>
      <c r="U16" s="97" t="e">
        <f>IF(ISBLANK(U14),"",50+10*(【自校名】○○学校!U14-全国データ!U18)/全国データ!U19)</f>
        <v>#DIV/0!</v>
      </c>
      <c r="V16" s="98" t="e">
        <f>IF(ISBLANK(V14),"",50+10*(【自校名】○○学校!V14-全国データ!V18)/全国データ!V19)</f>
        <v>#DIV/0!</v>
      </c>
      <c r="W16" s="98" t="e">
        <f>IF(ISBLANK(W14),"",50+10*(【自校名】○○学校!W14-全国データ!W18)/全国データ!W19)</f>
        <v>#DIV/0!</v>
      </c>
    </row>
    <row r="17" spans="1:23" ht="18" customHeight="1" x14ac:dyDescent="0.2">
      <c r="A17" s="183"/>
      <c r="B17" s="177" t="s">
        <v>20</v>
      </c>
      <c r="C17" s="126" t="s">
        <v>78</v>
      </c>
      <c r="D17" s="11" t="e">
        <f>学校集計表!D17</f>
        <v>#DIV/0!</v>
      </c>
      <c r="E17" s="8" t="e">
        <f>学校集計表!E17</f>
        <v>#DIV/0!</v>
      </c>
      <c r="F17" s="8" t="e">
        <f>学校集計表!F17</f>
        <v>#DIV/0!</v>
      </c>
      <c r="G17" s="8" t="e">
        <f>学校集計表!G17</f>
        <v>#DIV/0!</v>
      </c>
      <c r="H17" s="8" t="e">
        <f>学校集計表!H17</f>
        <v>#DIV/0!</v>
      </c>
      <c r="I17" s="9"/>
      <c r="J17" s="8" t="e">
        <f>学校集計表!J17</f>
        <v>#DIV/0!</v>
      </c>
      <c r="K17" s="8" t="e">
        <f>学校集計表!K17</f>
        <v>#DIV/0!</v>
      </c>
      <c r="L17" s="10" t="e">
        <f>学校集計表!L17</f>
        <v>#DIV/0!</v>
      </c>
      <c r="M17" s="10" t="e">
        <f>学校集計表!M17</f>
        <v>#DIV/0!</v>
      </c>
      <c r="N17" s="11" t="e">
        <f>学校集計表!N17</f>
        <v>#DIV/0!</v>
      </c>
      <c r="O17" s="8" t="e">
        <f>学校集計表!O17</f>
        <v>#DIV/0!</v>
      </c>
      <c r="P17" s="8" t="e">
        <f>学校集計表!P17</f>
        <v>#DIV/0!</v>
      </c>
      <c r="Q17" s="8" t="e">
        <f>学校集計表!Q17</f>
        <v>#DIV/0!</v>
      </c>
      <c r="R17" s="8" t="e">
        <f>学校集計表!R17</f>
        <v>#DIV/0!</v>
      </c>
      <c r="S17" s="9"/>
      <c r="T17" s="8" t="e">
        <f>学校集計表!T17</f>
        <v>#DIV/0!</v>
      </c>
      <c r="U17" s="8" t="e">
        <f>学校集計表!U17</f>
        <v>#DIV/0!</v>
      </c>
      <c r="V17" s="10" t="e">
        <f>学校集計表!V17</f>
        <v>#DIV/0!</v>
      </c>
      <c r="W17" s="10" t="e">
        <f>学校集計表!W17</f>
        <v>#DIV/0!</v>
      </c>
    </row>
    <row r="18" spans="1:23" ht="18" customHeight="1" x14ac:dyDescent="0.2">
      <c r="A18" s="183"/>
      <c r="B18" s="178"/>
      <c r="C18" s="127" t="s">
        <v>70</v>
      </c>
      <c r="D18" s="99" t="e">
        <f>IF(ISBLANK(D17),"",50+10*(【自校名】○○学校!D17-全国データ!D20)/全国データ!D21)</f>
        <v>#DIV/0!</v>
      </c>
      <c r="E18" s="100" t="e">
        <f>IF(ISBLANK(E17),"",50+10*(【自校名】○○学校!E17-全国データ!E20)/全国データ!E21)</f>
        <v>#DIV/0!</v>
      </c>
      <c r="F18" s="100" t="e">
        <f>IF(ISBLANK(F17),"",50+10*(【自校名】○○学校!F17-全国データ!F20)/全国データ!F21)</f>
        <v>#DIV/0!</v>
      </c>
      <c r="G18" s="100" t="e">
        <f>IF(ISBLANK(G17),"",50+10*(【自校名】○○学校!G17-全国データ!G20)/全国データ!G21)</f>
        <v>#DIV/0!</v>
      </c>
      <c r="H18" s="100" t="e">
        <f>IF(ISBLANK(H17),"",50+10*(【自校名】○○学校!H17-全国データ!H20)/全国データ!H21)</f>
        <v>#DIV/0!</v>
      </c>
      <c r="I18" s="103"/>
      <c r="J18" s="100" t="e">
        <f>IF(ISBLANK(J17),"",50+10*(全国データ!J20-【自校名】○○学校!J17)/全国データ!J21)</f>
        <v>#DIV/0!</v>
      </c>
      <c r="K18" s="100" t="e">
        <f>IF(ISBLANK(K17),"",50+10*(【自校名】○○学校!K17-全国データ!K20)/全国データ!K21)</f>
        <v>#DIV/0!</v>
      </c>
      <c r="L18" s="101" t="e">
        <f>IF(ISBLANK(L17),"",50+10*(【自校名】○○学校!L17-全国データ!L20)/全国データ!L21)</f>
        <v>#DIV/0!</v>
      </c>
      <c r="M18" s="101" t="e">
        <f>IF(ISBLANK(M17),"",50+10*(【自校名】○○学校!M17-全国データ!M20)/全国データ!M21)</f>
        <v>#DIV/0!</v>
      </c>
      <c r="N18" s="99" t="e">
        <f>IF(ISBLANK(N17),"",50+10*(【自校名】○○学校!N17-全国データ!N20)/全国データ!N21)</f>
        <v>#DIV/0!</v>
      </c>
      <c r="O18" s="100" t="e">
        <f>IF(ISBLANK(O17),"",50+10*(【自校名】○○学校!O17-全国データ!O20)/全国データ!O21)</f>
        <v>#DIV/0!</v>
      </c>
      <c r="P18" s="100" t="e">
        <f>IF(ISBLANK(P17),"",50+10*(【自校名】○○学校!P17-全国データ!P20)/全国データ!P21)</f>
        <v>#DIV/0!</v>
      </c>
      <c r="Q18" s="100" t="e">
        <f>IF(ISBLANK(Q17),"",50+10*(【自校名】○○学校!Q17-全国データ!Q20)/全国データ!Q21)</f>
        <v>#DIV/0!</v>
      </c>
      <c r="R18" s="100" t="e">
        <f>IF(ISBLANK(R17),"",50+10*(【自校名】○○学校!R17-全国データ!R20)/全国データ!R21)</f>
        <v>#DIV/0!</v>
      </c>
      <c r="S18" s="103"/>
      <c r="T18" s="100" t="e">
        <f>IF(ISBLANK(T17),"",50+10*(全国データ!T20-【自校名】○○学校!T17)/全国データ!T21)</f>
        <v>#DIV/0!</v>
      </c>
      <c r="U18" s="100" t="e">
        <f>IF(ISBLANK(U17),"",50+10*(【自校名】○○学校!U17-全国データ!U20)/全国データ!U21)</f>
        <v>#DIV/0!</v>
      </c>
      <c r="V18" s="101" t="e">
        <f>IF(ISBLANK(V17),"",50+10*(【自校名】○○学校!V17-全国データ!V20)/全国データ!V21)</f>
        <v>#DIV/0!</v>
      </c>
      <c r="W18" s="101" t="e">
        <f>IF(ISBLANK(W17),"",50+10*(【自校名】○○学校!W17-全国データ!W20)/全国データ!W21)</f>
        <v>#DIV/0!</v>
      </c>
    </row>
    <row r="19" spans="1:23" ht="18" customHeight="1" thickBot="1" x14ac:dyDescent="0.25">
      <c r="A19" s="183"/>
      <c r="B19" s="179"/>
      <c r="C19" s="128" t="s">
        <v>79</v>
      </c>
      <c r="D19" s="96" t="e">
        <f>IF(ISBLANK(D17),"",50+10*(【自校名】○○学校!D17-全国データ!D22)/全国データ!D23)</f>
        <v>#DIV/0!</v>
      </c>
      <c r="E19" s="97" t="e">
        <f>IF(ISBLANK(E17),"",50+10*(【自校名】○○学校!E17-全国データ!E22)/全国データ!E23)</f>
        <v>#DIV/0!</v>
      </c>
      <c r="F19" s="97" t="e">
        <f>IF(ISBLANK(F17),"",50+10*(【自校名】○○学校!F17-全国データ!F22)/全国データ!F23)</f>
        <v>#DIV/0!</v>
      </c>
      <c r="G19" s="97" t="e">
        <f>IF(ISBLANK(G17),"",50+10*(【自校名】○○学校!G17-全国データ!G22)/全国データ!G23)</f>
        <v>#DIV/0!</v>
      </c>
      <c r="H19" s="97" t="e">
        <f>IF(ISBLANK(H17),"",50+10*(【自校名】○○学校!H17-全国データ!H22)/全国データ!H23)</f>
        <v>#DIV/0!</v>
      </c>
      <c r="I19" s="102" t="str">
        <f>IF(ISBLANK(I17),"",50+10*(【自校名】○○学校!I17-全国データ!I20)/全国データ!I23)</f>
        <v/>
      </c>
      <c r="J19" s="97" t="e">
        <f>IF(ISBLANK(J17),"",50+10*(全国データ!J22-【自校名】○○学校!J17)/全国データ!J23)</f>
        <v>#DIV/0!</v>
      </c>
      <c r="K19" s="97" t="e">
        <f>IF(ISBLANK(K17),"",50+10*(【自校名】○○学校!K17-全国データ!K22)/全国データ!K23)</f>
        <v>#DIV/0!</v>
      </c>
      <c r="L19" s="98" t="e">
        <f>IF(ISBLANK(L17),"",50+10*(【自校名】○○学校!L17-全国データ!L22)/全国データ!L23)</f>
        <v>#DIV/0!</v>
      </c>
      <c r="M19" s="98" t="e">
        <f>IF(ISBLANK(M17),"",50+10*(【自校名】○○学校!M17-全国データ!M22)/全国データ!M23)</f>
        <v>#DIV/0!</v>
      </c>
      <c r="N19" s="96" t="e">
        <f>IF(ISBLANK(N17),"",50+10*(【自校名】○○学校!N17-全国データ!N22)/全国データ!N23)</f>
        <v>#DIV/0!</v>
      </c>
      <c r="O19" s="97" t="e">
        <f>IF(ISBLANK(O17),"",50+10*(【自校名】○○学校!O17-全国データ!O22)/全国データ!O23)</f>
        <v>#DIV/0!</v>
      </c>
      <c r="P19" s="97" t="e">
        <f>IF(ISBLANK(P17),"",50+10*(【自校名】○○学校!P17-全国データ!P22)/全国データ!P23)</f>
        <v>#DIV/0!</v>
      </c>
      <c r="Q19" s="97" t="e">
        <f>IF(ISBLANK(Q17),"",50+10*(【自校名】○○学校!Q17-全国データ!Q22)/全国データ!Q23)</f>
        <v>#DIV/0!</v>
      </c>
      <c r="R19" s="97" t="e">
        <f>IF(ISBLANK(R17),"",50+10*(【自校名】○○学校!R17-全国データ!R22)/全国データ!R23)</f>
        <v>#DIV/0!</v>
      </c>
      <c r="S19" s="102" t="str">
        <f>IF(ISBLANK(S17),"",50+10*(【自校名】○○学校!S17-全国データ!S20)/全国データ!S23)</f>
        <v/>
      </c>
      <c r="T19" s="97" t="e">
        <f>IF(ISBLANK(T17),"",50+10*(全国データ!T22-【自校名】○○学校!T17)/全国データ!T23)</f>
        <v>#DIV/0!</v>
      </c>
      <c r="U19" s="97" t="e">
        <f>IF(ISBLANK(U17),"",50+10*(【自校名】○○学校!U17-全国データ!U22)/全国データ!U23)</f>
        <v>#DIV/0!</v>
      </c>
      <c r="V19" s="98" t="e">
        <f>IF(ISBLANK(V17),"",50+10*(【自校名】○○学校!V17-全国データ!V22)/全国データ!V23)</f>
        <v>#DIV/0!</v>
      </c>
      <c r="W19" s="98" t="e">
        <f>IF(ISBLANK(W17),"",50+10*(【自校名】○○学校!W17-全国データ!W22)/全国データ!W23)</f>
        <v>#DIV/0!</v>
      </c>
    </row>
    <row r="20" spans="1:23" ht="18" customHeight="1" x14ac:dyDescent="0.2">
      <c r="A20" s="183"/>
      <c r="B20" s="177" t="s">
        <v>21</v>
      </c>
      <c r="C20" s="126" t="s">
        <v>78</v>
      </c>
      <c r="D20" s="11" t="e">
        <f>学校集計表!D20</f>
        <v>#DIV/0!</v>
      </c>
      <c r="E20" s="8" t="e">
        <f>学校集計表!E20</f>
        <v>#DIV/0!</v>
      </c>
      <c r="F20" s="8" t="e">
        <f>学校集計表!F20</f>
        <v>#DIV/0!</v>
      </c>
      <c r="G20" s="8" t="e">
        <f>学校集計表!G20</f>
        <v>#DIV/0!</v>
      </c>
      <c r="H20" s="8" t="e">
        <f>学校集計表!H20</f>
        <v>#DIV/0!</v>
      </c>
      <c r="I20" s="9"/>
      <c r="J20" s="8" t="e">
        <f>学校集計表!J20</f>
        <v>#DIV/0!</v>
      </c>
      <c r="K20" s="8" t="e">
        <f>学校集計表!K20</f>
        <v>#DIV/0!</v>
      </c>
      <c r="L20" s="10" t="e">
        <f>学校集計表!L20</f>
        <v>#DIV/0!</v>
      </c>
      <c r="M20" s="10" t="e">
        <f>学校集計表!M20</f>
        <v>#DIV/0!</v>
      </c>
      <c r="N20" s="11" t="e">
        <f>学校集計表!N20</f>
        <v>#DIV/0!</v>
      </c>
      <c r="O20" s="8" t="e">
        <f>学校集計表!O20</f>
        <v>#DIV/0!</v>
      </c>
      <c r="P20" s="8" t="e">
        <f>学校集計表!P20</f>
        <v>#DIV/0!</v>
      </c>
      <c r="Q20" s="8" t="e">
        <f>学校集計表!Q20</f>
        <v>#DIV/0!</v>
      </c>
      <c r="R20" s="8" t="e">
        <f>学校集計表!R20</f>
        <v>#DIV/0!</v>
      </c>
      <c r="S20" s="9"/>
      <c r="T20" s="8" t="e">
        <f>学校集計表!T20</f>
        <v>#DIV/0!</v>
      </c>
      <c r="U20" s="8" t="e">
        <f>学校集計表!U20</f>
        <v>#DIV/0!</v>
      </c>
      <c r="V20" s="10" t="e">
        <f>学校集計表!V20</f>
        <v>#DIV/0!</v>
      </c>
      <c r="W20" s="10" t="e">
        <f>学校集計表!W20</f>
        <v>#DIV/0!</v>
      </c>
    </row>
    <row r="21" spans="1:23" ht="18" customHeight="1" x14ac:dyDescent="0.2">
      <c r="A21" s="184"/>
      <c r="B21" s="178"/>
      <c r="C21" s="127" t="s">
        <v>70</v>
      </c>
      <c r="D21" s="99" t="e">
        <f>IF(ISBLANK(D20),"",50+10*(【自校名】○○学校!D20-全国データ!D24)/全国データ!D25)</f>
        <v>#DIV/0!</v>
      </c>
      <c r="E21" s="100" t="e">
        <f>IF(ISBLANK(E20),"",50+10*(【自校名】○○学校!E20-全国データ!E24)/全国データ!E25)</f>
        <v>#DIV/0!</v>
      </c>
      <c r="F21" s="100" t="e">
        <f>IF(ISBLANK(F20),"",50+10*(【自校名】○○学校!F20-全国データ!F24)/全国データ!F25)</f>
        <v>#DIV/0!</v>
      </c>
      <c r="G21" s="100" t="e">
        <f>IF(ISBLANK(G20),"",50+10*(【自校名】○○学校!G20-全国データ!G24)/全国データ!G25)</f>
        <v>#DIV/0!</v>
      </c>
      <c r="H21" s="100" t="e">
        <f>IF(ISBLANK(H20),"",50+10*(【自校名】○○学校!H20-全国データ!H24)/全国データ!H25)</f>
        <v>#DIV/0!</v>
      </c>
      <c r="I21" s="103"/>
      <c r="J21" s="100" t="e">
        <f>IF(ISBLANK(J20),"",50+10*(全国データ!J24-【自校名】○○学校!J20)/全国データ!J25)</f>
        <v>#DIV/0!</v>
      </c>
      <c r="K21" s="100" t="e">
        <f>IF(ISBLANK(K20),"",50+10*(【自校名】○○学校!K20-全国データ!K24)/全国データ!K25)</f>
        <v>#DIV/0!</v>
      </c>
      <c r="L21" s="101" t="e">
        <f>IF(ISBLANK(L20),"",50+10*(【自校名】○○学校!L20-全国データ!L24)/全国データ!L25)</f>
        <v>#DIV/0!</v>
      </c>
      <c r="M21" s="101" t="e">
        <f>IF(ISBLANK(M20),"",50+10*(【自校名】○○学校!M20-全国データ!M24)/全国データ!M25)</f>
        <v>#DIV/0!</v>
      </c>
      <c r="N21" s="99" t="e">
        <f>IF(ISBLANK(N20),"",50+10*(【自校名】○○学校!N20-全国データ!N24)/全国データ!N25)</f>
        <v>#DIV/0!</v>
      </c>
      <c r="O21" s="100" t="e">
        <f>IF(ISBLANK(O20),"",50+10*(【自校名】○○学校!O20-全国データ!O24)/全国データ!O25)</f>
        <v>#DIV/0!</v>
      </c>
      <c r="P21" s="100" t="e">
        <f>IF(ISBLANK(P20),"",50+10*(【自校名】○○学校!P20-全国データ!P24)/全国データ!P25)</f>
        <v>#DIV/0!</v>
      </c>
      <c r="Q21" s="100" t="e">
        <f>IF(ISBLANK(Q20),"",50+10*(【自校名】○○学校!Q20-全国データ!Q24)/全国データ!Q25)</f>
        <v>#DIV/0!</v>
      </c>
      <c r="R21" s="100" t="e">
        <f>IF(ISBLANK(R20),"",50+10*(【自校名】○○学校!R20-全国データ!R24)/全国データ!R25)</f>
        <v>#DIV/0!</v>
      </c>
      <c r="S21" s="103"/>
      <c r="T21" s="100" t="e">
        <f>IF(ISBLANK(T20),"",50+10*(全国データ!T24-【自校名】○○学校!T20)/全国データ!T25)</f>
        <v>#DIV/0!</v>
      </c>
      <c r="U21" s="100" t="e">
        <f>IF(ISBLANK(U20),"",50+10*(【自校名】○○学校!U20-全国データ!U24)/全国データ!U25)</f>
        <v>#DIV/0!</v>
      </c>
      <c r="V21" s="101" t="e">
        <f>IF(ISBLANK(V20),"",50+10*(【自校名】○○学校!V20-全国データ!V24)/全国データ!V25)</f>
        <v>#DIV/0!</v>
      </c>
      <c r="W21" s="101" t="e">
        <f>IF(ISBLANK(W20),"",50+10*(【自校名】○○学校!W20-全国データ!W24)/全国データ!W25)</f>
        <v>#DIV/0!</v>
      </c>
    </row>
    <row r="22" spans="1:23" ht="18" customHeight="1" thickBot="1" x14ac:dyDescent="0.25">
      <c r="A22" s="185"/>
      <c r="B22" s="186"/>
      <c r="C22" s="128" t="s">
        <v>79</v>
      </c>
      <c r="D22" s="96" t="e">
        <f>IF(ISBLANK(D20),"",50+10*(【自校名】○○学校!D20-全国データ!D26)/全国データ!D27)</f>
        <v>#DIV/0!</v>
      </c>
      <c r="E22" s="97" t="e">
        <f>IF(ISBLANK(E20),"",50+10*(【自校名】○○学校!E20-全国データ!E26)/全国データ!E27)</f>
        <v>#DIV/0!</v>
      </c>
      <c r="F22" s="97" t="e">
        <f>IF(ISBLANK(F20),"",50+10*(【自校名】○○学校!F20-全国データ!F26)/全国データ!F27)</f>
        <v>#DIV/0!</v>
      </c>
      <c r="G22" s="97" t="e">
        <f>IF(ISBLANK(G20),"",50+10*(【自校名】○○学校!G20-全国データ!G26)/全国データ!G27)</f>
        <v>#DIV/0!</v>
      </c>
      <c r="H22" s="97" t="e">
        <f>IF(ISBLANK(H20),"",50+10*(【自校名】○○学校!H20-全国データ!H26)/全国データ!H27)</f>
        <v>#DIV/0!</v>
      </c>
      <c r="I22" s="102" t="str">
        <f>IF(ISBLANK(I20),"",50+10*(【自校名】○○学校!I20-全国データ!I24)/全国データ!I27)</f>
        <v/>
      </c>
      <c r="J22" s="97" t="e">
        <f>IF(ISBLANK(J20),"",50+10*(全国データ!J26-【自校名】○○学校!J20)/全国データ!J27)</f>
        <v>#DIV/0!</v>
      </c>
      <c r="K22" s="97" t="e">
        <f>IF(ISBLANK(K20),"",50+10*(【自校名】○○学校!K20-全国データ!K26)/全国データ!K27)</f>
        <v>#DIV/0!</v>
      </c>
      <c r="L22" s="98" t="e">
        <f>IF(ISBLANK(L20),"",50+10*(【自校名】○○学校!L20-全国データ!L26)/全国データ!L27)</f>
        <v>#DIV/0!</v>
      </c>
      <c r="M22" s="98" t="e">
        <f>IF(ISBLANK(M20),"",50+10*(【自校名】○○学校!M20-全国データ!M26)/全国データ!M27)</f>
        <v>#DIV/0!</v>
      </c>
      <c r="N22" s="96" t="e">
        <f>IF(ISBLANK(N20),"",50+10*(【自校名】○○学校!N20-全国データ!N26)/全国データ!N27)</f>
        <v>#DIV/0!</v>
      </c>
      <c r="O22" s="97" t="e">
        <f>IF(ISBLANK(O20),"",50+10*(【自校名】○○学校!O20-全国データ!O26)/全国データ!O27)</f>
        <v>#DIV/0!</v>
      </c>
      <c r="P22" s="97" t="e">
        <f>IF(ISBLANK(P20),"",50+10*(【自校名】○○学校!P20-全国データ!P26)/全国データ!P27)</f>
        <v>#DIV/0!</v>
      </c>
      <c r="Q22" s="97" t="e">
        <f>IF(ISBLANK(Q20),"",50+10*(【自校名】○○学校!Q20-全国データ!Q26)/全国データ!Q27)</f>
        <v>#DIV/0!</v>
      </c>
      <c r="R22" s="97" t="e">
        <f>IF(ISBLANK(R20),"",50+10*(【自校名】○○学校!R20-全国データ!R26)/全国データ!R27)</f>
        <v>#DIV/0!</v>
      </c>
      <c r="S22" s="102" t="str">
        <f>IF(ISBLANK(S20),"",50+10*(【自校名】○○学校!S20-全国データ!S24)/全国データ!S27)</f>
        <v/>
      </c>
      <c r="T22" s="97" t="e">
        <f>IF(ISBLANK(T20),"",50+10*(全国データ!T26-【自校名】○○学校!T20)/全国データ!T27)</f>
        <v>#DIV/0!</v>
      </c>
      <c r="U22" s="97" t="e">
        <f>IF(ISBLANK(U20),"",50+10*(【自校名】○○学校!U20-全国データ!U26)/全国データ!U27)</f>
        <v>#DIV/0!</v>
      </c>
      <c r="V22" s="98" t="e">
        <f>IF(ISBLANK(V20),"",50+10*(【自校名】○○学校!V20-全国データ!V26)/全国データ!V27)</f>
        <v>#DIV/0!</v>
      </c>
      <c r="W22" s="98" t="e">
        <f>IF(ISBLANK(W20),"",50+10*(【自校名】○○学校!W20-全国データ!W26)/全国データ!W27)</f>
        <v>#DIV/0!</v>
      </c>
    </row>
    <row r="23" spans="1:23" ht="18" customHeight="1" x14ac:dyDescent="0.2">
      <c r="A23" s="172" t="s">
        <v>67</v>
      </c>
      <c r="B23" s="177" t="s">
        <v>17</v>
      </c>
      <c r="C23" s="126" t="s">
        <v>78</v>
      </c>
      <c r="D23" s="11" t="e">
        <f>学校集計表!D23</f>
        <v>#DIV/0!</v>
      </c>
      <c r="E23" s="8" t="e">
        <f>学校集計表!E23</f>
        <v>#DIV/0!</v>
      </c>
      <c r="F23" s="8" t="e">
        <f>学校集計表!F23</f>
        <v>#DIV/0!</v>
      </c>
      <c r="G23" s="8" t="e">
        <f>学校集計表!G23</f>
        <v>#DIV/0!</v>
      </c>
      <c r="H23" s="8" t="e">
        <f>学校集計表!H23</f>
        <v>#DIV/0!</v>
      </c>
      <c r="I23" s="8" t="e">
        <f>学校集計表!I23</f>
        <v>#DIV/0!</v>
      </c>
      <c r="J23" s="8" t="e">
        <f>学校集計表!J23</f>
        <v>#DIV/0!</v>
      </c>
      <c r="K23" s="8" t="e">
        <f>学校集計表!K23</f>
        <v>#DIV/0!</v>
      </c>
      <c r="L23" s="10" t="e">
        <f>学校集計表!L23</f>
        <v>#DIV/0!</v>
      </c>
      <c r="M23" s="10" t="e">
        <f>学校集計表!M23</f>
        <v>#DIV/0!</v>
      </c>
      <c r="N23" s="11" t="e">
        <f>学校集計表!N23</f>
        <v>#DIV/0!</v>
      </c>
      <c r="O23" s="8" t="e">
        <f>学校集計表!O23</f>
        <v>#DIV/0!</v>
      </c>
      <c r="P23" s="8" t="e">
        <f>学校集計表!P23</f>
        <v>#DIV/0!</v>
      </c>
      <c r="Q23" s="8" t="e">
        <f>学校集計表!Q23</f>
        <v>#DIV/0!</v>
      </c>
      <c r="R23" s="8" t="e">
        <f>学校集計表!R23</f>
        <v>#DIV/0!</v>
      </c>
      <c r="S23" s="8" t="e">
        <f>学校集計表!S23</f>
        <v>#DIV/0!</v>
      </c>
      <c r="T23" s="8" t="e">
        <f>学校集計表!T23</f>
        <v>#DIV/0!</v>
      </c>
      <c r="U23" s="8" t="e">
        <f>学校集計表!U23</f>
        <v>#DIV/0!</v>
      </c>
      <c r="V23" s="10" t="e">
        <f>学校集計表!V23</f>
        <v>#DIV/0!</v>
      </c>
      <c r="W23" s="10" t="e">
        <f>学校集計表!W23</f>
        <v>#DIV/0!</v>
      </c>
    </row>
    <row r="24" spans="1:23" ht="18" customHeight="1" x14ac:dyDescent="0.2">
      <c r="A24" s="173"/>
      <c r="B24" s="178"/>
      <c r="C24" s="127" t="s">
        <v>70</v>
      </c>
      <c r="D24" s="99" t="e">
        <f>IF(ISBLANK(D23),"",50+10*(【自校名】○○学校!D23-全国データ!D28)/全国データ!D29)</f>
        <v>#DIV/0!</v>
      </c>
      <c r="E24" s="100" t="e">
        <f>IF(ISBLANK(E23),"",50+10*(【自校名】○○学校!E23-全国データ!E28)/全国データ!E29)</f>
        <v>#DIV/0!</v>
      </c>
      <c r="F24" s="100" t="e">
        <f>IF(ISBLANK(F23),"",50+10*(【自校名】○○学校!F23-全国データ!F28)/全国データ!F29)</f>
        <v>#DIV/0!</v>
      </c>
      <c r="G24" s="100" t="e">
        <f>IF(ISBLANK(G23),"",50+10*(【自校名】○○学校!G23-全国データ!G28)/全国データ!G29)</f>
        <v>#DIV/0!</v>
      </c>
      <c r="H24" s="100" t="e">
        <f>IF(ISBLANK(H23),"",50+10*(【自校名】○○学校!H23-全国データ!H28)/全国データ!H29)</f>
        <v>#DIV/0!</v>
      </c>
      <c r="I24" s="100" t="e">
        <f>IF(ISBLANK(I23),"",50+10*(全国データ!I28-【自校名】○○学校!I23)/全国データ!I29)</f>
        <v>#DIV/0!</v>
      </c>
      <c r="J24" s="100" t="e">
        <f>IF(ISBLANK(J23),"",50+10*(全国データ!J28-【自校名】○○学校!J23)/全国データ!J29)</f>
        <v>#DIV/0!</v>
      </c>
      <c r="K24" s="100" t="e">
        <f>IF(ISBLANK(K23),"",50+10*(【自校名】○○学校!K23-全国データ!K28)/全国データ!K29)</f>
        <v>#DIV/0!</v>
      </c>
      <c r="L24" s="101" t="e">
        <f>IF(ISBLANK(L23),"",50+10*(【自校名】○○学校!L23-全国データ!L28)/全国データ!L29)</f>
        <v>#DIV/0!</v>
      </c>
      <c r="M24" s="101" t="e">
        <f>IF(ISBLANK(M23),"",50+10*(【自校名】○○学校!M23-全国データ!M28)/全国データ!M29)</f>
        <v>#DIV/0!</v>
      </c>
      <c r="N24" s="99" t="e">
        <f>IF(ISBLANK(N23),"",50+10*(【自校名】○○学校!N23-全国データ!N28)/全国データ!N29)</f>
        <v>#DIV/0!</v>
      </c>
      <c r="O24" s="100" t="e">
        <f>IF(ISBLANK(O23),"",50+10*(【自校名】○○学校!O23-全国データ!O28)/全国データ!O29)</f>
        <v>#DIV/0!</v>
      </c>
      <c r="P24" s="100" t="e">
        <f>IF(ISBLANK(P23),"",50+10*(【自校名】○○学校!P23-全国データ!P28)/全国データ!P29)</f>
        <v>#DIV/0!</v>
      </c>
      <c r="Q24" s="100" t="e">
        <f>IF(ISBLANK(Q23),"",50+10*(【自校名】○○学校!Q23-全国データ!Q28)/全国データ!Q29)</f>
        <v>#DIV/0!</v>
      </c>
      <c r="R24" s="100" t="e">
        <f>IF(ISBLANK(R23),"",50+10*(【自校名】○○学校!R23-全国データ!R28)/全国データ!R29)</f>
        <v>#DIV/0!</v>
      </c>
      <c r="S24" s="100" t="e">
        <f>IF(ISBLANK(S23),"",50+10*(全国データ!S28-【自校名】○○学校!S23)/全国データ!S29)</f>
        <v>#DIV/0!</v>
      </c>
      <c r="T24" s="100" t="e">
        <f>IF(ISBLANK(T23),"",50+10*(全国データ!T28-【自校名】○○学校!T23)/全国データ!T29)</f>
        <v>#DIV/0!</v>
      </c>
      <c r="U24" s="100" t="e">
        <f>IF(ISBLANK(U23),"",50+10*(【自校名】○○学校!U23-全国データ!U28)/全国データ!U29)</f>
        <v>#DIV/0!</v>
      </c>
      <c r="V24" s="101" t="e">
        <f>IF(ISBLANK(V23),"",50+10*(【自校名】○○学校!V23-全国データ!V28)/全国データ!V29)</f>
        <v>#DIV/0!</v>
      </c>
      <c r="W24" s="101" t="e">
        <f>IF(ISBLANK(W23),"",50+10*(【自校名】○○学校!W23-全国データ!W28)/全国データ!W29)</f>
        <v>#DIV/0!</v>
      </c>
    </row>
    <row r="25" spans="1:23" ht="18" customHeight="1" thickBot="1" x14ac:dyDescent="0.25">
      <c r="A25" s="174"/>
      <c r="B25" s="179"/>
      <c r="C25" s="128" t="s">
        <v>79</v>
      </c>
      <c r="D25" s="96" t="e">
        <f>IF(ISBLANK(D23),"",50+10*(【自校名】○○学校!D23-全国データ!D30)/全国データ!D31)</f>
        <v>#DIV/0!</v>
      </c>
      <c r="E25" s="97" t="e">
        <f>IF(ISBLANK(E23),"",50+10*(【自校名】○○学校!E23-全国データ!E30)/全国データ!E31)</f>
        <v>#DIV/0!</v>
      </c>
      <c r="F25" s="97" t="e">
        <f>IF(ISBLANK(F23),"",50+10*(【自校名】○○学校!F23-全国データ!F30)/全国データ!F31)</f>
        <v>#DIV/0!</v>
      </c>
      <c r="G25" s="97" t="e">
        <f>IF(ISBLANK(G23),"",50+10*(【自校名】○○学校!G23-全国データ!G30)/全国データ!G31)</f>
        <v>#DIV/0!</v>
      </c>
      <c r="H25" s="97" t="e">
        <f>IF(ISBLANK(H23),"",50+10*(【自校名】○○学校!H23-全国データ!H30)/全国データ!H31)</f>
        <v>#DIV/0!</v>
      </c>
      <c r="I25" s="97" t="e">
        <f>IF(ISBLANK(I23),"",50+10*(全国データ!I30-【自校名】○○学校!I23)/全国データ!I31)</f>
        <v>#DIV/0!</v>
      </c>
      <c r="J25" s="97" t="e">
        <f>IF(ISBLANK(J23),"",50+10*(全国データ!J30-【自校名】○○学校!J23)/全国データ!J31)</f>
        <v>#DIV/0!</v>
      </c>
      <c r="K25" s="97" t="e">
        <f>IF(ISBLANK(K23),"",50+10*(【自校名】○○学校!K23-全国データ!K30)/全国データ!K31)</f>
        <v>#DIV/0!</v>
      </c>
      <c r="L25" s="98" t="e">
        <f>IF(ISBLANK(L23),"",50+10*(【自校名】○○学校!L23-全国データ!L30)/全国データ!L31)</f>
        <v>#DIV/0!</v>
      </c>
      <c r="M25" s="98" t="e">
        <f>IF(ISBLANK(M23),"",50+10*(【自校名】○○学校!M23-全国データ!M30)/全国データ!M31)</f>
        <v>#DIV/0!</v>
      </c>
      <c r="N25" s="96" t="e">
        <f>IF(ISBLANK(N23),"",50+10*(【自校名】○○学校!N23-全国データ!N30)/全国データ!N31)</f>
        <v>#DIV/0!</v>
      </c>
      <c r="O25" s="97" t="e">
        <f>IF(ISBLANK(O23),"",50+10*(【自校名】○○学校!O23-全国データ!O30)/全国データ!O31)</f>
        <v>#DIV/0!</v>
      </c>
      <c r="P25" s="97" t="e">
        <f>IF(ISBLANK(P23),"",50+10*(【自校名】○○学校!P23-全国データ!P30)/全国データ!P31)</f>
        <v>#DIV/0!</v>
      </c>
      <c r="Q25" s="97" t="e">
        <f>IF(ISBLANK(Q23),"",50+10*(【自校名】○○学校!Q23-全国データ!Q30)/全国データ!Q31)</f>
        <v>#DIV/0!</v>
      </c>
      <c r="R25" s="97" t="e">
        <f>IF(ISBLANK(R23),"",50+10*(【自校名】○○学校!R23-全国データ!R30)/全国データ!R31)</f>
        <v>#DIV/0!</v>
      </c>
      <c r="S25" s="97" t="e">
        <f>IF(ISBLANK(S23),"",50+10*(全国データ!S30-【自校名】○○学校!S23)/全国データ!S31)</f>
        <v>#DIV/0!</v>
      </c>
      <c r="T25" s="97" t="e">
        <f>IF(ISBLANK(T23),"",50+10*(全国データ!T30-【自校名】○○学校!T23)/全国データ!T31)</f>
        <v>#DIV/0!</v>
      </c>
      <c r="U25" s="97" t="e">
        <f>IF(ISBLANK(U23),"",50+10*(【自校名】○○学校!U23-全国データ!U30)/全国データ!U31)</f>
        <v>#DIV/0!</v>
      </c>
      <c r="V25" s="98" t="e">
        <f>IF(ISBLANK(V23),"",50+10*(【自校名】○○学校!V23-全国データ!V30)/全国データ!V31)</f>
        <v>#DIV/0!</v>
      </c>
      <c r="W25" s="98" t="e">
        <f>IF(ISBLANK(W23),"",50+10*(【自校名】○○学校!W23-全国データ!W30)/全国データ!W31)</f>
        <v>#DIV/0!</v>
      </c>
    </row>
    <row r="26" spans="1:23" ht="18" customHeight="1" x14ac:dyDescent="0.2">
      <c r="A26" s="174"/>
      <c r="B26" s="177" t="s">
        <v>16</v>
      </c>
      <c r="C26" s="126" t="s">
        <v>78</v>
      </c>
      <c r="D26" s="11" t="e">
        <f>学校集計表!D26</f>
        <v>#DIV/0!</v>
      </c>
      <c r="E26" s="8" t="e">
        <f>学校集計表!E26</f>
        <v>#DIV/0!</v>
      </c>
      <c r="F26" s="8" t="e">
        <f>学校集計表!F26</f>
        <v>#DIV/0!</v>
      </c>
      <c r="G26" s="8" t="e">
        <f>学校集計表!G26</f>
        <v>#DIV/0!</v>
      </c>
      <c r="H26" s="8" t="e">
        <f>学校集計表!H26</f>
        <v>#DIV/0!</v>
      </c>
      <c r="I26" s="8" t="e">
        <f>学校集計表!I26</f>
        <v>#DIV/0!</v>
      </c>
      <c r="J26" s="8" t="e">
        <f>学校集計表!J26</f>
        <v>#DIV/0!</v>
      </c>
      <c r="K26" s="8" t="e">
        <f>学校集計表!K26</f>
        <v>#DIV/0!</v>
      </c>
      <c r="L26" s="10" t="e">
        <f>学校集計表!L26</f>
        <v>#DIV/0!</v>
      </c>
      <c r="M26" s="10" t="e">
        <f>学校集計表!M26</f>
        <v>#DIV/0!</v>
      </c>
      <c r="N26" s="11" t="e">
        <f>学校集計表!N26</f>
        <v>#DIV/0!</v>
      </c>
      <c r="O26" s="8" t="e">
        <f>学校集計表!O26</f>
        <v>#DIV/0!</v>
      </c>
      <c r="P26" s="8" t="e">
        <f>学校集計表!P26</f>
        <v>#DIV/0!</v>
      </c>
      <c r="Q26" s="8" t="e">
        <f>学校集計表!Q26</f>
        <v>#DIV/0!</v>
      </c>
      <c r="R26" s="8" t="e">
        <f>学校集計表!R26</f>
        <v>#DIV/0!</v>
      </c>
      <c r="S26" s="8" t="e">
        <f>学校集計表!S26</f>
        <v>#DIV/0!</v>
      </c>
      <c r="T26" s="8" t="e">
        <f>学校集計表!T26</f>
        <v>#DIV/0!</v>
      </c>
      <c r="U26" s="8" t="e">
        <f>学校集計表!U26</f>
        <v>#DIV/0!</v>
      </c>
      <c r="V26" s="10" t="e">
        <f>学校集計表!V26</f>
        <v>#DIV/0!</v>
      </c>
      <c r="W26" s="10" t="e">
        <f>学校集計表!W26</f>
        <v>#DIV/0!</v>
      </c>
    </row>
    <row r="27" spans="1:23" ht="18" customHeight="1" x14ac:dyDescent="0.2">
      <c r="A27" s="174"/>
      <c r="B27" s="178"/>
      <c r="C27" s="127" t="s">
        <v>70</v>
      </c>
      <c r="D27" s="99" t="e">
        <f>IF(ISBLANK(D26),"",50+10*(【自校名】○○学校!D26-全国データ!D32)/全国データ!D33)</f>
        <v>#DIV/0!</v>
      </c>
      <c r="E27" s="100" t="e">
        <f>IF(ISBLANK(E26),"",50+10*(【自校名】○○学校!E26-全国データ!E32)/全国データ!E33)</f>
        <v>#DIV/0!</v>
      </c>
      <c r="F27" s="100" t="e">
        <f>IF(ISBLANK(F26),"",50+10*(【自校名】○○学校!F26-全国データ!F32)/全国データ!F33)</f>
        <v>#DIV/0!</v>
      </c>
      <c r="G27" s="100" t="e">
        <f>IF(ISBLANK(G26),"",50+10*(【自校名】○○学校!G26-全国データ!G32)/全国データ!G33)</f>
        <v>#DIV/0!</v>
      </c>
      <c r="H27" s="100" t="e">
        <f>IF(ISBLANK(H26),"",50+10*(【自校名】○○学校!H26-全国データ!H32)/全国データ!H33)</f>
        <v>#DIV/0!</v>
      </c>
      <c r="I27" s="100" t="e">
        <f>IF(ISBLANK(I26),"",50+10*(全国データ!I32-【自校名】○○学校!I26)/全国データ!I33)</f>
        <v>#DIV/0!</v>
      </c>
      <c r="J27" s="100" t="e">
        <f>IF(ISBLANK(J26),"",50+10*(全国データ!J32-【自校名】○○学校!J26)/全国データ!J33)</f>
        <v>#DIV/0!</v>
      </c>
      <c r="K27" s="100" t="e">
        <f>IF(ISBLANK(K26),"",50+10*(【自校名】○○学校!K26-全国データ!K32)/全国データ!K33)</f>
        <v>#DIV/0!</v>
      </c>
      <c r="L27" s="101" t="e">
        <f>IF(ISBLANK(L26),"",50+10*(【自校名】○○学校!L26-全国データ!L32)/全国データ!L33)</f>
        <v>#DIV/0!</v>
      </c>
      <c r="M27" s="101" t="e">
        <f>IF(ISBLANK(M26),"",50+10*(【自校名】○○学校!M26-全国データ!M32)/全国データ!M33)</f>
        <v>#DIV/0!</v>
      </c>
      <c r="N27" s="99" t="e">
        <f>IF(ISBLANK(N26),"",50+10*(【自校名】○○学校!N26-全国データ!N32)/全国データ!N33)</f>
        <v>#DIV/0!</v>
      </c>
      <c r="O27" s="100" t="e">
        <f>IF(ISBLANK(O26),"",50+10*(【自校名】○○学校!O26-全国データ!O32)/全国データ!O33)</f>
        <v>#DIV/0!</v>
      </c>
      <c r="P27" s="100" t="e">
        <f>IF(ISBLANK(P26),"",50+10*(【自校名】○○学校!P26-全国データ!P32)/全国データ!P33)</f>
        <v>#DIV/0!</v>
      </c>
      <c r="Q27" s="100" t="e">
        <f>IF(ISBLANK(Q26),"",50+10*(【自校名】○○学校!Q26-全国データ!Q32)/全国データ!Q33)</f>
        <v>#DIV/0!</v>
      </c>
      <c r="R27" s="100" t="e">
        <f>IF(ISBLANK(R26),"",50+10*(【自校名】○○学校!R26-全国データ!R32)/全国データ!R33)</f>
        <v>#DIV/0!</v>
      </c>
      <c r="S27" s="100" t="e">
        <f>IF(ISBLANK(S26),"",50+10*(全国データ!S32-【自校名】○○学校!S26)/全国データ!S33)</f>
        <v>#DIV/0!</v>
      </c>
      <c r="T27" s="100" t="e">
        <f>IF(ISBLANK(T26),"",50+10*(全国データ!T32-【自校名】○○学校!T26)/全国データ!T33)</f>
        <v>#DIV/0!</v>
      </c>
      <c r="U27" s="100" t="e">
        <f>IF(ISBLANK(U26),"",50+10*(【自校名】○○学校!U26-全国データ!U32)/全国データ!U33)</f>
        <v>#DIV/0!</v>
      </c>
      <c r="V27" s="101" t="e">
        <f>IF(ISBLANK(V26),"",50+10*(【自校名】○○学校!V26-全国データ!V32)/全国データ!V33)</f>
        <v>#DIV/0!</v>
      </c>
      <c r="W27" s="101" t="e">
        <f>IF(ISBLANK(W26),"",50+10*(【自校名】○○学校!W26-全国データ!W32)/全国データ!W33)</f>
        <v>#DIV/0!</v>
      </c>
    </row>
    <row r="28" spans="1:23" ht="18" customHeight="1" thickBot="1" x14ac:dyDescent="0.25">
      <c r="A28" s="174"/>
      <c r="B28" s="179"/>
      <c r="C28" s="128" t="s">
        <v>79</v>
      </c>
      <c r="D28" s="96" t="e">
        <f>IF(ISBLANK(D26),"",50+10*(【自校名】○○学校!D26-全国データ!D34)/全国データ!D35)</f>
        <v>#DIV/0!</v>
      </c>
      <c r="E28" s="97" t="e">
        <f>IF(ISBLANK(E26),"",50+10*(【自校名】○○学校!E26-全国データ!E34)/全国データ!E35)</f>
        <v>#DIV/0!</v>
      </c>
      <c r="F28" s="97" t="e">
        <f>IF(ISBLANK(F26),"",50+10*(【自校名】○○学校!F26-全国データ!F34)/全国データ!F35)</f>
        <v>#DIV/0!</v>
      </c>
      <c r="G28" s="97" t="e">
        <f>IF(ISBLANK(G26),"",50+10*(【自校名】○○学校!G26-全国データ!G34)/全国データ!G35)</f>
        <v>#DIV/0!</v>
      </c>
      <c r="H28" s="97" t="e">
        <f>IF(ISBLANK(H26),"",50+10*(【自校名】○○学校!H26-全国データ!H34)/全国データ!H35)</f>
        <v>#DIV/0!</v>
      </c>
      <c r="I28" s="97" t="e">
        <f>IF(ISBLANK(I26),"",50+10*(全国データ!I34-【自校名】○○学校!I26)/全国データ!I35)</f>
        <v>#DIV/0!</v>
      </c>
      <c r="J28" s="97" t="e">
        <f>IF(ISBLANK(J26),"",50+10*(全国データ!J34-【自校名】○○学校!J26)/全国データ!J35)</f>
        <v>#DIV/0!</v>
      </c>
      <c r="K28" s="97" t="e">
        <f>IF(ISBLANK(K26),"",50+10*(【自校名】○○学校!K26-全国データ!K34)/全国データ!K35)</f>
        <v>#DIV/0!</v>
      </c>
      <c r="L28" s="98" t="e">
        <f>IF(ISBLANK(L26),"",50+10*(【自校名】○○学校!L26-全国データ!L34)/全国データ!L35)</f>
        <v>#DIV/0!</v>
      </c>
      <c r="M28" s="98" t="e">
        <f>IF(ISBLANK(M26),"",50+10*(【自校名】○○学校!M26-全国データ!M34)/全国データ!M35)</f>
        <v>#DIV/0!</v>
      </c>
      <c r="N28" s="96" t="e">
        <f>IF(ISBLANK(N26),"",50+10*(【自校名】○○学校!N26-全国データ!N34)/全国データ!N35)</f>
        <v>#DIV/0!</v>
      </c>
      <c r="O28" s="97" t="e">
        <f>IF(ISBLANK(O26),"",50+10*(【自校名】○○学校!O26-全国データ!O34)/全国データ!O35)</f>
        <v>#DIV/0!</v>
      </c>
      <c r="P28" s="97" t="e">
        <f>IF(ISBLANK(P26),"",50+10*(【自校名】○○学校!P26-全国データ!P34)/全国データ!P35)</f>
        <v>#DIV/0!</v>
      </c>
      <c r="Q28" s="97" t="e">
        <f>IF(ISBLANK(Q26),"",50+10*(【自校名】○○学校!Q26-全国データ!Q34)/全国データ!Q35)</f>
        <v>#DIV/0!</v>
      </c>
      <c r="R28" s="97" t="e">
        <f>IF(ISBLANK(R26),"",50+10*(【自校名】○○学校!R26-全国データ!R34)/全国データ!R35)</f>
        <v>#DIV/0!</v>
      </c>
      <c r="S28" s="97" t="e">
        <f>IF(ISBLANK(S26),"",50+10*(全国データ!S34-【自校名】○○学校!S26)/全国データ!S35)</f>
        <v>#DIV/0!</v>
      </c>
      <c r="T28" s="97" t="e">
        <f>IF(ISBLANK(T26),"",50+10*(全国データ!T34-【自校名】○○学校!T26)/全国データ!T35)</f>
        <v>#DIV/0!</v>
      </c>
      <c r="U28" s="97" t="e">
        <f>IF(ISBLANK(U26),"",50+10*(【自校名】○○学校!U26-全国データ!U34)/全国データ!U35)</f>
        <v>#DIV/0!</v>
      </c>
      <c r="V28" s="98" t="e">
        <f>IF(ISBLANK(V26),"",50+10*(【自校名】○○学校!V26-全国データ!V34)/全国データ!V35)</f>
        <v>#DIV/0!</v>
      </c>
      <c r="W28" s="98" t="e">
        <f>IF(ISBLANK(W26),"",50+10*(【自校名】○○学校!W26-全国データ!W34)/全国データ!W35)</f>
        <v>#DIV/0!</v>
      </c>
    </row>
    <row r="29" spans="1:23" ht="18" customHeight="1" x14ac:dyDescent="0.2">
      <c r="A29" s="174"/>
      <c r="B29" s="177" t="s">
        <v>18</v>
      </c>
      <c r="C29" s="126" t="s">
        <v>78</v>
      </c>
      <c r="D29" s="11" t="e">
        <f>学校集計表!D29</f>
        <v>#DIV/0!</v>
      </c>
      <c r="E29" s="8" t="e">
        <f>学校集計表!E29</f>
        <v>#DIV/0!</v>
      </c>
      <c r="F29" s="8" t="e">
        <f>学校集計表!F29</f>
        <v>#DIV/0!</v>
      </c>
      <c r="G29" s="8" t="e">
        <f>学校集計表!G29</f>
        <v>#DIV/0!</v>
      </c>
      <c r="H29" s="8" t="e">
        <f>学校集計表!H29</f>
        <v>#DIV/0!</v>
      </c>
      <c r="I29" s="8" t="e">
        <f>学校集計表!I29</f>
        <v>#DIV/0!</v>
      </c>
      <c r="J29" s="8" t="e">
        <f>学校集計表!J29</f>
        <v>#DIV/0!</v>
      </c>
      <c r="K29" s="8" t="e">
        <f>学校集計表!K29</f>
        <v>#DIV/0!</v>
      </c>
      <c r="L29" s="10" t="e">
        <f>学校集計表!L29</f>
        <v>#DIV/0!</v>
      </c>
      <c r="M29" s="10" t="e">
        <f>学校集計表!M29</f>
        <v>#DIV/0!</v>
      </c>
      <c r="N29" s="11" t="e">
        <f>学校集計表!N29</f>
        <v>#DIV/0!</v>
      </c>
      <c r="O29" s="8" t="e">
        <f>学校集計表!O29</f>
        <v>#DIV/0!</v>
      </c>
      <c r="P29" s="8" t="e">
        <f>学校集計表!P29</f>
        <v>#DIV/0!</v>
      </c>
      <c r="Q29" s="8" t="e">
        <f>学校集計表!Q29</f>
        <v>#DIV/0!</v>
      </c>
      <c r="R29" s="8" t="e">
        <f>学校集計表!R29</f>
        <v>#DIV/0!</v>
      </c>
      <c r="S29" s="8" t="e">
        <f>学校集計表!S29</f>
        <v>#DIV/0!</v>
      </c>
      <c r="T29" s="8" t="e">
        <f>学校集計表!T29</f>
        <v>#DIV/0!</v>
      </c>
      <c r="U29" s="8" t="e">
        <f>学校集計表!U29</f>
        <v>#DIV/0!</v>
      </c>
      <c r="V29" s="10" t="e">
        <f>学校集計表!V29</f>
        <v>#DIV/0!</v>
      </c>
      <c r="W29" s="10" t="e">
        <f>学校集計表!W29</f>
        <v>#DIV/0!</v>
      </c>
    </row>
    <row r="30" spans="1:23" ht="18" customHeight="1" x14ac:dyDescent="0.2">
      <c r="A30" s="175"/>
      <c r="B30" s="178"/>
      <c r="C30" s="127" t="s">
        <v>70</v>
      </c>
      <c r="D30" s="99" t="e">
        <f>IF(ISBLANK(D29),"",50+10*(【自校名】○○学校!D29-全国データ!D36)/全国データ!D37)</f>
        <v>#DIV/0!</v>
      </c>
      <c r="E30" s="100" t="e">
        <f>IF(ISBLANK(E29),"",50+10*(【自校名】○○学校!E29-全国データ!E36)/全国データ!E37)</f>
        <v>#DIV/0!</v>
      </c>
      <c r="F30" s="100" t="e">
        <f>IF(ISBLANK(F29),"",50+10*(【自校名】○○学校!F29-全国データ!F36)/全国データ!F37)</f>
        <v>#DIV/0!</v>
      </c>
      <c r="G30" s="100" t="e">
        <f>IF(ISBLANK(G29),"",50+10*(【自校名】○○学校!G29-全国データ!G36)/全国データ!G37)</f>
        <v>#DIV/0!</v>
      </c>
      <c r="H30" s="100" t="e">
        <f>IF(ISBLANK(H29),"",50+10*(【自校名】○○学校!H29-全国データ!H36)/全国データ!H37)</f>
        <v>#DIV/0!</v>
      </c>
      <c r="I30" s="100" t="e">
        <f>IF(ISBLANK(I29),"",50+10*(全国データ!I36-【自校名】○○学校!I29)/全国データ!I37)</f>
        <v>#DIV/0!</v>
      </c>
      <c r="J30" s="100" t="e">
        <f>IF(ISBLANK(J29),"",50+10*(全国データ!J36-【自校名】○○学校!J29)/全国データ!J37)</f>
        <v>#DIV/0!</v>
      </c>
      <c r="K30" s="100" t="e">
        <f>IF(ISBLANK(K29),"",50+10*(【自校名】○○学校!K29-全国データ!K36)/全国データ!K37)</f>
        <v>#DIV/0!</v>
      </c>
      <c r="L30" s="101" t="e">
        <f>IF(ISBLANK(L29),"",50+10*(【自校名】○○学校!L29-全国データ!L36)/全国データ!L37)</f>
        <v>#DIV/0!</v>
      </c>
      <c r="M30" s="101" t="e">
        <f>IF(ISBLANK(M29),"",50+10*(【自校名】○○学校!M29-全国データ!M36)/全国データ!M37)</f>
        <v>#DIV/0!</v>
      </c>
      <c r="N30" s="99" t="e">
        <f>IF(ISBLANK(N29),"",50+10*(【自校名】○○学校!N29-全国データ!N36)/全国データ!N37)</f>
        <v>#DIV/0!</v>
      </c>
      <c r="O30" s="100" t="e">
        <f>IF(ISBLANK(O29),"",50+10*(【自校名】○○学校!O29-全国データ!O36)/全国データ!O37)</f>
        <v>#DIV/0!</v>
      </c>
      <c r="P30" s="100" t="e">
        <f>IF(ISBLANK(P29),"",50+10*(【自校名】○○学校!P29-全国データ!P36)/全国データ!P37)</f>
        <v>#DIV/0!</v>
      </c>
      <c r="Q30" s="100" t="e">
        <f>IF(ISBLANK(Q29),"",50+10*(【自校名】○○学校!Q29-全国データ!Q36)/全国データ!Q37)</f>
        <v>#DIV/0!</v>
      </c>
      <c r="R30" s="100" t="e">
        <f>IF(ISBLANK(R29),"",50+10*(【自校名】○○学校!R29-全国データ!R36)/全国データ!R37)</f>
        <v>#DIV/0!</v>
      </c>
      <c r="S30" s="100" t="e">
        <f>IF(ISBLANK(S29),"",50+10*(全国データ!S36-【自校名】○○学校!S29)/全国データ!S37)</f>
        <v>#DIV/0!</v>
      </c>
      <c r="T30" s="100" t="e">
        <f>IF(ISBLANK(T29),"",50+10*(全国データ!T36-【自校名】○○学校!T29)/全国データ!T37)</f>
        <v>#DIV/0!</v>
      </c>
      <c r="U30" s="100" t="e">
        <f>IF(ISBLANK(U29),"",50+10*(【自校名】○○学校!U29-全国データ!U36)/全国データ!U37)</f>
        <v>#DIV/0!</v>
      </c>
      <c r="V30" s="101" t="e">
        <f>IF(ISBLANK(V29),"",50+10*(【自校名】○○学校!V29-全国データ!V36)/全国データ!V37)</f>
        <v>#DIV/0!</v>
      </c>
      <c r="W30" s="101" t="e">
        <f>IF(ISBLANK(W29),"",50+10*(【自校名】○○学校!W29-全国データ!W36)/全国データ!W37)</f>
        <v>#DIV/0!</v>
      </c>
    </row>
    <row r="31" spans="1:23" ht="18" customHeight="1" thickBot="1" x14ac:dyDescent="0.25">
      <c r="A31" s="176"/>
      <c r="B31" s="179"/>
      <c r="C31" s="128" t="s">
        <v>79</v>
      </c>
      <c r="D31" s="96" t="e">
        <f>IF(ISBLANK(D29),"",50+10*(【自校名】○○学校!D29-全国データ!D38)/全国データ!D39)</f>
        <v>#DIV/0!</v>
      </c>
      <c r="E31" s="97" t="e">
        <f>IF(ISBLANK(E29),"",50+10*(【自校名】○○学校!E29-全国データ!E38)/全国データ!E39)</f>
        <v>#DIV/0!</v>
      </c>
      <c r="F31" s="97" t="e">
        <f>IF(ISBLANK(F29),"",50+10*(【自校名】○○学校!F29-全国データ!F38)/全国データ!F39)</f>
        <v>#DIV/0!</v>
      </c>
      <c r="G31" s="97" t="e">
        <f>IF(ISBLANK(G29),"",50+10*(【自校名】○○学校!G29-全国データ!G38)/全国データ!G39)</f>
        <v>#DIV/0!</v>
      </c>
      <c r="H31" s="97" t="e">
        <f>IF(ISBLANK(H29),"",50+10*(【自校名】○○学校!H29-全国データ!H38)/全国データ!H39)</f>
        <v>#DIV/0!</v>
      </c>
      <c r="I31" s="97" t="e">
        <f>IF(ISBLANK(I29),"",50+10*(全国データ!I38-【自校名】○○学校!I29)/全国データ!I39)</f>
        <v>#DIV/0!</v>
      </c>
      <c r="J31" s="97" t="e">
        <f>IF(ISBLANK(J29),"",50+10*(全国データ!J38-【自校名】○○学校!J29)/全国データ!J39)</f>
        <v>#DIV/0!</v>
      </c>
      <c r="K31" s="97" t="e">
        <f>IF(ISBLANK(K29),"",50+10*(【自校名】○○学校!K29-全国データ!K38)/全国データ!K39)</f>
        <v>#DIV/0!</v>
      </c>
      <c r="L31" s="98" t="e">
        <f>IF(ISBLANK(L29),"",50+10*(【自校名】○○学校!L29-全国データ!L38)/全国データ!L39)</f>
        <v>#DIV/0!</v>
      </c>
      <c r="M31" s="98" t="e">
        <f>IF(ISBLANK(M29),"",50+10*(【自校名】○○学校!M29-全国データ!M38)/全国データ!M39)</f>
        <v>#DIV/0!</v>
      </c>
      <c r="N31" s="96" t="e">
        <f>IF(ISBLANK(N29),"",50+10*(【自校名】○○学校!N29-全国データ!N38)/全国データ!N39)</f>
        <v>#DIV/0!</v>
      </c>
      <c r="O31" s="97" t="e">
        <f>IF(ISBLANK(O29),"",50+10*(【自校名】○○学校!O29-全国データ!O38)/全国データ!O39)</f>
        <v>#DIV/0!</v>
      </c>
      <c r="P31" s="97" t="e">
        <f>IF(ISBLANK(P29),"",50+10*(【自校名】○○学校!P29-全国データ!P38)/全国データ!P39)</f>
        <v>#DIV/0!</v>
      </c>
      <c r="Q31" s="97" t="e">
        <f>IF(ISBLANK(Q29),"",50+10*(【自校名】○○学校!Q29-全国データ!Q38)/全国データ!Q39)</f>
        <v>#DIV/0!</v>
      </c>
      <c r="R31" s="97" t="e">
        <f>IF(ISBLANK(R29),"",50+10*(【自校名】○○学校!R29-全国データ!R38)/全国データ!R39)</f>
        <v>#DIV/0!</v>
      </c>
      <c r="S31" s="97" t="e">
        <f>IF(ISBLANK(S29),"",50+10*(全国データ!S38-【自校名】○○学校!S29)/全国データ!S39)</f>
        <v>#DIV/0!</v>
      </c>
      <c r="T31" s="97" t="e">
        <f>IF(ISBLANK(T29),"",50+10*(全国データ!T38-【自校名】○○学校!T29)/全国データ!T39)</f>
        <v>#DIV/0!</v>
      </c>
      <c r="U31" s="97" t="e">
        <f>IF(ISBLANK(U29),"",50+10*(【自校名】○○学校!U29-全国データ!U38)/全国データ!U39)</f>
        <v>#DIV/0!</v>
      </c>
      <c r="V31" s="98" t="e">
        <f>IF(ISBLANK(V29),"",50+10*(【自校名】○○学校!V29-全国データ!V38)/全国データ!V39)</f>
        <v>#DIV/0!</v>
      </c>
      <c r="W31" s="98" t="e">
        <f>IF(ISBLANK(W29),"",50+10*(【自校名】○○学校!W29-全国データ!W38)/全国データ!W39)</f>
        <v>#DIV/0!</v>
      </c>
    </row>
    <row r="32" spans="1:23" ht="4.5" customHeight="1" x14ac:dyDescent="0.2"/>
    <row r="33" spans="1:23" ht="13.5" customHeight="1" x14ac:dyDescent="0.2">
      <c r="K33" s="12"/>
      <c r="L33" t="s">
        <v>68</v>
      </c>
      <c r="P33" s="13"/>
      <c r="Q33" t="s">
        <v>69</v>
      </c>
    </row>
    <row r="34" spans="1:23" x14ac:dyDescent="0.2">
      <c r="A34" s="171" t="s">
        <v>82</v>
      </c>
      <c r="B34" s="171"/>
      <c r="C34" s="171"/>
      <c r="D34" s="171"/>
      <c r="E34" s="171"/>
      <c r="F34" s="171"/>
      <c r="G34" s="171"/>
      <c r="H34" s="171"/>
      <c r="I34" s="171"/>
      <c r="J34" s="171"/>
      <c r="K34" s="171"/>
      <c r="L34" s="171"/>
      <c r="M34" s="171"/>
      <c r="N34" s="171"/>
      <c r="O34" s="171"/>
      <c r="P34" s="171"/>
      <c r="Q34" s="171"/>
      <c r="R34" s="171"/>
      <c r="S34" s="171"/>
      <c r="T34" s="171"/>
      <c r="U34" s="171"/>
      <c r="V34" s="171"/>
    </row>
    <row r="35" spans="1:23" x14ac:dyDescent="0.2">
      <c r="C35" t="s">
        <v>29</v>
      </c>
      <c r="D35">
        <v>50</v>
      </c>
      <c r="E35">
        <v>50</v>
      </c>
      <c r="F35">
        <v>50</v>
      </c>
      <c r="G35">
        <v>50</v>
      </c>
      <c r="H35">
        <v>50</v>
      </c>
      <c r="I35">
        <v>50</v>
      </c>
      <c r="J35">
        <v>50</v>
      </c>
      <c r="K35">
        <v>50</v>
      </c>
      <c r="L35">
        <v>50</v>
      </c>
      <c r="M35">
        <v>50</v>
      </c>
      <c r="N35">
        <v>50</v>
      </c>
      <c r="O35">
        <v>50</v>
      </c>
      <c r="P35">
        <v>50</v>
      </c>
      <c r="Q35">
        <v>50</v>
      </c>
      <c r="R35">
        <v>50</v>
      </c>
      <c r="S35">
        <v>50</v>
      </c>
      <c r="T35">
        <v>50</v>
      </c>
      <c r="U35">
        <v>50</v>
      </c>
      <c r="V35">
        <v>50</v>
      </c>
      <c r="W35">
        <v>50</v>
      </c>
    </row>
  </sheetData>
  <mergeCells count="16">
    <mergeCell ref="A1:W1"/>
    <mergeCell ref="D2:M2"/>
    <mergeCell ref="N2:W2"/>
    <mergeCell ref="A34:V34"/>
    <mergeCell ref="A23:A31"/>
    <mergeCell ref="B23:B25"/>
    <mergeCell ref="B26:B28"/>
    <mergeCell ref="B29:B31"/>
    <mergeCell ref="A3:C3"/>
    <mergeCell ref="A5:A22"/>
    <mergeCell ref="B5:B7"/>
    <mergeCell ref="B8:B10"/>
    <mergeCell ref="B11:B13"/>
    <mergeCell ref="B14:B16"/>
    <mergeCell ref="B17:B19"/>
    <mergeCell ref="B20:B22"/>
  </mergeCells>
  <phoneticPr fontId="3"/>
  <conditionalFormatting sqref="T10:V10 D10:H10 J10:R10">
    <cfRule type="cellIs" dxfId="19" priority="56" operator="between">
      <formula>45</formula>
      <formula>1</formula>
    </cfRule>
  </conditionalFormatting>
  <conditionalFormatting sqref="D9:H9 J9:R9 T9:W9">
    <cfRule type="cellIs" dxfId="18" priority="19" operator="between">
      <formula>50</formula>
      <formula>500</formula>
    </cfRule>
    <cfRule type="cellIs" dxfId="17" priority="60" operator="between">
      <formula>45</formula>
      <formula>1</formula>
    </cfRule>
  </conditionalFormatting>
  <conditionalFormatting sqref="D10:H10 J10:R10 T10:W10">
    <cfRule type="cellIs" dxfId="16" priority="55" operator="between">
      <formula>50</formula>
      <formula>500</formula>
    </cfRule>
  </conditionalFormatting>
  <conditionalFormatting sqref="D6:H7 J6:R7 T6:W7">
    <cfRule type="cellIs" dxfId="15" priority="57" operator="between">
      <formula>50</formula>
      <formula>500</formula>
    </cfRule>
    <cfRule type="cellIs" dxfId="14" priority="58" operator="between">
      <formula>45</formula>
      <formula>1</formula>
    </cfRule>
  </conditionalFormatting>
  <conditionalFormatting sqref="D12:H13 J12:R13 T12:W13">
    <cfRule type="cellIs" dxfId="13" priority="13" operator="between">
      <formula>50</formula>
      <formula>500</formula>
    </cfRule>
    <cfRule type="cellIs" dxfId="12" priority="14" operator="between">
      <formula>45</formula>
      <formula>1</formula>
    </cfRule>
  </conditionalFormatting>
  <conditionalFormatting sqref="D15:H16 J15:R16 T15:W16">
    <cfRule type="cellIs" dxfId="11" priority="11" operator="between">
      <formula>50</formula>
      <formula>500</formula>
    </cfRule>
    <cfRule type="cellIs" dxfId="10" priority="12" operator="between">
      <formula>45</formula>
      <formula>1</formula>
    </cfRule>
  </conditionalFormatting>
  <conditionalFormatting sqref="D18:H19 J18:R19 T18:W19">
    <cfRule type="cellIs" dxfId="9" priority="9" operator="between">
      <formula>50</formula>
      <formula>500</formula>
    </cfRule>
    <cfRule type="cellIs" dxfId="8" priority="10" operator="between">
      <formula>45</formula>
      <formula>1</formula>
    </cfRule>
  </conditionalFormatting>
  <conditionalFormatting sqref="D21:H22 J21:R22 T21:W22">
    <cfRule type="cellIs" dxfId="7" priority="7" operator="between">
      <formula>50</formula>
      <formula>500</formula>
    </cfRule>
    <cfRule type="cellIs" dxfId="6" priority="8" operator="between">
      <formula>45</formula>
      <formula>1</formula>
    </cfRule>
  </conditionalFormatting>
  <conditionalFormatting sqref="D24:W25">
    <cfRule type="cellIs" dxfId="5" priority="45" operator="between">
      <formula>50</formula>
      <formula>500</formula>
    </cfRule>
    <cfRule type="cellIs" dxfId="4" priority="46" operator="between">
      <formula>45</formula>
      <formula>1</formula>
    </cfRule>
  </conditionalFormatting>
  <conditionalFormatting sqref="D27:W28">
    <cfRule type="cellIs" dxfId="3" priority="43" operator="between">
      <formula>50</formula>
      <formula>500</formula>
    </cfRule>
    <cfRule type="cellIs" dxfId="2" priority="44" operator="between">
      <formula>45</formula>
      <formula>1</formula>
    </cfRule>
  </conditionalFormatting>
  <conditionalFormatting sqref="D30:W31">
    <cfRule type="cellIs" dxfId="1" priority="41" operator="between">
      <formula>50</formula>
      <formula>500</formula>
    </cfRule>
    <cfRule type="cellIs" dxfId="0" priority="42" operator="between">
      <formula>45</formula>
      <formula>1</formula>
    </cfRule>
  </conditionalFormatting>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N4" sqref="N4"/>
    </sheetView>
  </sheetViews>
  <sheetFormatPr defaultRowHeight="13.2" x14ac:dyDescent="0.2"/>
  <cols>
    <col min="3" max="3" width="9.77734375" customWidth="1"/>
  </cols>
  <sheetData>
    <row r="1" spans="3:11" ht="22.5" customHeight="1" x14ac:dyDescent="0.2">
      <c r="C1" s="187" t="str">
        <f>"令和５年度　新体力テストの状況 "&amp;【自校名】○○学校!A3</f>
        <v>令和５年度　新体力テストの状況 【○○立○○学校】</v>
      </c>
      <c r="D1" s="187"/>
      <c r="E1" s="187"/>
      <c r="F1" s="187"/>
      <c r="G1" s="187"/>
      <c r="H1" s="187"/>
      <c r="I1" s="187"/>
      <c r="J1" s="187"/>
      <c r="K1" s="187"/>
    </row>
    <row r="2" spans="3:11" x14ac:dyDescent="0.2">
      <c r="C2" t="s">
        <v>38</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C1" sqref="C1:K1"/>
    </sheetView>
  </sheetViews>
  <sheetFormatPr defaultRowHeight="13.2" x14ac:dyDescent="0.2"/>
  <cols>
    <col min="3" max="3" width="9.886718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31</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C2" sqref="C2"/>
    </sheetView>
  </sheetViews>
  <sheetFormatPr defaultRowHeight="13.2" x14ac:dyDescent="0.2"/>
  <cols>
    <col min="3" max="3" width="10"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32</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C1" sqref="C1:K1"/>
    </sheetView>
  </sheetViews>
  <sheetFormatPr defaultRowHeight="13.2" x14ac:dyDescent="0.2"/>
  <cols>
    <col min="3" max="3" width="10"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33</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C2" sqref="C2"/>
    </sheetView>
  </sheetViews>
  <sheetFormatPr defaultRowHeight="13.2" x14ac:dyDescent="0.2"/>
  <cols>
    <col min="3" max="3" width="9.886718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34</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K2"/>
  <sheetViews>
    <sheetView view="pageBreakPreview" zoomScaleNormal="100" zoomScaleSheetLayoutView="100" workbookViewId="0">
      <selection activeCell="C2" sqref="C2"/>
    </sheetView>
  </sheetViews>
  <sheetFormatPr defaultRowHeight="13.2" x14ac:dyDescent="0.2"/>
  <cols>
    <col min="3" max="3" width="10.4414062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35</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K2"/>
  <sheetViews>
    <sheetView view="pageBreakPreview" zoomScaleNormal="100" zoomScaleSheetLayoutView="100" workbookViewId="0">
      <selection activeCell="C1" sqref="C1:K1"/>
    </sheetView>
  </sheetViews>
  <sheetFormatPr defaultRowHeight="13.2" x14ac:dyDescent="0.2"/>
  <cols>
    <col min="3" max="3" width="9.77734375" customWidth="1"/>
  </cols>
  <sheetData>
    <row r="1" spans="3:11" ht="23.25" customHeight="1" x14ac:dyDescent="0.2">
      <c r="C1" s="187" t="str">
        <f>"令和５年度　新体力テストの状況 "&amp;【自校名】○○学校!A3&amp;""</f>
        <v>令和５年度　新体力テストの状況 【○○立○○学校】</v>
      </c>
      <c r="D1" s="187"/>
      <c r="E1" s="187"/>
      <c r="F1" s="187"/>
      <c r="G1" s="187"/>
      <c r="H1" s="187"/>
      <c r="I1" s="187"/>
      <c r="J1" s="187"/>
      <c r="K1" s="187"/>
    </row>
    <row r="2" spans="3:11" x14ac:dyDescent="0.2">
      <c r="C2" t="s">
        <v>30</v>
      </c>
    </row>
  </sheetData>
  <mergeCells count="1">
    <mergeCell ref="C1:K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学校集計表</vt:lpstr>
      <vt:lpstr>【自校名】○○学校</vt:lpstr>
      <vt:lpstr>小１</vt:lpstr>
      <vt:lpstr>小２</vt:lpstr>
      <vt:lpstr>小３</vt:lpstr>
      <vt:lpstr>小４</vt:lpstr>
      <vt:lpstr>小５</vt:lpstr>
      <vt:lpstr>小６</vt:lpstr>
      <vt:lpstr>中１（20mシャトルランのみ）</vt:lpstr>
      <vt:lpstr>中２（20mシャトルランのみ）</vt:lpstr>
      <vt:lpstr>中３（20mシャトルランのみ）</vt:lpstr>
      <vt:lpstr>中１（持久走のみ）</vt:lpstr>
      <vt:lpstr>中２（持久走のみ）</vt:lpstr>
      <vt:lpstr>中３（持久走のみ）</vt:lpstr>
      <vt:lpstr>中１（シャトルラン・持久走両方あり）</vt:lpstr>
      <vt:lpstr>中２（シャトルラン・持久走両方あり） </vt:lpstr>
      <vt:lpstr>中３（シャトルラン・持久走両方あり）</vt:lpstr>
      <vt:lpstr>全国データ</vt:lpstr>
      <vt:lpstr>【自校名】○○学校!Print_Area</vt:lpstr>
      <vt:lpstr>学校集計表!Print_Area</vt:lpstr>
      <vt:lpstr>小１!Print_Area</vt:lpstr>
      <vt:lpstr>小２!Print_Area</vt:lpstr>
      <vt:lpstr>小３!Print_Area</vt:lpstr>
      <vt:lpstr>小４!Print_Area</vt:lpstr>
      <vt:lpstr>小５!Print_Area</vt:lpstr>
      <vt:lpstr>小６!Print_Area</vt:lpstr>
      <vt:lpstr>'中１（20mシャトルランのみ）'!Print_Area</vt:lpstr>
      <vt:lpstr>'中１（シャトルラン・持久走両方あり）'!Print_Area</vt:lpstr>
      <vt:lpstr>'中１（持久走のみ）'!Print_Area</vt:lpstr>
      <vt:lpstr>'中２（20mシャトルランのみ）'!Print_Area</vt:lpstr>
      <vt:lpstr>'中２（シャトルラン・持久走両方あり） '!Print_Area</vt:lpstr>
      <vt:lpstr>'中２（持久走のみ）'!Print_Area</vt:lpstr>
      <vt:lpstr>'中３（20mシャトルランのみ）'!Print_Area</vt:lpstr>
      <vt:lpstr>'中３（シャトルラン・持久走両方あり）'!Print_Area</vt:lpstr>
      <vt:lpstr>'中３（持久走のみ）'!Print_Area</vt:lpstr>
      <vt:lpstr>【自校名】○○学校!Print_Titles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kazuyasu</dc:creator>
  <cp:lastModifiedBy>駒津＿和康</cp:lastModifiedBy>
  <cp:lastPrinted>2023-07-18T07:09:02Z</cp:lastPrinted>
  <dcterms:created xsi:type="dcterms:W3CDTF">2017-06-15T02:10:29Z</dcterms:created>
  <dcterms:modified xsi:type="dcterms:W3CDTF">2023-07-27T00:26:22Z</dcterms:modified>
</cp:coreProperties>
</file>