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R04生徒指導\06_事業\12_自殺予防教育\★（改）アセスメントツール「心と身体のチェック」\03_アセスメントツール「心と身体のチェック」\"/>
    </mc:Choice>
  </mc:AlternateContent>
  <bookViews>
    <workbookView xWindow="0" yWindow="0" windowWidth="20400" windowHeight="7530" firstSheet="3" activeTab="6"/>
  </bookViews>
  <sheets>
    <sheet name="①-1チェックリスト(エクセル版)" sheetId="11" r:id="rId1"/>
    <sheet name="①-2チェックリスト（用紙版）" sheetId="2" r:id="rId2"/>
    <sheet name="②【1回目】作業シート（結果入力）" sheetId="3" r:id="rId3"/>
    <sheet name="【入力不要】1回目の学級の結果" sheetId="8" r:id="rId4"/>
    <sheet name="②【2回目】作業シート（結果入力）" sheetId="15" r:id="rId5"/>
    <sheet name="【入力不要】2回目の学級の結果 " sheetId="16" r:id="rId6"/>
    <sheet name="③ 生徒個人票（学校用）" sheetId="10" r:id="rId7"/>
    <sheet name="Sheet1 (4)" sheetId="4" state="hidden" r:id="rId8"/>
  </sheets>
  <definedNames>
    <definedName name="_xlnm.Print_Area" localSheetId="3">【入力不要】1回目の学級の結果!$D$1:$AE$63</definedName>
    <definedName name="_xlnm.Print_Area" localSheetId="5">'【入力不要】2回目の学級の結果 '!$D$1:$AE$63</definedName>
    <definedName name="_xlnm.Print_Area" localSheetId="0">'①-1チェックリスト(エクセル版)'!$B$1:$I$34</definedName>
    <definedName name="_xlnm.Print_Area" localSheetId="1">'①-2チェックリスト（用紙版）'!$B$1:$K$34</definedName>
    <definedName name="_xlnm.Print_Area" localSheetId="2">'②【1回目】作業シート（結果入力）'!$A$1:$BA$32</definedName>
    <definedName name="_xlnm.Print_Area" localSheetId="4">'②【2回目】作業シート（結果入力）'!$A$1:$BA$32</definedName>
    <definedName name="_xlnm.Print_Area" localSheetId="6">'③ 生徒個人票（学校用）'!$B$1:$X$36</definedName>
    <definedName name="_xlnm.Print_Area" localSheetId="7">'Sheet1 (4)'!$A$1:$AV$32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709" i="8" l="1"/>
  <c r="AC710" i="8"/>
  <c r="AC711" i="8"/>
  <c r="AC712" i="8"/>
  <c r="AC713" i="8"/>
  <c r="AC714" i="8"/>
  <c r="AC715" i="8"/>
  <c r="AC716" i="8"/>
  <c r="AC717" i="8"/>
  <c r="AC718" i="8"/>
  <c r="AC719" i="8"/>
  <c r="AC720" i="8"/>
  <c r="AC721" i="8"/>
  <c r="AC722" i="8"/>
  <c r="AC723" i="8"/>
  <c r="AC724" i="8"/>
  <c r="AC725" i="8"/>
  <c r="AC726" i="8"/>
  <c r="AC727" i="8"/>
  <c r="AC728" i="8"/>
  <c r="AC729" i="8"/>
  <c r="AC730" i="8"/>
  <c r="AC731" i="8"/>
  <c r="AC732" i="8"/>
  <c r="AC733" i="8"/>
  <c r="AC734" i="8"/>
  <c r="AC735" i="8"/>
  <c r="AC736" i="8"/>
  <c r="AC737" i="8"/>
  <c r="AC738" i="8"/>
  <c r="AC739" i="8"/>
  <c r="AC740" i="8"/>
  <c r="AC741" i="8"/>
  <c r="AC742" i="8"/>
  <c r="AC743" i="8"/>
  <c r="AC744" i="8"/>
  <c r="AC745" i="8"/>
  <c r="AC746" i="8"/>
  <c r="AC747" i="8"/>
  <c r="AC748" i="8"/>
  <c r="AC749" i="8"/>
  <c r="AC750" i="8"/>
  <c r="AC751" i="8"/>
  <c r="AC752" i="8"/>
  <c r="AC753" i="8"/>
  <c r="AC754" i="8"/>
  <c r="AC755" i="8"/>
  <c r="AC710" i="16"/>
  <c r="AC711" i="16"/>
  <c r="AC712" i="16"/>
  <c r="AC713" i="16"/>
  <c r="AC714" i="16"/>
  <c r="AC715" i="16"/>
  <c r="AC716" i="16"/>
  <c r="AC717" i="16"/>
  <c r="AC718" i="16"/>
  <c r="AC719" i="16"/>
  <c r="AC720" i="16"/>
  <c r="AC721" i="16"/>
  <c r="AC722" i="16"/>
  <c r="AC723" i="16"/>
  <c r="AC724" i="16"/>
  <c r="AC725" i="16"/>
  <c r="AC726" i="16"/>
  <c r="AC727" i="16"/>
  <c r="AC728" i="16"/>
  <c r="AC729" i="16"/>
  <c r="AC730" i="16"/>
  <c r="AC731" i="16"/>
  <c r="AC732" i="16"/>
  <c r="AC733" i="16"/>
  <c r="AC734" i="16"/>
  <c r="AC735" i="16"/>
  <c r="AC736" i="16"/>
  <c r="AC737" i="16"/>
  <c r="AC738" i="16"/>
  <c r="AC739" i="16"/>
  <c r="AC740" i="16"/>
  <c r="AC741" i="16"/>
  <c r="AC742" i="16"/>
  <c r="AC743" i="16"/>
  <c r="AC744" i="16"/>
  <c r="AC745" i="16"/>
  <c r="AC746" i="16"/>
  <c r="AC747" i="16"/>
  <c r="AC748" i="16"/>
  <c r="AC749" i="16"/>
  <c r="AC750" i="16"/>
  <c r="AC751" i="16"/>
  <c r="AC752" i="16"/>
  <c r="AC753" i="16"/>
  <c r="AC754" i="16"/>
  <c r="AC755" i="16"/>
  <c r="AE707" i="16" l="1"/>
  <c r="AE708" i="16"/>
  <c r="AE709" i="16"/>
  <c r="AE710" i="16"/>
  <c r="AE711" i="16"/>
  <c r="AE712" i="16"/>
  <c r="AE713" i="16"/>
  <c r="AE714" i="16"/>
  <c r="AE715" i="16"/>
  <c r="AE716" i="16"/>
  <c r="AE717" i="16"/>
  <c r="AE718" i="16"/>
  <c r="AE719" i="16"/>
  <c r="AE720" i="16"/>
  <c r="AE721" i="16"/>
  <c r="AE722" i="16"/>
  <c r="AE723" i="16"/>
  <c r="AE724" i="16"/>
  <c r="AE725" i="16"/>
  <c r="AE726" i="16"/>
  <c r="AE727" i="16"/>
  <c r="AE728" i="16"/>
  <c r="AE729" i="16"/>
  <c r="AE730" i="16"/>
  <c r="AE731" i="16"/>
  <c r="AE732" i="16"/>
  <c r="AE733" i="16"/>
  <c r="AE734" i="16"/>
  <c r="AE735" i="16"/>
  <c r="AE736" i="16"/>
  <c r="AE737" i="16"/>
  <c r="AE738" i="16"/>
  <c r="AE739" i="16"/>
  <c r="AE740" i="16"/>
  <c r="AE741" i="16"/>
  <c r="AE742" i="16"/>
  <c r="AE743" i="16"/>
  <c r="AE744" i="16"/>
  <c r="AE745" i="16"/>
  <c r="AE746" i="16"/>
  <c r="AE747" i="16"/>
  <c r="AE748" i="16"/>
  <c r="AE749" i="16"/>
  <c r="AE750" i="16"/>
  <c r="AE751" i="16"/>
  <c r="AE752" i="16"/>
  <c r="AE753" i="16"/>
  <c r="AE754" i="16"/>
  <c r="AE755" i="16"/>
  <c r="AE719" i="8"/>
  <c r="AE720" i="8"/>
  <c r="AE721" i="8"/>
  <c r="AE722" i="8"/>
  <c r="AE723" i="8"/>
  <c r="AE724" i="8"/>
  <c r="AE725" i="8"/>
  <c r="AE726" i="8"/>
  <c r="AE727" i="8"/>
  <c r="AE728" i="8"/>
  <c r="AE729" i="8"/>
  <c r="AE730" i="8"/>
  <c r="AE731" i="8"/>
  <c r="AE732" i="8"/>
  <c r="AE733" i="8"/>
  <c r="AE734" i="8"/>
  <c r="AE735" i="8"/>
  <c r="AE736" i="8"/>
  <c r="AE737" i="8"/>
  <c r="AE738" i="8"/>
  <c r="AE739" i="8"/>
  <c r="AE740" i="8"/>
  <c r="AE741" i="8"/>
  <c r="AE742" i="8"/>
  <c r="AE743" i="8"/>
  <c r="AE744" i="8"/>
  <c r="AE745" i="8"/>
  <c r="AE746" i="8"/>
  <c r="AE747" i="8"/>
  <c r="AE748" i="8"/>
  <c r="AE749" i="8"/>
  <c r="AE750" i="8"/>
  <c r="AE751" i="8"/>
  <c r="AE752" i="8"/>
  <c r="AE753" i="8"/>
  <c r="AE754" i="8"/>
  <c r="AE755" i="8"/>
  <c r="AE56" i="8" l="1"/>
  <c r="AE55" i="8"/>
  <c r="AE54" i="8"/>
  <c r="AE53" i="8"/>
  <c r="AE52" i="8"/>
  <c r="AE51" i="8"/>
  <c r="AE50" i="8"/>
  <c r="AE49" i="8"/>
  <c r="AE48" i="8"/>
  <c r="AE47" i="8"/>
  <c r="AE46" i="8"/>
  <c r="AE45" i="8"/>
  <c r="AE44" i="8"/>
  <c r="AE43" i="8"/>
  <c r="AE42" i="8"/>
  <c r="AE41" i="8"/>
  <c r="AE40" i="8"/>
  <c r="AE39" i="8"/>
  <c r="AE38" i="8"/>
  <c r="AE37" i="8"/>
  <c r="AE36" i="8"/>
  <c r="AE35" i="8"/>
  <c r="AE34" i="8"/>
  <c r="AE33" i="8"/>
  <c r="AE32" i="8"/>
  <c r="AE31" i="8"/>
  <c r="AE30" i="8"/>
  <c r="AE29" i="8"/>
  <c r="AE28" i="8"/>
  <c r="AE27" i="8"/>
  <c r="AE26" i="8"/>
  <c r="AE25" i="8"/>
  <c r="AE24" i="8"/>
  <c r="AE23" i="8"/>
  <c r="AE22" i="8"/>
  <c r="AE21" i="8"/>
  <c r="AE20" i="8"/>
  <c r="AE19" i="8"/>
  <c r="AE718" i="8" s="1"/>
  <c r="AE18" i="8"/>
  <c r="AE717" i="8" s="1"/>
  <c r="AE17" i="8"/>
  <c r="AE716" i="8" s="1"/>
  <c r="AE16" i="8"/>
  <c r="AE715" i="8" s="1"/>
  <c r="AE15" i="8"/>
  <c r="AE714" i="8" s="1"/>
  <c r="AE14" i="8"/>
  <c r="AE713" i="8" s="1"/>
  <c r="AE13" i="8"/>
  <c r="AE712" i="8" s="1"/>
  <c r="AE12" i="8"/>
  <c r="AE711" i="8" s="1"/>
  <c r="AE11" i="8"/>
  <c r="AE710" i="8" s="1"/>
  <c r="AE10" i="8"/>
  <c r="AE709" i="8" s="1"/>
  <c r="AE9" i="8"/>
  <c r="AE708" i="8" s="1"/>
  <c r="AE8" i="8"/>
  <c r="AE707" i="8" s="1"/>
  <c r="AE7" i="8"/>
  <c r="AE706" i="8" s="1"/>
  <c r="U33" i="10" s="1"/>
  <c r="AC7" i="16"/>
  <c r="AC706" i="16" s="1"/>
  <c r="E7" i="16"/>
  <c r="E706" i="16" s="1"/>
  <c r="C28" i="10" s="1"/>
  <c r="AD56" i="16"/>
  <c r="AD755" i="16" s="1"/>
  <c r="AC56" i="16"/>
  <c r="AB56" i="16"/>
  <c r="AB755" i="16" s="1"/>
  <c r="AA56" i="16"/>
  <c r="AA755" i="16" s="1"/>
  <c r="Z56" i="16"/>
  <c r="Z755" i="16" s="1"/>
  <c r="Y56" i="16"/>
  <c r="Y755" i="16" s="1"/>
  <c r="X56" i="16"/>
  <c r="X755" i="16" s="1"/>
  <c r="W56" i="16"/>
  <c r="W755" i="16" s="1"/>
  <c r="V56" i="16"/>
  <c r="V755" i="16" s="1"/>
  <c r="U56" i="16"/>
  <c r="U755" i="16" s="1"/>
  <c r="T56" i="16"/>
  <c r="T755" i="16" s="1"/>
  <c r="S56" i="16"/>
  <c r="S755" i="16" s="1"/>
  <c r="R56" i="16"/>
  <c r="R755" i="16" s="1"/>
  <c r="Q56" i="16"/>
  <c r="Q755" i="16" s="1"/>
  <c r="P56" i="16"/>
  <c r="P755" i="16" s="1"/>
  <c r="O56" i="16"/>
  <c r="O755" i="16" s="1"/>
  <c r="N56" i="16"/>
  <c r="N755" i="16" s="1"/>
  <c r="M56" i="16"/>
  <c r="M755" i="16" s="1"/>
  <c r="L56" i="16"/>
  <c r="L755" i="16" s="1"/>
  <c r="K56" i="16"/>
  <c r="K755" i="16" s="1"/>
  <c r="J56" i="16"/>
  <c r="J755" i="16" s="1"/>
  <c r="I56" i="16"/>
  <c r="I755" i="16" s="1"/>
  <c r="H56" i="16"/>
  <c r="H755" i="16" s="1"/>
  <c r="G56" i="16"/>
  <c r="G755" i="16" s="1"/>
  <c r="F56" i="16"/>
  <c r="F755" i="16" s="1"/>
  <c r="E56" i="16"/>
  <c r="E755" i="16" s="1"/>
  <c r="D56" i="16"/>
  <c r="AD55" i="16"/>
  <c r="AD754" i="16" s="1"/>
  <c r="AC55" i="16"/>
  <c r="AB55" i="16"/>
  <c r="AB754" i="16" s="1"/>
  <c r="AA55" i="16"/>
  <c r="AA754" i="16" s="1"/>
  <c r="Z55" i="16"/>
  <c r="Z754" i="16" s="1"/>
  <c r="Y55" i="16"/>
  <c r="Y754" i="16" s="1"/>
  <c r="X55" i="16"/>
  <c r="X754" i="16" s="1"/>
  <c r="W55" i="16"/>
  <c r="W754" i="16" s="1"/>
  <c r="V55" i="16"/>
  <c r="V754" i="16" s="1"/>
  <c r="U55" i="16"/>
  <c r="U754" i="16" s="1"/>
  <c r="T55" i="16"/>
  <c r="T754" i="16" s="1"/>
  <c r="S55" i="16"/>
  <c r="S754" i="16" s="1"/>
  <c r="R55" i="16"/>
  <c r="R754" i="16" s="1"/>
  <c r="Q55" i="16"/>
  <c r="Q754" i="16" s="1"/>
  <c r="P55" i="16"/>
  <c r="P754" i="16" s="1"/>
  <c r="O55" i="16"/>
  <c r="O754" i="16" s="1"/>
  <c r="N55" i="16"/>
  <c r="N754" i="16" s="1"/>
  <c r="M55" i="16"/>
  <c r="M754" i="16" s="1"/>
  <c r="L55" i="16"/>
  <c r="L754" i="16" s="1"/>
  <c r="K55" i="16"/>
  <c r="K754" i="16" s="1"/>
  <c r="J55" i="16"/>
  <c r="J754" i="16" s="1"/>
  <c r="I55" i="16"/>
  <c r="I754" i="16" s="1"/>
  <c r="H55" i="16"/>
  <c r="H754" i="16" s="1"/>
  <c r="G55" i="16"/>
  <c r="G754" i="16" s="1"/>
  <c r="F55" i="16"/>
  <c r="F754" i="16" s="1"/>
  <c r="E55" i="16"/>
  <c r="E754" i="16" s="1"/>
  <c r="D55" i="16"/>
  <c r="AD54" i="16"/>
  <c r="AD753" i="16" s="1"/>
  <c r="AC54" i="16"/>
  <c r="AB54" i="16"/>
  <c r="AB753" i="16" s="1"/>
  <c r="AA54" i="16"/>
  <c r="AA753" i="16" s="1"/>
  <c r="Z54" i="16"/>
  <c r="Z753" i="16" s="1"/>
  <c r="Y54" i="16"/>
  <c r="Y753" i="16" s="1"/>
  <c r="X54" i="16"/>
  <c r="X753" i="16" s="1"/>
  <c r="W54" i="16"/>
  <c r="W753" i="16" s="1"/>
  <c r="V54" i="16"/>
  <c r="V753" i="16" s="1"/>
  <c r="U54" i="16"/>
  <c r="U753" i="16" s="1"/>
  <c r="T54" i="16"/>
  <c r="T753" i="16" s="1"/>
  <c r="S54" i="16"/>
  <c r="S753" i="16" s="1"/>
  <c r="R54" i="16"/>
  <c r="R753" i="16" s="1"/>
  <c r="Q54" i="16"/>
  <c r="Q753" i="16" s="1"/>
  <c r="P54" i="16"/>
  <c r="P753" i="16" s="1"/>
  <c r="O54" i="16"/>
  <c r="O753" i="16" s="1"/>
  <c r="N54" i="16"/>
  <c r="N753" i="16" s="1"/>
  <c r="M54" i="16"/>
  <c r="M753" i="16" s="1"/>
  <c r="L54" i="16"/>
  <c r="L753" i="16" s="1"/>
  <c r="K54" i="16"/>
  <c r="K753" i="16" s="1"/>
  <c r="J54" i="16"/>
  <c r="J753" i="16" s="1"/>
  <c r="I54" i="16"/>
  <c r="I753" i="16" s="1"/>
  <c r="H54" i="16"/>
  <c r="H753" i="16" s="1"/>
  <c r="G54" i="16"/>
  <c r="G753" i="16" s="1"/>
  <c r="F54" i="16"/>
  <c r="F753" i="16" s="1"/>
  <c r="E54" i="16"/>
  <c r="E753" i="16" s="1"/>
  <c r="D54" i="16"/>
  <c r="AD53" i="16"/>
  <c r="AD752" i="16" s="1"/>
  <c r="AC53" i="16"/>
  <c r="AB53" i="16"/>
  <c r="AB752" i="16" s="1"/>
  <c r="AA53" i="16"/>
  <c r="AA752" i="16" s="1"/>
  <c r="Z53" i="16"/>
  <c r="Z752" i="16" s="1"/>
  <c r="Y53" i="16"/>
  <c r="Y752" i="16" s="1"/>
  <c r="X53" i="16"/>
  <c r="X752" i="16" s="1"/>
  <c r="W53" i="16"/>
  <c r="W752" i="16" s="1"/>
  <c r="V53" i="16"/>
  <c r="V752" i="16" s="1"/>
  <c r="U53" i="16"/>
  <c r="U752" i="16" s="1"/>
  <c r="T53" i="16"/>
  <c r="T752" i="16" s="1"/>
  <c r="S53" i="16"/>
  <c r="S752" i="16" s="1"/>
  <c r="R53" i="16"/>
  <c r="R752" i="16" s="1"/>
  <c r="Q53" i="16"/>
  <c r="Q752" i="16" s="1"/>
  <c r="P53" i="16"/>
  <c r="P752" i="16" s="1"/>
  <c r="O53" i="16"/>
  <c r="O752" i="16" s="1"/>
  <c r="N53" i="16"/>
  <c r="N752" i="16" s="1"/>
  <c r="M53" i="16"/>
  <c r="M752" i="16" s="1"/>
  <c r="L53" i="16"/>
  <c r="L752" i="16" s="1"/>
  <c r="K53" i="16"/>
  <c r="K752" i="16" s="1"/>
  <c r="J53" i="16"/>
  <c r="J752" i="16" s="1"/>
  <c r="I53" i="16"/>
  <c r="I752" i="16" s="1"/>
  <c r="H53" i="16"/>
  <c r="H752" i="16" s="1"/>
  <c r="G53" i="16"/>
  <c r="G752" i="16" s="1"/>
  <c r="F53" i="16"/>
  <c r="F752" i="16" s="1"/>
  <c r="E53" i="16"/>
  <c r="E752" i="16" s="1"/>
  <c r="D53" i="16"/>
  <c r="AD52" i="16"/>
  <c r="AD751" i="16" s="1"/>
  <c r="AC52" i="16"/>
  <c r="AB52" i="16"/>
  <c r="AB751" i="16" s="1"/>
  <c r="AA52" i="16"/>
  <c r="AA751" i="16" s="1"/>
  <c r="Z52" i="16"/>
  <c r="Z751" i="16" s="1"/>
  <c r="Y52" i="16"/>
  <c r="Y751" i="16" s="1"/>
  <c r="X52" i="16"/>
  <c r="X751" i="16" s="1"/>
  <c r="W52" i="16"/>
  <c r="W751" i="16" s="1"/>
  <c r="V52" i="16"/>
  <c r="V751" i="16" s="1"/>
  <c r="U52" i="16"/>
  <c r="U751" i="16" s="1"/>
  <c r="T52" i="16"/>
  <c r="T751" i="16" s="1"/>
  <c r="S52" i="16"/>
  <c r="S751" i="16" s="1"/>
  <c r="R52" i="16"/>
  <c r="R751" i="16" s="1"/>
  <c r="Q52" i="16"/>
  <c r="Q751" i="16" s="1"/>
  <c r="P52" i="16"/>
  <c r="P751" i="16" s="1"/>
  <c r="O52" i="16"/>
  <c r="O751" i="16" s="1"/>
  <c r="N52" i="16"/>
  <c r="N751" i="16" s="1"/>
  <c r="M52" i="16"/>
  <c r="M751" i="16" s="1"/>
  <c r="L52" i="16"/>
  <c r="L751" i="16" s="1"/>
  <c r="K52" i="16"/>
  <c r="K751" i="16" s="1"/>
  <c r="J52" i="16"/>
  <c r="J751" i="16" s="1"/>
  <c r="I52" i="16"/>
  <c r="I751" i="16" s="1"/>
  <c r="H52" i="16"/>
  <c r="H751" i="16" s="1"/>
  <c r="G52" i="16"/>
  <c r="G751" i="16" s="1"/>
  <c r="F52" i="16"/>
  <c r="F751" i="16" s="1"/>
  <c r="E52" i="16"/>
  <c r="E751" i="16" s="1"/>
  <c r="D52" i="16"/>
  <c r="AD51" i="16"/>
  <c r="AD750" i="16" s="1"/>
  <c r="AC51" i="16"/>
  <c r="AB51" i="16"/>
  <c r="AB750" i="16" s="1"/>
  <c r="AA51" i="16"/>
  <c r="AA750" i="16" s="1"/>
  <c r="Z51" i="16"/>
  <c r="Z750" i="16" s="1"/>
  <c r="Y51" i="16"/>
  <c r="Y750" i="16" s="1"/>
  <c r="X51" i="16"/>
  <c r="X750" i="16" s="1"/>
  <c r="W51" i="16"/>
  <c r="W750" i="16" s="1"/>
  <c r="V51" i="16"/>
  <c r="V750" i="16" s="1"/>
  <c r="U51" i="16"/>
  <c r="U750" i="16" s="1"/>
  <c r="T51" i="16"/>
  <c r="T750" i="16" s="1"/>
  <c r="S51" i="16"/>
  <c r="S750" i="16" s="1"/>
  <c r="R51" i="16"/>
  <c r="R750" i="16" s="1"/>
  <c r="Q51" i="16"/>
  <c r="Q750" i="16" s="1"/>
  <c r="P51" i="16"/>
  <c r="P750" i="16" s="1"/>
  <c r="O51" i="16"/>
  <c r="O750" i="16" s="1"/>
  <c r="N51" i="16"/>
  <c r="N750" i="16" s="1"/>
  <c r="M51" i="16"/>
  <c r="M750" i="16" s="1"/>
  <c r="L51" i="16"/>
  <c r="L750" i="16" s="1"/>
  <c r="K51" i="16"/>
  <c r="K750" i="16" s="1"/>
  <c r="J51" i="16"/>
  <c r="J750" i="16" s="1"/>
  <c r="I51" i="16"/>
  <c r="I750" i="16" s="1"/>
  <c r="H51" i="16"/>
  <c r="H750" i="16" s="1"/>
  <c r="G51" i="16"/>
  <c r="G750" i="16" s="1"/>
  <c r="F51" i="16"/>
  <c r="F750" i="16" s="1"/>
  <c r="E51" i="16"/>
  <c r="E750" i="16" s="1"/>
  <c r="D51" i="16"/>
  <c r="AD50" i="16"/>
  <c r="AD749" i="16" s="1"/>
  <c r="AC50" i="16"/>
  <c r="AB50" i="16"/>
  <c r="AB749" i="16" s="1"/>
  <c r="AA50" i="16"/>
  <c r="AA749" i="16" s="1"/>
  <c r="Z50" i="16"/>
  <c r="Z749" i="16" s="1"/>
  <c r="Y50" i="16"/>
  <c r="Y749" i="16" s="1"/>
  <c r="X50" i="16"/>
  <c r="X749" i="16" s="1"/>
  <c r="W50" i="16"/>
  <c r="W749" i="16" s="1"/>
  <c r="V50" i="16"/>
  <c r="V749" i="16" s="1"/>
  <c r="U50" i="16"/>
  <c r="U749" i="16" s="1"/>
  <c r="T50" i="16"/>
  <c r="T749" i="16" s="1"/>
  <c r="S50" i="16"/>
  <c r="S749" i="16" s="1"/>
  <c r="R50" i="16"/>
  <c r="R749" i="16" s="1"/>
  <c r="Q50" i="16"/>
  <c r="Q749" i="16" s="1"/>
  <c r="P50" i="16"/>
  <c r="P749" i="16" s="1"/>
  <c r="O50" i="16"/>
  <c r="O749" i="16" s="1"/>
  <c r="N50" i="16"/>
  <c r="N749" i="16" s="1"/>
  <c r="M50" i="16"/>
  <c r="M749" i="16" s="1"/>
  <c r="L50" i="16"/>
  <c r="L749" i="16" s="1"/>
  <c r="K50" i="16"/>
  <c r="K749" i="16" s="1"/>
  <c r="J50" i="16"/>
  <c r="J749" i="16" s="1"/>
  <c r="I50" i="16"/>
  <c r="I749" i="16" s="1"/>
  <c r="H50" i="16"/>
  <c r="H749" i="16" s="1"/>
  <c r="G50" i="16"/>
  <c r="G749" i="16" s="1"/>
  <c r="F50" i="16"/>
  <c r="F749" i="16" s="1"/>
  <c r="E50" i="16"/>
  <c r="E749" i="16" s="1"/>
  <c r="D50" i="16"/>
  <c r="AD49" i="16"/>
  <c r="AD748" i="16" s="1"/>
  <c r="AC49" i="16"/>
  <c r="AB49" i="16"/>
  <c r="AB748" i="16" s="1"/>
  <c r="AA49" i="16"/>
  <c r="AA748" i="16" s="1"/>
  <c r="Z49" i="16"/>
  <c r="Z748" i="16" s="1"/>
  <c r="Y49" i="16"/>
  <c r="Y748" i="16" s="1"/>
  <c r="X49" i="16"/>
  <c r="X748" i="16" s="1"/>
  <c r="W49" i="16"/>
  <c r="W748" i="16" s="1"/>
  <c r="V49" i="16"/>
  <c r="V748" i="16" s="1"/>
  <c r="U49" i="16"/>
  <c r="U748" i="16" s="1"/>
  <c r="T49" i="16"/>
  <c r="T748" i="16" s="1"/>
  <c r="S49" i="16"/>
  <c r="S748" i="16" s="1"/>
  <c r="R49" i="16"/>
  <c r="R748" i="16" s="1"/>
  <c r="Q49" i="16"/>
  <c r="Q748" i="16" s="1"/>
  <c r="P49" i="16"/>
  <c r="P748" i="16" s="1"/>
  <c r="O49" i="16"/>
  <c r="O748" i="16" s="1"/>
  <c r="N49" i="16"/>
  <c r="N748" i="16" s="1"/>
  <c r="M49" i="16"/>
  <c r="M748" i="16" s="1"/>
  <c r="L49" i="16"/>
  <c r="L748" i="16" s="1"/>
  <c r="K49" i="16"/>
  <c r="K748" i="16" s="1"/>
  <c r="J49" i="16"/>
  <c r="J748" i="16" s="1"/>
  <c r="I49" i="16"/>
  <c r="I748" i="16" s="1"/>
  <c r="H49" i="16"/>
  <c r="H748" i="16" s="1"/>
  <c r="G49" i="16"/>
  <c r="G748" i="16" s="1"/>
  <c r="F49" i="16"/>
  <c r="F748" i="16" s="1"/>
  <c r="E49" i="16"/>
  <c r="E748" i="16" s="1"/>
  <c r="D49" i="16"/>
  <c r="AD48" i="16"/>
  <c r="AD747" i="16" s="1"/>
  <c r="AC48" i="16"/>
  <c r="AB48" i="16"/>
  <c r="AB747" i="16" s="1"/>
  <c r="AA48" i="16"/>
  <c r="AA747" i="16" s="1"/>
  <c r="Z48" i="16"/>
  <c r="Z747" i="16" s="1"/>
  <c r="Y48" i="16"/>
  <c r="Y747" i="16" s="1"/>
  <c r="X48" i="16"/>
  <c r="X747" i="16" s="1"/>
  <c r="W48" i="16"/>
  <c r="W747" i="16" s="1"/>
  <c r="V48" i="16"/>
  <c r="V747" i="16" s="1"/>
  <c r="U48" i="16"/>
  <c r="U747" i="16" s="1"/>
  <c r="T48" i="16"/>
  <c r="T747" i="16" s="1"/>
  <c r="S48" i="16"/>
  <c r="S747" i="16" s="1"/>
  <c r="R48" i="16"/>
  <c r="R747" i="16" s="1"/>
  <c r="Q48" i="16"/>
  <c r="Q747" i="16" s="1"/>
  <c r="P48" i="16"/>
  <c r="P747" i="16" s="1"/>
  <c r="O48" i="16"/>
  <c r="O747" i="16" s="1"/>
  <c r="N48" i="16"/>
  <c r="N747" i="16" s="1"/>
  <c r="M48" i="16"/>
  <c r="M747" i="16" s="1"/>
  <c r="L48" i="16"/>
  <c r="L747" i="16" s="1"/>
  <c r="K48" i="16"/>
  <c r="K747" i="16" s="1"/>
  <c r="J48" i="16"/>
  <c r="J747" i="16" s="1"/>
  <c r="I48" i="16"/>
  <c r="I747" i="16" s="1"/>
  <c r="H48" i="16"/>
  <c r="H747" i="16" s="1"/>
  <c r="G48" i="16"/>
  <c r="G747" i="16" s="1"/>
  <c r="F48" i="16"/>
  <c r="F747" i="16" s="1"/>
  <c r="E48" i="16"/>
  <c r="E747" i="16" s="1"/>
  <c r="D48" i="16"/>
  <c r="AD47" i="16"/>
  <c r="AD746" i="16" s="1"/>
  <c r="AC47" i="16"/>
  <c r="AB47" i="16"/>
  <c r="AB746" i="16" s="1"/>
  <c r="AA47" i="16"/>
  <c r="AA746" i="16" s="1"/>
  <c r="Z47" i="16"/>
  <c r="Z746" i="16" s="1"/>
  <c r="Y47" i="16"/>
  <c r="Y746" i="16" s="1"/>
  <c r="X47" i="16"/>
  <c r="X746" i="16" s="1"/>
  <c r="W47" i="16"/>
  <c r="W746" i="16" s="1"/>
  <c r="V47" i="16"/>
  <c r="V746" i="16" s="1"/>
  <c r="U47" i="16"/>
  <c r="U746" i="16" s="1"/>
  <c r="T47" i="16"/>
  <c r="T746" i="16" s="1"/>
  <c r="S47" i="16"/>
  <c r="S746" i="16" s="1"/>
  <c r="R47" i="16"/>
  <c r="R746" i="16" s="1"/>
  <c r="Q47" i="16"/>
  <c r="Q746" i="16" s="1"/>
  <c r="P47" i="16"/>
  <c r="P746" i="16" s="1"/>
  <c r="O47" i="16"/>
  <c r="O746" i="16" s="1"/>
  <c r="N47" i="16"/>
  <c r="N746" i="16" s="1"/>
  <c r="M47" i="16"/>
  <c r="M746" i="16" s="1"/>
  <c r="L47" i="16"/>
  <c r="L746" i="16" s="1"/>
  <c r="K47" i="16"/>
  <c r="K746" i="16" s="1"/>
  <c r="J47" i="16"/>
  <c r="J746" i="16" s="1"/>
  <c r="I47" i="16"/>
  <c r="I746" i="16" s="1"/>
  <c r="H47" i="16"/>
  <c r="H746" i="16" s="1"/>
  <c r="G47" i="16"/>
  <c r="G746" i="16" s="1"/>
  <c r="F47" i="16"/>
  <c r="F746" i="16" s="1"/>
  <c r="E47" i="16"/>
  <c r="E746" i="16" s="1"/>
  <c r="D47" i="16"/>
  <c r="AD46" i="16"/>
  <c r="AD745" i="16" s="1"/>
  <c r="AC46" i="16"/>
  <c r="AB46" i="16"/>
  <c r="AB745" i="16" s="1"/>
  <c r="AA46" i="16"/>
  <c r="AA745" i="16" s="1"/>
  <c r="Z46" i="16"/>
  <c r="Z745" i="16" s="1"/>
  <c r="Y46" i="16"/>
  <c r="Y745" i="16" s="1"/>
  <c r="X46" i="16"/>
  <c r="X745" i="16" s="1"/>
  <c r="W46" i="16"/>
  <c r="W745" i="16" s="1"/>
  <c r="V46" i="16"/>
  <c r="V745" i="16" s="1"/>
  <c r="U46" i="16"/>
  <c r="U745" i="16" s="1"/>
  <c r="T46" i="16"/>
  <c r="T745" i="16" s="1"/>
  <c r="S46" i="16"/>
  <c r="S745" i="16" s="1"/>
  <c r="R46" i="16"/>
  <c r="R745" i="16" s="1"/>
  <c r="Q46" i="16"/>
  <c r="Q745" i="16" s="1"/>
  <c r="P46" i="16"/>
  <c r="P745" i="16" s="1"/>
  <c r="O46" i="16"/>
  <c r="O745" i="16" s="1"/>
  <c r="N46" i="16"/>
  <c r="N745" i="16" s="1"/>
  <c r="M46" i="16"/>
  <c r="M745" i="16" s="1"/>
  <c r="L46" i="16"/>
  <c r="L745" i="16" s="1"/>
  <c r="K46" i="16"/>
  <c r="K745" i="16" s="1"/>
  <c r="J46" i="16"/>
  <c r="J745" i="16" s="1"/>
  <c r="I46" i="16"/>
  <c r="I745" i="16" s="1"/>
  <c r="H46" i="16"/>
  <c r="H745" i="16" s="1"/>
  <c r="G46" i="16"/>
  <c r="G745" i="16" s="1"/>
  <c r="F46" i="16"/>
  <c r="F745" i="16" s="1"/>
  <c r="E46" i="16"/>
  <c r="E745" i="16" s="1"/>
  <c r="D46" i="16"/>
  <c r="AD45" i="16"/>
  <c r="AD744" i="16" s="1"/>
  <c r="AC45" i="16"/>
  <c r="AB45" i="16"/>
  <c r="AB744" i="16" s="1"/>
  <c r="AA45" i="16"/>
  <c r="AA744" i="16" s="1"/>
  <c r="Z45" i="16"/>
  <c r="Z744" i="16" s="1"/>
  <c r="Y45" i="16"/>
  <c r="Y744" i="16" s="1"/>
  <c r="X45" i="16"/>
  <c r="X744" i="16" s="1"/>
  <c r="W45" i="16"/>
  <c r="W744" i="16" s="1"/>
  <c r="V45" i="16"/>
  <c r="V744" i="16" s="1"/>
  <c r="U45" i="16"/>
  <c r="U744" i="16" s="1"/>
  <c r="T45" i="16"/>
  <c r="T744" i="16" s="1"/>
  <c r="S45" i="16"/>
  <c r="S744" i="16" s="1"/>
  <c r="R45" i="16"/>
  <c r="R744" i="16" s="1"/>
  <c r="Q45" i="16"/>
  <c r="Q744" i="16" s="1"/>
  <c r="P45" i="16"/>
  <c r="P744" i="16" s="1"/>
  <c r="O45" i="16"/>
  <c r="O744" i="16" s="1"/>
  <c r="N45" i="16"/>
  <c r="N744" i="16" s="1"/>
  <c r="M45" i="16"/>
  <c r="M744" i="16" s="1"/>
  <c r="L45" i="16"/>
  <c r="L744" i="16" s="1"/>
  <c r="K45" i="16"/>
  <c r="K744" i="16" s="1"/>
  <c r="J45" i="16"/>
  <c r="J744" i="16" s="1"/>
  <c r="I45" i="16"/>
  <c r="I744" i="16" s="1"/>
  <c r="H45" i="16"/>
  <c r="H744" i="16" s="1"/>
  <c r="G45" i="16"/>
  <c r="G744" i="16" s="1"/>
  <c r="F45" i="16"/>
  <c r="F744" i="16" s="1"/>
  <c r="E45" i="16"/>
  <c r="E744" i="16" s="1"/>
  <c r="D45" i="16"/>
  <c r="AD44" i="16"/>
  <c r="AD743" i="16" s="1"/>
  <c r="AC44" i="16"/>
  <c r="AB44" i="16"/>
  <c r="AB743" i="16" s="1"/>
  <c r="AA44" i="16"/>
  <c r="AA743" i="16" s="1"/>
  <c r="Z44" i="16"/>
  <c r="Z743" i="16" s="1"/>
  <c r="Y44" i="16"/>
  <c r="Y743" i="16" s="1"/>
  <c r="X44" i="16"/>
  <c r="X743" i="16" s="1"/>
  <c r="W44" i="16"/>
  <c r="W743" i="16" s="1"/>
  <c r="V44" i="16"/>
  <c r="V743" i="16" s="1"/>
  <c r="U44" i="16"/>
  <c r="U743" i="16" s="1"/>
  <c r="T44" i="16"/>
  <c r="T743" i="16" s="1"/>
  <c r="S44" i="16"/>
  <c r="S743" i="16" s="1"/>
  <c r="R44" i="16"/>
  <c r="R743" i="16" s="1"/>
  <c r="Q44" i="16"/>
  <c r="Q743" i="16" s="1"/>
  <c r="P44" i="16"/>
  <c r="P743" i="16" s="1"/>
  <c r="O44" i="16"/>
  <c r="O743" i="16" s="1"/>
  <c r="N44" i="16"/>
  <c r="N743" i="16" s="1"/>
  <c r="M44" i="16"/>
  <c r="M743" i="16" s="1"/>
  <c r="L44" i="16"/>
  <c r="L743" i="16" s="1"/>
  <c r="K44" i="16"/>
  <c r="K743" i="16" s="1"/>
  <c r="J44" i="16"/>
  <c r="J743" i="16" s="1"/>
  <c r="I44" i="16"/>
  <c r="I743" i="16" s="1"/>
  <c r="H44" i="16"/>
  <c r="H743" i="16" s="1"/>
  <c r="G44" i="16"/>
  <c r="G743" i="16" s="1"/>
  <c r="F44" i="16"/>
  <c r="F743" i="16" s="1"/>
  <c r="E44" i="16"/>
  <c r="E743" i="16" s="1"/>
  <c r="D44" i="16"/>
  <c r="AD43" i="16"/>
  <c r="AD742" i="16" s="1"/>
  <c r="AC43" i="16"/>
  <c r="AB43" i="16"/>
  <c r="AB742" i="16" s="1"/>
  <c r="AA43" i="16"/>
  <c r="AA742" i="16" s="1"/>
  <c r="Z43" i="16"/>
  <c r="Z742" i="16" s="1"/>
  <c r="Y43" i="16"/>
  <c r="Y742" i="16" s="1"/>
  <c r="X43" i="16"/>
  <c r="X742" i="16" s="1"/>
  <c r="W43" i="16"/>
  <c r="W742" i="16" s="1"/>
  <c r="V43" i="16"/>
  <c r="V742" i="16" s="1"/>
  <c r="U43" i="16"/>
  <c r="U742" i="16" s="1"/>
  <c r="T43" i="16"/>
  <c r="T742" i="16" s="1"/>
  <c r="S43" i="16"/>
  <c r="S742" i="16" s="1"/>
  <c r="R43" i="16"/>
  <c r="R742" i="16" s="1"/>
  <c r="Q43" i="16"/>
  <c r="Q742" i="16" s="1"/>
  <c r="P43" i="16"/>
  <c r="P742" i="16" s="1"/>
  <c r="O43" i="16"/>
  <c r="O742" i="16" s="1"/>
  <c r="N43" i="16"/>
  <c r="N742" i="16" s="1"/>
  <c r="M43" i="16"/>
  <c r="M742" i="16" s="1"/>
  <c r="L43" i="16"/>
  <c r="L742" i="16" s="1"/>
  <c r="K43" i="16"/>
  <c r="K742" i="16" s="1"/>
  <c r="J43" i="16"/>
  <c r="J742" i="16" s="1"/>
  <c r="I43" i="16"/>
  <c r="I742" i="16" s="1"/>
  <c r="H43" i="16"/>
  <c r="H742" i="16" s="1"/>
  <c r="G43" i="16"/>
  <c r="G742" i="16" s="1"/>
  <c r="F43" i="16"/>
  <c r="F742" i="16" s="1"/>
  <c r="E43" i="16"/>
  <c r="E742" i="16" s="1"/>
  <c r="D43" i="16"/>
  <c r="AD42" i="16"/>
  <c r="AD741" i="16" s="1"/>
  <c r="AC42" i="16"/>
  <c r="AB42" i="16"/>
  <c r="AB741" i="16" s="1"/>
  <c r="AA42" i="16"/>
  <c r="AA741" i="16" s="1"/>
  <c r="Z42" i="16"/>
  <c r="Z741" i="16" s="1"/>
  <c r="Y42" i="16"/>
  <c r="Y741" i="16" s="1"/>
  <c r="X42" i="16"/>
  <c r="X741" i="16" s="1"/>
  <c r="W42" i="16"/>
  <c r="W741" i="16" s="1"/>
  <c r="V42" i="16"/>
  <c r="V741" i="16" s="1"/>
  <c r="U42" i="16"/>
  <c r="U741" i="16" s="1"/>
  <c r="T42" i="16"/>
  <c r="T741" i="16" s="1"/>
  <c r="S42" i="16"/>
  <c r="S741" i="16" s="1"/>
  <c r="R42" i="16"/>
  <c r="R741" i="16" s="1"/>
  <c r="Q42" i="16"/>
  <c r="Q741" i="16" s="1"/>
  <c r="P42" i="16"/>
  <c r="P741" i="16" s="1"/>
  <c r="O42" i="16"/>
  <c r="O741" i="16" s="1"/>
  <c r="N42" i="16"/>
  <c r="N741" i="16" s="1"/>
  <c r="M42" i="16"/>
  <c r="M741" i="16" s="1"/>
  <c r="L42" i="16"/>
  <c r="L741" i="16" s="1"/>
  <c r="K42" i="16"/>
  <c r="K741" i="16" s="1"/>
  <c r="J42" i="16"/>
  <c r="J741" i="16" s="1"/>
  <c r="I42" i="16"/>
  <c r="I741" i="16" s="1"/>
  <c r="H42" i="16"/>
  <c r="H741" i="16" s="1"/>
  <c r="G42" i="16"/>
  <c r="G741" i="16" s="1"/>
  <c r="F42" i="16"/>
  <c r="F741" i="16" s="1"/>
  <c r="E42" i="16"/>
  <c r="E741" i="16" s="1"/>
  <c r="D42" i="16"/>
  <c r="AD41" i="16"/>
  <c r="AD740" i="16" s="1"/>
  <c r="AC41" i="16"/>
  <c r="AB41" i="16"/>
  <c r="AB740" i="16" s="1"/>
  <c r="AA41" i="16"/>
  <c r="AA740" i="16" s="1"/>
  <c r="Z41" i="16"/>
  <c r="Z740" i="16" s="1"/>
  <c r="Y41" i="16"/>
  <c r="Y740" i="16" s="1"/>
  <c r="X41" i="16"/>
  <c r="X740" i="16" s="1"/>
  <c r="W41" i="16"/>
  <c r="W740" i="16" s="1"/>
  <c r="V41" i="16"/>
  <c r="V740" i="16" s="1"/>
  <c r="U41" i="16"/>
  <c r="U740" i="16" s="1"/>
  <c r="T41" i="16"/>
  <c r="T740" i="16" s="1"/>
  <c r="S41" i="16"/>
  <c r="S740" i="16" s="1"/>
  <c r="R41" i="16"/>
  <c r="R740" i="16" s="1"/>
  <c r="Q41" i="16"/>
  <c r="Q740" i="16" s="1"/>
  <c r="P41" i="16"/>
  <c r="P740" i="16" s="1"/>
  <c r="O41" i="16"/>
  <c r="O740" i="16" s="1"/>
  <c r="N41" i="16"/>
  <c r="N740" i="16" s="1"/>
  <c r="M41" i="16"/>
  <c r="M740" i="16" s="1"/>
  <c r="L41" i="16"/>
  <c r="L740" i="16" s="1"/>
  <c r="K41" i="16"/>
  <c r="K740" i="16" s="1"/>
  <c r="J41" i="16"/>
  <c r="J740" i="16" s="1"/>
  <c r="I41" i="16"/>
  <c r="I740" i="16" s="1"/>
  <c r="H41" i="16"/>
  <c r="H740" i="16" s="1"/>
  <c r="G41" i="16"/>
  <c r="G740" i="16" s="1"/>
  <c r="F41" i="16"/>
  <c r="F740" i="16" s="1"/>
  <c r="E41" i="16"/>
  <c r="E740" i="16" s="1"/>
  <c r="D41" i="16"/>
  <c r="AD40" i="16"/>
  <c r="AD739" i="16" s="1"/>
  <c r="AC40" i="16"/>
  <c r="AB40" i="16"/>
  <c r="AB739" i="16" s="1"/>
  <c r="AA40" i="16"/>
  <c r="AA739" i="16" s="1"/>
  <c r="Z40" i="16"/>
  <c r="Z739" i="16" s="1"/>
  <c r="Y40" i="16"/>
  <c r="Y739" i="16" s="1"/>
  <c r="X40" i="16"/>
  <c r="X739" i="16" s="1"/>
  <c r="W40" i="16"/>
  <c r="W739" i="16" s="1"/>
  <c r="V40" i="16"/>
  <c r="V739" i="16" s="1"/>
  <c r="U40" i="16"/>
  <c r="U739" i="16" s="1"/>
  <c r="T40" i="16"/>
  <c r="T739" i="16" s="1"/>
  <c r="S40" i="16"/>
  <c r="S739" i="16" s="1"/>
  <c r="R40" i="16"/>
  <c r="R739" i="16" s="1"/>
  <c r="Q40" i="16"/>
  <c r="Q739" i="16" s="1"/>
  <c r="P40" i="16"/>
  <c r="P739" i="16" s="1"/>
  <c r="O40" i="16"/>
  <c r="O739" i="16" s="1"/>
  <c r="N40" i="16"/>
  <c r="N739" i="16" s="1"/>
  <c r="M40" i="16"/>
  <c r="M739" i="16" s="1"/>
  <c r="L40" i="16"/>
  <c r="L739" i="16" s="1"/>
  <c r="K40" i="16"/>
  <c r="K739" i="16" s="1"/>
  <c r="J40" i="16"/>
  <c r="J739" i="16" s="1"/>
  <c r="I40" i="16"/>
  <c r="I739" i="16" s="1"/>
  <c r="H40" i="16"/>
  <c r="H739" i="16" s="1"/>
  <c r="G40" i="16"/>
  <c r="G739" i="16" s="1"/>
  <c r="F40" i="16"/>
  <c r="F739" i="16" s="1"/>
  <c r="E40" i="16"/>
  <c r="E739" i="16" s="1"/>
  <c r="D40" i="16"/>
  <c r="AD39" i="16"/>
  <c r="AD738" i="16" s="1"/>
  <c r="AC39" i="16"/>
  <c r="AB39" i="16"/>
  <c r="AB738" i="16" s="1"/>
  <c r="AA39" i="16"/>
  <c r="AA738" i="16" s="1"/>
  <c r="Z39" i="16"/>
  <c r="Z738" i="16" s="1"/>
  <c r="Y39" i="16"/>
  <c r="Y738" i="16" s="1"/>
  <c r="X39" i="16"/>
  <c r="X738" i="16" s="1"/>
  <c r="W39" i="16"/>
  <c r="W738" i="16" s="1"/>
  <c r="V39" i="16"/>
  <c r="V738" i="16" s="1"/>
  <c r="U39" i="16"/>
  <c r="U738" i="16" s="1"/>
  <c r="T39" i="16"/>
  <c r="T738" i="16" s="1"/>
  <c r="S39" i="16"/>
  <c r="S738" i="16" s="1"/>
  <c r="R39" i="16"/>
  <c r="R738" i="16" s="1"/>
  <c r="Q39" i="16"/>
  <c r="Q738" i="16" s="1"/>
  <c r="P39" i="16"/>
  <c r="P738" i="16" s="1"/>
  <c r="O39" i="16"/>
  <c r="O738" i="16" s="1"/>
  <c r="N39" i="16"/>
  <c r="N738" i="16" s="1"/>
  <c r="M39" i="16"/>
  <c r="M738" i="16" s="1"/>
  <c r="L39" i="16"/>
  <c r="L738" i="16" s="1"/>
  <c r="K39" i="16"/>
  <c r="K738" i="16" s="1"/>
  <c r="J39" i="16"/>
  <c r="J738" i="16" s="1"/>
  <c r="I39" i="16"/>
  <c r="I738" i="16" s="1"/>
  <c r="H39" i="16"/>
  <c r="H738" i="16" s="1"/>
  <c r="G39" i="16"/>
  <c r="G738" i="16" s="1"/>
  <c r="F39" i="16"/>
  <c r="F738" i="16" s="1"/>
  <c r="E39" i="16"/>
  <c r="E738" i="16" s="1"/>
  <c r="D39" i="16"/>
  <c r="AD38" i="16"/>
  <c r="AD737" i="16" s="1"/>
  <c r="AC38" i="16"/>
  <c r="AB38" i="16"/>
  <c r="AB737" i="16" s="1"/>
  <c r="AA38" i="16"/>
  <c r="AA737" i="16" s="1"/>
  <c r="Z38" i="16"/>
  <c r="Z737" i="16" s="1"/>
  <c r="Y38" i="16"/>
  <c r="Y737" i="16" s="1"/>
  <c r="X38" i="16"/>
  <c r="X737" i="16" s="1"/>
  <c r="W38" i="16"/>
  <c r="W737" i="16" s="1"/>
  <c r="V38" i="16"/>
  <c r="V737" i="16" s="1"/>
  <c r="U38" i="16"/>
  <c r="U737" i="16" s="1"/>
  <c r="T38" i="16"/>
  <c r="T737" i="16" s="1"/>
  <c r="S38" i="16"/>
  <c r="S737" i="16" s="1"/>
  <c r="R38" i="16"/>
  <c r="R737" i="16" s="1"/>
  <c r="Q38" i="16"/>
  <c r="Q737" i="16" s="1"/>
  <c r="P38" i="16"/>
  <c r="P737" i="16" s="1"/>
  <c r="O38" i="16"/>
  <c r="O737" i="16" s="1"/>
  <c r="N38" i="16"/>
  <c r="N737" i="16" s="1"/>
  <c r="M38" i="16"/>
  <c r="M737" i="16" s="1"/>
  <c r="L38" i="16"/>
  <c r="L737" i="16" s="1"/>
  <c r="K38" i="16"/>
  <c r="K737" i="16" s="1"/>
  <c r="J38" i="16"/>
  <c r="J737" i="16" s="1"/>
  <c r="I38" i="16"/>
  <c r="I737" i="16" s="1"/>
  <c r="H38" i="16"/>
  <c r="H737" i="16" s="1"/>
  <c r="G38" i="16"/>
  <c r="G737" i="16" s="1"/>
  <c r="F38" i="16"/>
  <c r="F737" i="16" s="1"/>
  <c r="E38" i="16"/>
  <c r="E737" i="16" s="1"/>
  <c r="D38" i="16"/>
  <c r="AD37" i="16"/>
  <c r="AD736" i="16" s="1"/>
  <c r="AC37" i="16"/>
  <c r="AB37" i="16"/>
  <c r="AB736" i="16" s="1"/>
  <c r="AA37" i="16"/>
  <c r="AA736" i="16" s="1"/>
  <c r="Z37" i="16"/>
  <c r="Z736" i="16" s="1"/>
  <c r="Y37" i="16"/>
  <c r="Y736" i="16" s="1"/>
  <c r="X37" i="16"/>
  <c r="X736" i="16" s="1"/>
  <c r="W37" i="16"/>
  <c r="W736" i="16" s="1"/>
  <c r="V37" i="16"/>
  <c r="V736" i="16" s="1"/>
  <c r="U37" i="16"/>
  <c r="U736" i="16" s="1"/>
  <c r="T37" i="16"/>
  <c r="T736" i="16" s="1"/>
  <c r="S37" i="16"/>
  <c r="S736" i="16" s="1"/>
  <c r="R37" i="16"/>
  <c r="R736" i="16" s="1"/>
  <c r="Q37" i="16"/>
  <c r="Q736" i="16" s="1"/>
  <c r="P37" i="16"/>
  <c r="P736" i="16" s="1"/>
  <c r="O37" i="16"/>
  <c r="O736" i="16" s="1"/>
  <c r="N37" i="16"/>
  <c r="N736" i="16" s="1"/>
  <c r="M37" i="16"/>
  <c r="M736" i="16" s="1"/>
  <c r="L37" i="16"/>
  <c r="L736" i="16" s="1"/>
  <c r="K37" i="16"/>
  <c r="K736" i="16" s="1"/>
  <c r="J37" i="16"/>
  <c r="J736" i="16" s="1"/>
  <c r="I37" i="16"/>
  <c r="I736" i="16" s="1"/>
  <c r="H37" i="16"/>
  <c r="H736" i="16" s="1"/>
  <c r="G37" i="16"/>
  <c r="G736" i="16" s="1"/>
  <c r="F37" i="16"/>
  <c r="F736" i="16" s="1"/>
  <c r="E37" i="16"/>
  <c r="E736" i="16" s="1"/>
  <c r="D37" i="16"/>
  <c r="AD36" i="16"/>
  <c r="AD735" i="16" s="1"/>
  <c r="AC36" i="16"/>
  <c r="AB36" i="16"/>
  <c r="AB735" i="16" s="1"/>
  <c r="AA36" i="16"/>
  <c r="AA735" i="16" s="1"/>
  <c r="Z36" i="16"/>
  <c r="Z735" i="16" s="1"/>
  <c r="Y36" i="16"/>
  <c r="Y735" i="16" s="1"/>
  <c r="X36" i="16"/>
  <c r="X735" i="16" s="1"/>
  <c r="W36" i="16"/>
  <c r="W735" i="16" s="1"/>
  <c r="V36" i="16"/>
  <c r="V735" i="16" s="1"/>
  <c r="U36" i="16"/>
  <c r="U735" i="16" s="1"/>
  <c r="T36" i="16"/>
  <c r="T735" i="16" s="1"/>
  <c r="S36" i="16"/>
  <c r="S735" i="16" s="1"/>
  <c r="R36" i="16"/>
  <c r="R735" i="16" s="1"/>
  <c r="Q36" i="16"/>
  <c r="Q735" i="16" s="1"/>
  <c r="P36" i="16"/>
  <c r="P735" i="16" s="1"/>
  <c r="O36" i="16"/>
  <c r="O735" i="16" s="1"/>
  <c r="N36" i="16"/>
  <c r="N735" i="16" s="1"/>
  <c r="M36" i="16"/>
  <c r="M735" i="16" s="1"/>
  <c r="L36" i="16"/>
  <c r="L735" i="16" s="1"/>
  <c r="K36" i="16"/>
  <c r="K735" i="16" s="1"/>
  <c r="J36" i="16"/>
  <c r="J735" i="16" s="1"/>
  <c r="I36" i="16"/>
  <c r="I735" i="16" s="1"/>
  <c r="H36" i="16"/>
  <c r="H735" i="16" s="1"/>
  <c r="G36" i="16"/>
  <c r="G735" i="16" s="1"/>
  <c r="F36" i="16"/>
  <c r="F735" i="16" s="1"/>
  <c r="E36" i="16"/>
  <c r="E735" i="16" s="1"/>
  <c r="D36" i="16"/>
  <c r="AD35" i="16"/>
  <c r="AD734" i="16" s="1"/>
  <c r="AC35" i="16"/>
  <c r="AB35" i="16"/>
  <c r="AB734" i="16" s="1"/>
  <c r="AA35" i="16"/>
  <c r="AA734" i="16" s="1"/>
  <c r="Z35" i="16"/>
  <c r="Z734" i="16" s="1"/>
  <c r="Y35" i="16"/>
  <c r="Y734" i="16" s="1"/>
  <c r="X35" i="16"/>
  <c r="X734" i="16" s="1"/>
  <c r="W35" i="16"/>
  <c r="W734" i="16" s="1"/>
  <c r="V35" i="16"/>
  <c r="V734" i="16" s="1"/>
  <c r="U35" i="16"/>
  <c r="U734" i="16" s="1"/>
  <c r="T35" i="16"/>
  <c r="T734" i="16" s="1"/>
  <c r="S35" i="16"/>
  <c r="S734" i="16" s="1"/>
  <c r="R35" i="16"/>
  <c r="R734" i="16" s="1"/>
  <c r="Q35" i="16"/>
  <c r="Q734" i="16" s="1"/>
  <c r="P35" i="16"/>
  <c r="P734" i="16" s="1"/>
  <c r="O35" i="16"/>
  <c r="O734" i="16" s="1"/>
  <c r="N35" i="16"/>
  <c r="N734" i="16" s="1"/>
  <c r="M35" i="16"/>
  <c r="M734" i="16" s="1"/>
  <c r="L35" i="16"/>
  <c r="L734" i="16" s="1"/>
  <c r="K35" i="16"/>
  <c r="K734" i="16" s="1"/>
  <c r="J35" i="16"/>
  <c r="J734" i="16" s="1"/>
  <c r="I35" i="16"/>
  <c r="I734" i="16" s="1"/>
  <c r="H35" i="16"/>
  <c r="H734" i="16" s="1"/>
  <c r="G35" i="16"/>
  <c r="G734" i="16" s="1"/>
  <c r="F35" i="16"/>
  <c r="F734" i="16" s="1"/>
  <c r="E35" i="16"/>
  <c r="E734" i="16" s="1"/>
  <c r="D35" i="16"/>
  <c r="AD34" i="16"/>
  <c r="AD733" i="16" s="1"/>
  <c r="AC34" i="16"/>
  <c r="AB34" i="16"/>
  <c r="AB733" i="16" s="1"/>
  <c r="AA34" i="16"/>
  <c r="AA733" i="16" s="1"/>
  <c r="Z34" i="16"/>
  <c r="Z733" i="16" s="1"/>
  <c r="Y34" i="16"/>
  <c r="Y733" i="16" s="1"/>
  <c r="X34" i="16"/>
  <c r="X733" i="16" s="1"/>
  <c r="W34" i="16"/>
  <c r="W733" i="16" s="1"/>
  <c r="V34" i="16"/>
  <c r="V733" i="16" s="1"/>
  <c r="U34" i="16"/>
  <c r="U733" i="16" s="1"/>
  <c r="T34" i="16"/>
  <c r="T733" i="16" s="1"/>
  <c r="S34" i="16"/>
  <c r="S733" i="16" s="1"/>
  <c r="R34" i="16"/>
  <c r="R733" i="16" s="1"/>
  <c r="Q34" i="16"/>
  <c r="Q733" i="16" s="1"/>
  <c r="P34" i="16"/>
  <c r="P733" i="16" s="1"/>
  <c r="O34" i="16"/>
  <c r="O733" i="16" s="1"/>
  <c r="N34" i="16"/>
  <c r="N733" i="16" s="1"/>
  <c r="M34" i="16"/>
  <c r="M733" i="16" s="1"/>
  <c r="L34" i="16"/>
  <c r="L733" i="16" s="1"/>
  <c r="K34" i="16"/>
  <c r="K733" i="16" s="1"/>
  <c r="J34" i="16"/>
  <c r="J733" i="16" s="1"/>
  <c r="I34" i="16"/>
  <c r="I733" i="16" s="1"/>
  <c r="H34" i="16"/>
  <c r="H733" i="16" s="1"/>
  <c r="G34" i="16"/>
  <c r="G733" i="16" s="1"/>
  <c r="F34" i="16"/>
  <c r="F733" i="16" s="1"/>
  <c r="E34" i="16"/>
  <c r="E733" i="16" s="1"/>
  <c r="D34" i="16"/>
  <c r="AD33" i="16"/>
  <c r="AD732" i="16" s="1"/>
  <c r="AC33" i="16"/>
  <c r="AB33" i="16"/>
  <c r="AB732" i="16" s="1"/>
  <c r="AA33" i="16"/>
  <c r="AA732" i="16" s="1"/>
  <c r="Z33" i="16"/>
  <c r="Z732" i="16" s="1"/>
  <c r="Y33" i="16"/>
  <c r="Y732" i="16" s="1"/>
  <c r="X33" i="16"/>
  <c r="X732" i="16" s="1"/>
  <c r="W33" i="16"/>
  <c r="W732" i="16" s="1"/>
  <c r="V33" i="16"/>
  <c r="V732" i="16" s="1"/>
  <c r="U33" i="16"/>
  <c r="U732" i="16" s="1"/>
  <c r="T33" i="16"/>
  <c r="T732" i="16" s="1"/>
  <c r="S33" i="16"/>
  <c r="S732" i="16" s="1"/>
  <c r="R33" i="16"/>
  <c r="R732" i="16" s="1"/>
  <c r="Q33" i="16"/>
  <c r="Q732" i="16" s="1"/>
  <c r="P33" i="16"/>
  <c r="P732" i="16" s="1"/>
  <c r="O33" i="16"/>
  <c r="O732" i="16" s="1"/>
  <c r="N33" i="16"/>
  <c r="N732" i="16" s="1"/>
  <c r="M33" i="16"/>
  <c r="M732" i="16" s="1"/>
  <c r="L33" i="16"/>
  <c r="L732" i="16" s="1"/>
  <c r="K33" i="16"/>
  <c r="K732" i="16" s="1"/>
  <c r="J33" i="16"/>
  <c r="J732" i="16" s="1"/>
  <c r="I33" i="16"/>
  <c r="I732" i="16" s="1"/>
  <c r="H33" i="16"/>
  <c r="H732" i="16" s="1"/>
  <c r="G33" i="16"/>
  <c r="G732" i="16" s="1"/>
  <c r="F33" i="16"/>
  <c r="F732" i="16" s="1"/>
  <c r="E33" i="16"/>
  <c r="E732" i="16" s="1"/>
  <c r="D33" i="16"/>
  <c r="AD32" i="16"/>
  <c r="AD731" i="16" s="1"/>
  <c r="AC32" i="16"/>
  <c r="AB32" i="16"/>
  <c r="AB731" i="16" s="1"/>
  <c r="AA32" i="16"/>
  <c r="AA731" i="16" s="1"/>
  <c r="Z32" i="16"/>
  <c r="Z731" i="16" s="1"/>
  <c r="Y32" i="16"/>
  <c r="Y731" i="16" s="1"/>
  <c r="X32" i="16"/>
  <c r="X731" i="16" s="1"/>
  <c r="W32" i="16"/>
  <c r="W731" i="16" s="1"/>
  <c r="V32" i="16"/>
  <c r="V731" i="16" s="1"/>
  <c r="U32" i="16"/>
  <c r="U731" i="16" s="1"/>
  <c r="T32" i="16"/>
  <c r="T731" i="16" s="1"/>
  <c r="S32" i="16"/>
  <c r="S731" i="16" s="1"/>
  <c r="R32" i="16"/>
  <c r="R731" i="16" s="1"/>
  <c r="Q32" i="16"/>
  <c r="Q731" i="16" s="1"/>
  <c r="P32" i="16"/>
  <c r="P731" i="16" s="1"/>
  <c r="O32" i="16"/>
  <c r="O731" i="16" s="1"/>
  <c r="N32" i="16"/>
  <c r="N731" i="16" s="1"/>
  <c r="M32" i="16"/>
  <c r="M731" i="16" s="1"/>
  <c r="L32" i="16"/>
  <c r="L731" i="16" s="1"/>
  <c r="K32" i="16"/>
  <c r="K731" i="16" s="1"/>
  <c r="J32" i="16"/>
  <c r="J731" i="16" s="1"/>
  <c r="I32" i="16"/>
  <c r="I731" i="16" s="1"/>
  <c r="H32" i="16"/>
  <c r="H731" i="16" s="1"/>
  <c r="G32" i="16"/>
  <c r="G731" i="16" s="1"/>
  <c r="F32" i="16"/>
  <c r="F731" i="16" s="1"/>
  <c r="E32" i="16"/>
  <c r="E731" i="16" s="1"/>
  <c r="D32" i="16"/>
  <c r="AD31" i="16"/>
  <c r="AD730" i="16" s="1"/>
  <c r="AC31" i="16"/>
  <c r="AB31" i="16"/>
  <c r="AB730" i="16" s="1"/>
  <c r="AA31" i="16"/>
  <c r="AA730" i="16" s="1"/>
  <c r="Z31" i="16"/>
  <c r="Z730" i="16" s="1"/>
  <c r="Y31" i="16"/>
  <c r="Y730" i="16" s="1"/>
  <c r="X31" i="16"/>
  <c r="X730" i="16" s="1"/>
  <c r="W31" i="16"/>
  <c r="W730" i="16" s="1"/>
  <c r="V31" i="16"/>
  <c r="V730" i="16" s="1"/>
  <c r="U31" i="16"/>
  <c r="U730" i="16" s="1"/>
  <c r="T31" i="16"/>
  <c r="T730" i="16" s="1"/>
  <c r="S31" i="16"/>
  <c r="S730" i="16" s="1"/>
  <c r="R31" i="16"/>
  <c r="R730" i="16" s="1"/>
  <c r="Q31" i="16"/>
  <c r="Q730" i="16" s="1"/>
  <c r="P31" i="16"/>
  <c r="P730" i="16" s="1"/>
  <c r="O31" i="16"/>
  <c r="O730" i="16" s="1"/>
  <c r="N31" i="16"/>
  <c r="N730" i="16" s="1"/>
  <c r="M31" i="16"/>
  <c r="M730" i="16" s="1"/>
  <c r="L31" i="16"/>
  <c r="L730" i="16" s="1"/>
  <c r="K31" i="16"/>
  <c r="K730" i="16" s="1"/>
  <c r="J31" i="16"/>
  <c r="J730" i="16" s="1"/>
  <c r="I31" i="16"/>
  <c r="I730" i="16" s="1"/>
  <c r="H31" i="16"/>
  <c r="H730" i="16" s="1"/>
  <c r="G31" i="16"/>
  <c r="G730" i="16" s="1"/>
  <c r="F31" i="16"/>
  <c r="F730" i="16" s="1"/>
  <c r="E31" i="16"/>
  <c r="E730" i="16" s="1"/>
  <c r="D31" i="16"/>
  <c r="AD30" i="16"/>
  <c r="AD729" i="16" s="1"/>
  <c r="AC30" i="16"/>
  <c r="AB30" i="16"/>
  <c r="AB729" i="16" s="1"/>
  <c r="AA30" i="16"/>
  <c r="AA729" i="16" s="1"/>
  <c r="Z30" i="16"/>
  <c r="Z729" i="16" s="1"/>
  <c r="Y30" i="16"/>
  <c r="Y729" i="16" s="1"/>
  <c r="X30" i="16"/>
  <c r="X729" i="16" s="1"/>
  <c r="W30" i="16"/>
  <c r="W729" i="16" s="1"/>
  <c r="V30" i="16"/>
  <c r="V729" i="16" s="1"/>
  <c r="U30" i="16"/>
  <c r="U729" i="16" s="1"/>
  <c r="T30" i="16"/>
  <c r="T729" i="16" s="1"/>
  <c r="S30" i="16"/>
  <c r="S729" i="16" s="1"/>
  <c r="R30" i="16"/>
  <c r="R729" i="16" s="1"/>
  <c r="Q30" i="16"/>
  <c r="Q729" i="16" s="1"/>
  <c r="P30" i="16"/>
  <c r="P729" i="16" s="1"/>
  <c r="O30" i="16"/>
  <c r="O729" i="16" s="1"/>
  <c r="N30" i="16"/>
  <c r="N729" i="16" s="1"/>
  <c r="M30" i="16"/>
  <c r="M729" i="16" s="1"/>
  <c r="L30" i="16"/>
  <c r="L729" i="16" s="1"/>
  <c r="K30" i="16"/>
  <c r="K729" i="16" s="1"/>
  <c r="J30" i="16"/>
  <c r="J729" i="16" s="1"/>
  <c r="I30" i="16"/>
  <c r="I729" i="16" s="1"/>
  <c r="H30" i="16"/>
  <c r="H729" i="16" s="1"/>
  <c r="G30" i="16"/>
  <c r="G729" i="16" s="1"/>
  <c r="F30" i="16"/>
  <c r="F729" i="16" s="1"/>
  <c r="E30" i="16"/>
  <c r="E729" i="16" s="1"/>
  <c r="D30" i="16"/>
  <c r="AD29" i="16"/>
  <c r="AD728" i="16" s="1"/>
  <c r="AC29" i="16"/>
  <c r="AB29" i="16"/>
  <c r="AB728" i="16" s="1"/>
  <c r="AA29" i="16"/>
  <c r="AA728" i="16" s="1"/>
  <c r="Z29" i="16"/>
  <c r="Z728" i="16" s="1"/>
  <c r="Y29" i="16"/>
  <c r="Y728" i="16" s="1"/>
  <c r="X29" i="16"/>
  <c r="X728" i="16" s="1"/>
  <c r="W29" i="16"/>
  <c r="W728" i="16" s="1"/>
  <c r="V29" i="16"/>
  <c r="V728" i="16" s="1"/>
  <c r="U29" i="16"/>
  <c r="U728" i="16" s="1"/>
  <c r="T29" i="16"/>
  <c r="T728" i="16" s="1"/>
  <c r="S29" i="16"/>
  <c r="S728" i="16" s="1"/>
  <c r="R29" i="16"/>
  <c r="R728" i="16" s="1"/>
  <c r="Q29" i="16"/>
  <c r="Q728" i="16" s="1"/>
  <c r="P29" i="16"/>
  <c r="P728" i="16" s="1"/>
  <c r="O29" i="16"/>
  <c r="O728" i="16" s="1"/>
  <c r="N29" i="16"/>
  <c r="N728" i="16" s="1"/>
  <c r="M29" i="16"/>
  <c r="M728" i="16" s="1"/>
  <c r="L29" i="16"/>
  <c r="L728" i="16" s="1"/>
  <c r="K29" i="16"/>
  <c r="K728" i="16" s="1"/>
  <c r="J29" i="16"/>
  <c r="J728" i="16" s="1"/>
  <c r="I29" i="16"/>
  <c r="I728" i="16" s="1"/>
  <c r="H29" i="16"/>
  <c r="H728" i="16" s="1"/>
  <c r="G29" i="16"/>
  <c r="G728" i="16" s="1"/>
  <c r="F29" i="16"/>
  <c r="F728" i="16" s="1"/>
  <c r="E29" i="16"/>
  <c r="E728" i="16" s="1"/>
  <c r="D29" i="16"/>
  <c r="AD28" i="16"/>
  <c r="AD727" i="16" s="1"/>
  <c r="AC28" i="16"/>
  <c r="AB28" i="16"/>
  <c r="AB727" i="16" s="1"/>
  <c r="AA28" i="16"/>
  <c r="AA727" i="16" s="1"/>
  <c r="Z28" i="16"/>
  <c r="Z727" i="16" s="1"/>
  <c r="Y28" i="16"/>
  <c r="Y727" i="16" s="1"/>
  <c r="X28" i="16"/>
  <c r="X727" i="16" s="1"/>
  <c r="W28" i="16"/>
  <c r="W727" i="16" s="1"/>
  <c r="V28" i="16"/>
  <c r="V727" i="16" s="1"/>
  <c r="U28" i="16"/>
  <c r="U727" i="16" s="1"/>
  <c r="T28" i="16"/>
  <c r="T727" i="16" s="1"/>
  <c r="S28" i="16"/>
  <c r="S727" i="16" s="1"/>
  <c r="R28" i="16"/>
  <c r="R727" i="16" s="1"/>
  <c r="Q28" i="16"/>
  <c r="Q727" i="16" s="1"/>
  <c r="P28" i="16"/>
  <c r="P727" i="16" s="1"/>
  <c r="O28" i="16"/>
  <c r="O727" i="16" s="1"/>
  <c r="N28" i="16"/>
  <c r="N727" i="16" s="1"/>
  <c r="M28" i="16"/>
  <c r="M727" i="16" s="1"/>
  <c r="L28" i="16"/>
  <c r="L727" i="16" s="1"/>
  <c r="K28" i="16"/>
  <c r="K727" i="16" s="1"/>
  <c r="J28" i="16"/>
  <c r="J727" i="16" s="1"/>
  <c r="I28" i="16"/>
  <c r="I727" i="16" s="1"/>
  <c r="H28" i="16"/>
  <c r="H727" i="16" s="1"/>
  <c r="G28" i="16"/>
  <c r="G727" i="16" s="1"/>
  <c r="F28" i="16"/>
  <c r="F727" i="16" s="1"/>
  <c r="E28" i="16"/>
  <c r="E727" i="16" s="1"/>
  <c r="D28" i="16"/>
  <c r="AD27" i="16"/>
  <c r="AD726" i="16" s="1"/>
  <c r="AC27" i="16"/>
  <c r="AB27" i="16"/>
  <c r="AB726" i="16" s="1"/>
  <c r="AA27" i="16"/>
  <c r="AA726" i="16" s="1"/>
  <c r="Z27" i="16"/>
  <c r="Z726" i="16" s="1"/>
  <c r="Y27" i="16"/>
  <c r="Y726" i="16" s="1"/>
  <c r="X27" i="16"/>
  <c r="X726" i="16" s="1"/>
  <c r="W27" i="16"/>
  <c r="W726" i="16" s="1"/>
  <c r="V27" i="16"/>
  <c r="V726" i="16" s="1"/>
  <c r="U27" i="16"/>
  <c r="U726" i="16" s="1"/>
  <c r="T27" i="16"/>
  <c r="T726" i="16" s="1"/>
  <c r="S27" i="16"/>
  <c r="S726" i="16" s="1"/>
  <c r="R27" i="16"/>
  <c r="R726" i="16" s="1"/>
  <c r="Q27" i="16"/>
  <c r="Q726" i="16" s="1"/>
  <c r="P27" i="16"/>
  <c r="P726" i="16" s="1"/>
  <c r="O27" i="16"/>
  <c r="O726" i="16" s="1"/>
  <c r="N27" i="16"/>
  <c r="N726" i="16" s="1"/>
  <c r="M27" i="16"/>
  <c r="M726" i="16" s="1"/>
  <c r="L27" i="16"/>
  <c r="L726" i="16" s="1"/>
  <c r="K27" i="16"/>
  <c r="K726" i="16" s="1"/>
  <c r="J27" i="16"/>
  <c r="J726" i="16" s="1"/>
  <c r="I27" i="16"/>
  <c r="I726" i="16" s="1"/>
  <c r="H27" i="16"/>
  <c r="H726" i="16" s="1"/>
  <c r="G27" i="16"/>
  <c r="G726" i="16" s="1"/>
  <c r="F27" i="16"/>
  <c r="F726" i="16" s="1"/>
  <c r="E27" i="16"/>
  <c r="E726" i="16" s="1"/>
  <c r="D27" i="16"/>
  <c r="AD26" i="16"/>
  <c r="AD725" i="16" s="1"/>
  <c r="AC26" i="16"/>
  <c r="AB26" i="16"/>
  <c r="AB725" i="16" s="1"/>
  <c r="AA26" i="16"/>
  <c r="AA725" i="16" s="1"/>
  <c r="Z26" i="16"/>
  <c r="Z725" i="16" s="1"/>
  <c r="Y26" i="16"/>
  <c r="Y725" i="16" s="1"/>
  <c r="X26" i="16"/>
  <c r="X725" i="16" s="1"/>
  <c r="W26" i="16"/>
  <c r="W725" i="16" s="1"/>
  <c r="V26" i="16"/>
  <c r="V725" i="16" s="1"/>
  <c r="U26" i="16"/>
  <c r="U725" i="16" s="1"/>
  <c r="T26" i="16"/>
  <c r="T725" i="16" s="1"/>
  <c r="S26" i="16"/>
  <c r="S725" i="16" s="1"/>
  <c r="R26" i="16"/>
  <c r="R725" i="16" s="1"/>
  <c r="Q26" i="16"/>
  <c r="Q725" i="16" s="1"/>
  <c r="P26" i="16"/>
  <c r="P725" i="16" s="1"/>
  <c r="O26" i="16"/>
  <c r="O725" i="16" s="1"/>
  <c r="N26" i="16"/>
  <c r="N725" i="16" s="1"/>
  <c r="M26" i="16"/>
  <c r="M725" i="16" s="1"/>
  <c r="L26" i="16"/>
  <c r="L725" i="16" s="1"/>
  <c r="K26" i="16"/>
  <c r="K725" i="16" s="1"/>
  <c r="J26" i="16"/>
  <c r="J725" i="16" s="1"/>
  <c r="I26" i="16"/>
  <c r="I725" i="16" s="1"/>
  <c r="H26" i="16"/>
  <c r="H725" i="16" s="1"/>
  <c r="G26" i="16"/>
  <c r="G725" i="16" s="1"/>
  <c r="F26" i="16"/>
  <c r="F725" i="16" s="1"/>
  <c r="E26" i="16"/>
  <c r="E725" i="16" s="1"/>
  <c r="D26" i="16"/>
  <c r="AD25" i="16"/>
  <c r="AD724" i="16" s="1"/>
  <c r="AC25" i="16"/>
  <c r="AB25" i="16"/>
  <c r="AB724" i="16" s="1"/>
  <c r="AA25" i="16"/>
  <c r="AA724" i="16" s="1"/>
  <c r="Z25" i="16"/>
  <c r="Z724" i="16" s="1"/>
  <c r="Y25" i="16"/>
  <c r="Y724" i="16" s="1"/>
  <c r="X25" i="16"/>
  <c r="X724" i="16" s="1"/>
  <c r="W25" i="16"/>
  <c r="W724" i="16" s="1"/>
  <c r="V25" i="16"/>
  <c r="V724" i="16" s="1"/>
  <c r="U25" i="16"/>
  <c r="U724" i="16" s="1"/>
  <c r="T25" i="16"/>
  <c r="T724" i="16" s="1"/>
  <c r="S25" i="16"/>
  <c r="S724" i="16" s="1"/>
  <c r="R25" i="16"/>
  <c r="R724" i="16" s="1"/>
  <c r="Q25" i="16"/>
  <c r="Q724" i="16" s="1"/>
  <c r="P25" i="16"/>
  <c r="P724" i="16" s="1"/>
  <c r="O25" i="16"/>
  <c r="O724" i="16" s="1"/>
  <c r="N25" i="16"/>
  <c r="N724" i="16" s="1"/>
  <c r="M25" i="16"/>
  <c r="M724" i="16" s="1"/>
  <c r="L25" i="16"/>
  <c r="L724" i="16" s="1"/>
  <c r="K25" i="16"/>
  <c r="K724" i="16" s="1"/>
  <c r="J25" i="16"/>
  <c r="J724" i="16" s="1"/>
  <c r="I25" i="16"/>
  <c r="I724" i="16" s="1"/>
  <c r="H25" i="16"/>
  <c r="H724" i="16" s="1"/>
  <c r="G25" i="16"/>
  <c r="G724" i="16" s="1"/>
  <c r="F25" i="16"/>
  <c r="F724" i="16" s="1"/>
  <c r="E25" i="16"/>
  <c r="E724" i="16" s="1"/>
  <c r="D25" i="16"/>
  <c r="AD24" i="16"/>
  <c r="AD723" i="16" s="1"/>
  <c r="AC24" i="16"/>
  <c r="AB24" i="16"/>
  <c r="AB723" i="16" s="1"/>
  <c r="AA24" i="16"/>
  <c r="AA723" i="16" s="1"/>
  <c r="Z24" i="16"/>
  <c r="Z723" i="16" s="1"/>
  <c r="Y24" i="16"/>
  <c r="Y723" i="16" s="1"/>
  <c r="X24" i="16"/>
  <c r="X723" i="16" s="1"/>
  <c r="W24" i="16"/>
  <c r="W723" i="16" s="1"/>
  <c r="V24" i="16"/>
  <c r="V723" i="16" s="1"/>
  <c r="U24" i="16"/>
  <c r="U723" i="16" s="1"/>
  <c r="T24" i="16"/>
  <c r="T723" i="16" s="1"/>
  <c r="S24" i="16"/>
  <c r="S723" i="16" s="1"/>
  <c r="R24" i="16"/>
  <c r="R723" i="16" s="1"/>
  <c r="Q24" i="16"/>
  <c r="Q723" i="16" s="1"/>
  <c r="P24" i="16"/>
  <c r="P723" i="16" s="1"/>
  <c r="O24" i="16"/>
  <c r="O723" i="16" s="1"/>
  <c r="N24" i="16"/>
  <c r="N723" i="16" s="1"/>
  <c r="M24" i="16"/>
  <c r="M723" i="16" s="1"/>
  <c r="L24" i="16"/>
  <c r="L723" i="16" s="1"/>
  <c r="K24" i="16"/>
  <c r="K723" i="16" s="1"/>
  <c r="J24" i="16"/>
  <c r="J723" i="16" s="1"/>
  <c r="I24" i="16"/>
  <c r="I723" i="16" s="1"/>
  <c r="H24" i="16"/>
  <c r="H723" i="16" s="1"/>
  <c r="G24" i="16"/>
  <c r="G723" i="16" s="1"/>
  <c r="F24" i="16"/>
  <c r="F723" i="16" s="1"/>
  <c r="E24" i="16"/>
  <c r="E723" i="16" s="1"/>
  <c r="D24" i="16"/>
  <c r="AD23" i="16"/>
  <c r="AD722" i="16" s="1"/>
  <c r="AC23" i="16"/>
  <c r="AB23" i="16"/>
  <c r="AB722" i="16" s="1"/>
  <c r="AA23" i="16"/>
  <c r="AA722" i="16" s="1"/>
  <c r="Z23" i="16"/>
  <c r="Z722" i="16" s="1"/>
  <c r="Y23" i="16"/>
  <c r="Y722" i="16" s="1"/>
  <c r="X23" i="16"/>
  <c r="X722" i="16" s="1"/>
  <c r="W23" i="16"/>
  <c r="W722" i="16" s="1"/>
  <c r="V23" i="16"/>
  <c r="V722" i="16" s="1"/>
  <c r="U23" i="16"/>
  <c r="U722" i="16" s="1"/>
  <c r="T23" i="16"/>
  <c r="T722" i="16" s="1"/>
  <c r="S23" i="16"/>
  <c r="S722" i="16" s="1"/>
  <c r="R23" i="16"/>
  <c r="R722" i="16" s="1"/>
  <c r="Q23" i="16"/>
  <c r="Q722" i="16" s="1"/>
  <c r="P23" i="16"/>
  <c r="P722" i="16" s="1"/>
  <c r="O23" i="16"/>
  <c r="O722" i="16" s="1"/>
  <c r="N23" i="16"/>
  <c r="N722" i="16" s="1"/>
  <c r="M23" i="16"/>
  <c r="M722" i="16" s="1"/>
  <c r="L23" i="16"/>
  <c r="L722" i="16" s="1"/>
  <c r="K23" i="16"/>
  <c r="K722" i="16" s="1"/>
  <c r="J23" i="16"/>
  <c r="J722" i="16" s="1"/>
  <c r="I23" i="16"/>
  <c r="I722" i="16" s="1"/>
  <c r="H23" i="16"/>
  <c r="H722" i="16" s="1"/>
  <c r="G23" i="16"/>
  <c r="G722" i="16" s="1"/>
  <c r="F23" i="16"/>
  <c r="F722" i="16" s="1"/>
  <c r="E23" i="16"/>
  <c r="E722" i="16" s="1"/>
  <c r="D23" i="16"/>
  <c r="AD22" i="16"/>
  <c r="AD721" i="16" s="1"/>
  <c r="AC22" i="16"/>
  <c r="AB22" i="16"/>
  <c r="AB721" i="16" s="1"/>
  <c r="AA22" i="16"/>
  <c r="AA721" i="16" s="1"/>
  <c r="Z22" i="16"/>
  <c r="Z721" i="16" s="1"/>
  <c r="Y22" i="16"/>
  <c r="Y721" i="16" s="1"/>
  <c r="X22" i="16"/>
  <c r="X721" i="16" s="1"/>
  <c r="W22" i="16"/>
  <c r="W721" i="16" s="1"/>
  <c r="V22" i="16"/>
  <c r="V721" i="16" s="1"/>
  <c r="U22" i="16"/>
  <c r="U721" i="16" s="1"/>
  <c r="T22" i="16"/>
  <c r="T721" i="16" s="1"/>
  <c r="S22" i="16"/>
  <c r="S721" i="16" s="1"/>
  <c r="R22" i="16"/>
  <c r="R721" i="16" s="1"/>
  <c r="Q22" i="16"/>
  <c r="Q721" i="16" s="1"/>
  <c r="P22" i="16"/>
  <c r="P721" i="16" s="1"/>
  <c r="O22" i="16"/>
  <c r="O721" i="16" s="1"/>
  <c r="N22" i="16"/>
  <c r="N721" i="16" s="1"/>
  <c r="M22" i="16"/>
  <c r="M721" i="16" s="1"/>
  <c r="L22" i="16"/>
  <c r="L721" i="16" s="1"/>
  <c r="K22" i="16"/>
  <c r="K721" i="16" s="1"/>
  <c r="J22" i="16"/>
  <c r="J721" i="16" s="1"/>
  <c r="I22" i="16"/>
  <c r="I721" i="16" s="1"/>
  <c r="H22" i="16"/>
  <c r="H721" i="16" s="1"/>
  <c r="G22" i="16"/>
  <c r="G721" i="16" s="1"/>
  <c r="F22" i="16"/>
  <c r="F721" i="16" s="1"/>
  <c r="E22" i="16"/>
  <c r="E721" i="16" s="1"/>
  <c r="D22" i="16"/>
  <c r="AD21" i="16"/>
  <c r="AD720" i="16" s="1"/>
  <c r="AC21" i="16"/>
  <c r="AB21" i="16"/>
  <c r="AB720" i="16" s="1"/>
  <c r="AA21" i="16"/>
  <c r="AA720" i="16" s="1"/>
  <c r="Z21" i="16"/>
  <c r="Z720" i="16" s="1"/>
  <c r="Y21" i="16"/>
  <c r="Y720" i="16" s="1"/>
  <c r="X21" i="16"/>
  <c r="X720" i="16" s="1"/>
  <c r="W21" i="16"/>
  <c r="W720" i="16" s="1"/>
  <c r="V21" i="16"/>
  <c r="V720" i="16" s="1"/>
  <c r="U21" i="16"/>
  <c r="U720" i="16" s="1"/>
  <c r="T21" i="16"/>
  <c r="T720" i="16" s="1"/>
  <c r="S21" i="16"/>
  <c r="S720" i="16" s="1"/>
  <c r="R21" i="16"/>
  <c r="R720" i="16" s="1"/>
  <c r="Q21" i="16"/>
  <c r="Q720" i="16" s="1"/>
  <c r="P21" i="16"/>
  <c r="P720" i="16" s="1"/>
  <c r="O21" i="16"/>
  <c r="O720" i="16" s="1"/>
  <c r="N21" i="16"/>
  <c r="N720" i="16" s="1"/>
  <c r="M21" i="16"/>
  <c r="M720" i="16" s="1"/>
  <c r="L21" i="16"/>
  <c r="L720" i="16" s="1"/>
  <c r="K21" i="16"/>
  <c r="K720" i="16" s="1"/>
  <c r="J21" i="16"/>
  <c r="J720" i="16" s="1"/>
  <c r="I21" i="16"/>
  <c r="I720" i="16" s="1"/>
  <c r="H21" i="16"/>
  <c r="H720" i="16" s="1"/>
  <c r="G21" i="16"/>
  <c r="G720" i="16" s="1"/>
  <c r="F21" i="16"/>
  <c r="F720" i="16" s="1"/>
  <c r="E21" i="16"/>
  <c r="E720" i="16" s="1"/>
  <c r="D21" i="16"/>
  <c r="AD20" i="16"/>
  <c r="AD719" i="16" s="1"/>
  <c r="AC20" i="16"/>
  <c r="AB20" i="16"/>
  <c r="AB719" i="16" s="1"/>
  <c r="AA20" i="16"/>
  <c r="AA719" i="16" s="1"/>
  <c r="Z20" i="16"/>
  <c r="Z719" i="16" s="1"/>
  <c r="Y20" i="16"/>
  <c r="Y719" i="16" s="1"/>
  <c r="X20" i="16"/>
  <c r="X719" i="16" s="1"/>
  <c r="W20" i="16"/>
  <c r="W719" i="16" s="1"/>
  <c r="V20" i="16"/>
  <c r="V719" i="16" s="1"/>
  <c r="U20" i="16"/>
  <c r="U719" i="16" s="1"/>
  <c r="T20" i="16"/>
  <c r="T719" i="16" s="1"/>
  <c r="S20" i="16"/>
  <c r="S719" i="16" s="1"/>
  <c r="R20" i="16"/>
  <c r="R719" i="16" s="1"/>
  <c r="Q20" i="16"/>
  <c r="Q719" i="16" s="1"/>
  <c r="P20" i="16"/>
  <c r="P719" i="16" s="1"/>
  <c r="O20" i="16"/>
  <c r="O719" i="16" s="1"/>
  <c r="N20" i="16"/>
  <c r="N719" i="16" s="1"/>
  <c r="M20" i="16"/>
  <c r="M719" i="16" s="1"/>
  <c r="L20" i="16"/>
  <c r="L719" i="16" s="1"/>
  <c r="K20" i="16"/>
  <c r="K719" i="16" s="1"/>
  <c r="J20" i="16"/>
  <c r="J719" i="16" s="1"/>
  <c r="I20" i="16"/>
  <c r="I719" i="16" s="1"/>
  <c r="H20" i="16"/>
  <c r="H719" i="16" s="1"/>
  <c r="G20" i="16"/>
  <c r="G719" i="16" s="1"/>
  <c r="F20" i="16"/>
  <c r="F719" i="16" s="1"/>
  <c r="E20" i="16"/>
  <c r="E719" i="16" s="1"/>
  <c r="D20" i="16"/>
  <c r="AD19" i="16"/>
  <c r="AD718" i="16" s="1"/>
  <c r="AC19" i="16"/>
  <c r="AB19" i="16"/>
  <c r="AB718" i="16" s="1"/>
  <c r="AA19" i="16"/>
  <c r="AA718" i="16" s="1"/>
  <c r="Z19" i="16"/>
  <c r="Z718" i="16" s="1"/>
  <c r="Y19" i="16"/>
  <c r="Y718" i="16" s="1"/>
  <c r="X19" i="16"/>
  <c r="X718" i="16" s="1"/>
  <c r="W19" i="16"/>
  <c r="W718" i="16" s="1"/>
  <c r="V19" i="16"/>
  <c r="V718" i="16" s="1"/>
  <c r="U19" i="16"/>
  <c r="U718" i="16" s="1"/>
  <c r="T19" i="16"/>
  <c r="T718" i="16" s="1"/>
  <c r="S19" i="16"/>
  <c r="S718" i="16" s="1"/>
  <c r="R19" i="16"/>
  <c r="R718" i="16" s="1"/>
  <c r="Q19" i="16"/>
  <c r="Q718" i="16" s="1"/>
  <c r="P19" i="16"/>
  <c r="P718" i="16" s="1"/>
  <c r="O19" i="16"/>
  <c r="O718" i="16" s="1"/>
  <c r="N19" i="16"/>
  <c r="N718" i="16" s="1"/>
  <c r="M19" i="16"/>
  <c r="M718" i="16" s="1"/>
  <c r="L19" i="16"/>
  <c r="L718" i="16" s="1"/>
  <c r="K19" i="16"/>
  <c r="K718" i="16" s="1"/>
  <c r="J19" i="16"/>
  <c r="J718" i="16" s="1"/>
  <c r="I19" i="16"/>
  <c r="I718" i="16" s="1"/>
  <c r="H19" i="16"/>
  <c r="H718" i="16" s="1"/>
  <c r="G19" i="16"/>
  <c r="G718" i="16" s="1"/>
  <c r="F19" i="16"/>
  <c r="F718" i="16" s="1"/>
  <c r="E19" i="16"/>
  <c r="E718" i="16" s="1"/>
  <c r="D19" i="16"/>
  <c r="AD18" i="16"/>
  <c r="AD717" i="16" s="1"/>
  <c r="AC18" i="16"/>
  <c r="AB18" i="16"/>
  <c r="AB717" i="16" s="1"/>
  <c r="AA18" i="16"/>
  <c r="AA717" i="16" s="1"/>
  <c r="Z18" i="16"/>
  <c r="Z717" i="16" s="1"/>
  <c r="Y18" i="16"/>
  <c r="Y717" i="16" s="1"/>
  <c r="X18" i="16"/>
  <c r="X717" i="16" s="1"/>
  <c r="W18" i="16"/>
  <c r="W717" i="16" s="1"/>
  <c r="V18" i="16"/>
  <c r="V717" i="16" s="1"/>
  <c r="U18" i="16"/>
  <c r="U717" i="16" s="1"/>
  <c r="T18" i="16"/>
  <c r="T717" i="16" s="1"/>
  <c r="S18" i="16"/>
  <c r="S717" i="16" s="1"/>
  <c r="R18" i="16"/>
  <c r="R717" i="16" s="1"/>
  <c r="Q18" i="16"/>
  <c r="Q717" i="16" s="1"/>
  <c r="P18" i="16"/>
  <c r="P717" i="16" s="1"/>
  <c r="O18" i="16"/>
  <c r="O717" i="16" s="1"/>
  <c r="N18" i="16"/>
  <c r="N717" i="16" s="1"/>
  <c r="M18" i="16"/>
  <c r="M717" i="16" s="1"/>
  <c r="L18" i="16"/>
  <c r="L717" i="16" s="1"/>
  <c r="K18" i="16"/>
  <c r="K717" i="16" s="1"/>
  <c r="J18" i="16"/>
  <c r="J717" i="16" s="1"/>
  <c r="I18" i="16"/>
  <c r="I717" i="16" s="1"/>
  <c r="H18" i="16"/>
  <c r="H717" i="16" s="1"/>
  <c r="G18" i="16"/>
  <c r="G717" i="16" s="1"/>
  <c r="F18" i="16"/>
  <c r="F717" i="16" s="1"/>
  <c r="E18" i="16"/>
  <c r="E717" i="16" s="1"/>
  <c r="D18" i="16"/>
  <c r="AD17" i="16"/>
  <c r="AD716" i="16" s="1"/>
  <c r="AC17" i="16"/>
  <c r="AB17" i="16"/>
  <c r="AB716" i="16" s="1"/>
  <c r="AA17" i="16"/>
  <c r="AA716" i="16" s="1"/>
  <c r="Z17" i="16"/>
  <c r="Z716" i="16" s="1"/>
  <c r="Y17" i="16"/>
  <c r="Y716" i="16" s="1"/>
  <c r="X17" i="16"/>
  <c r="X716" i="16" s="1"/>
  <c r="W17" i="16"/>
  <c r="W716" i="16" s="1"/>
  <c r="V17" i="16"/>
  <c r="V716" i="16" s="1"/>
  <c r="U17" i="16"/>
  <c r="U716" i="16" s="1"/>
  <c r="T17" i="16"/>
  <c r="T716" i="16" s="1"/>
  <c r="S17" i="16"/>
  <c r="S716" i="16" s="1"/>
  <c r="R17" i="16"/>
  <c r="R716" i="16" s="1"/>
  <c r="Q17" i="16"/>
  <c r="Q716" i="16" s="1"/>
  <c r="P17" i="16"/>
  <c r="P716" i="16" s="1"/>
  <c r="O17" i="16"/>
  <c r="O716" i="16" s="1"/>
  <c r="N17" i="16"/>
  <c r="N716" i="16" s="1"/>
  <c r="M17" i="16"/>
  <c r="M716" i="16" s="1"/>
  <c r="L17" i="16"/>
  <c r="L716" i="16" s="1"/>
  <c r="K17" i="16"/>
  <c r="K716" i="16" s="1"/>
  <c r="J17" i="16"/>
  <c r="J716" i="16" s="1"/>
  <c r="I17" i="16"/>
  <c r="I716" i="16" s="1"/>
  <c r="H17" i="16"/>
  <c r="H716" i="16" s="1"/>
  <c r="G17" i="16"/>
  <c r="G716" i="16" s="1"/>
  <c r="F17" i="16"/>
  <c r="F716" i="16" s="1"/>
  <c r="E17" i="16"/>
  <c r="E716" i="16" s="1"/>
  <c r="D17" i="16"/>
  <c r="AD16" i="16"/>
  <c r="AD715" i="16" s="1"/>
  <c r="AC16" i="16"/>
  <c r="AB16" i="16"/>
  <c r="AB715" i="16" s="1"/>
  <c r="AA16" i="16"/>
  <c r="AA715" i="16" s="1"/>
  <c r="Z16" i="16"/>
  <c r="Z715" i="16" s="1"/>
  <c r="Y16" i="16"/>
  <c r="Y715" i="16" s="1"/>
  <c r="X16" i="16"/>
  <c r="X715" i="16" s="1"/>
  <c r="W16" i="16"/>
  <c r="W715" i="16" s="1"/>
  <c r="V16" i="16"/>
  <c r="V715" i="16" s="1"/>
  <c r="U16" i="16"/>
  <c r="U715" i="16" s="1"/>
  <c r="T16" i="16"/>
  <c r="T715" i="16" s="1"/>
  <c r="S16" i="16"/>
  <c r="S715" i="16" s="1"/>
  <c r="R16" i="16"/>
  <c r="R715" i="16" s="1"/>
  <c r="Q16" i="16"/>
  <c r="Q715" i="16" s="1"/>
  <c r="P16" i="16"/>
  <c r="P715" i="16" s="1"/>
  <c r="O16" i="16"/>
  <c r="O715" i="16" s="1"/>
  <c r="N16" i="16"/>
  <c r="N715" i="16" s="1"/>
  <c r="M16" i="16"/>
  <c r="M715" i="16" s="1"/>
  <c r="L16" i="16"/>
  <c r="L715" i="16" s="1"/>
  <c r="K16" i="16"/>
  <c r="K715" i="16" s="1"/>
  <c r="J16" i="16"/>
  <c r="J715" i="16" s="1"/>
  <c r="I16" i="16"/>
  <c r="I715" i="16" s="1"/>
  <c r="H16" i="16"/>
  <c r="H715" i="16" s="1"/>
  <c r="G16" i="16"/>
  <c r="G715" i="16" s="1"/>
  <c r="F16" i="16"/>
  <c r="F715" i="16" s="1"/>
  <c r="E16" i="16"/>
  <c r="E715" i="16" s="1"/>
  <c r="D16" i="16"/>
  <c r="AD15" i="16"/>
  <c r="AD714" i="16" s="1"/>
  <c r="AC15" i="16"/>
  <c r="AB15" i="16"/>
  <c r="AB714" i="16" s="1"/>
  <c r="AA15" i="16"/>
  <c r="AA714" i="16" s="1"/>
  <c r="Z15" i="16"/>
  <c r="Z714" i="16" s="1"/>
  <c r="Y15" i="16"/>
  <c r="Y714" i="16" s="1"/>
  <c r="X15" i="16"/>
  <c r="X714" i="16" s="1"/>
  <c r="W15" i="16"/>
  <c r="W714" i="16" s="1"/>
  <c r="V15" i="16"/>
  <c r="V714" i="16" s="1"/>
  <c r="U15" i="16"/>
  <c r="U714" i="16" s="1"/>
  <c r="T15" i="16"/>
  <c r="T714" i="16" s="1"/>
  <c r="S15" i="16"/>
  <c r="S714" i="16" s="1"/>
  <c r="R15" i="16"/>
  <c r="R714" i="16" s="1"/>
  <c r="Q15" i="16"/>
  <c r="Q714" i="16" s="1"/>
  <c r="P15" i="16"/>
  <c r="P714" i="16" s="1"/>
  <c r="O15" i="16"/>
  <c r="O714" i="16" s="1"/>
  <c r="N15" i="16"/>
  <c r="N714" i="16" s="1"/>
  <c r="M15" i="16"/>
  <c r="M714" i="16" s="1"/>
  <c r="L15" i="16"/>
  <c r="L714" i="16" s="1"/>
  <c r="K15" i="16"/>
  <c r="K714" i="16" s="1"/>
  <c r="J15" i="16"/>
  <c r="J714" i="16" s="1"/>
  <c r="I15" i="16"/>
  <c r="I714" i="16" s="1"/>
  <c r="H15" i="16"/>
  <c r="H714" i="16" s="1"/>
  <c r="G15" i="16"/>
  <c r="G714" i="16" s="1"/>
  <c r="F15" i="16"/>
  <c r="F714" i="16" s="1"/>
  <c r="E15" i="16"/>
  <c r="E714" i="16" s="1"/>
  <c r="D15" i="16"/>
  <c r="AD14" i="16"/>
  <c r="AD713" i="16" s="1"/>
  <c r="AC14" i="16"/>
  <c r="AB14" i="16"/>
  <c r="AB713" i="16" s="1"/>
  <c r="AA14" i="16"/>
  <c r="AA713" i="16" s="1"/>
  <c r="Z14" i="16"/>
  <c r="Z713" i="16" s="1"/>
  <c r="Y14" i="16"/>
  <c r="Y713" i="16" s="1"/>
  <c r="X14" i="16"/>
  <c r="X713" i="16" s="1"/>
  <c r="W14" i="16"/>
  <c r="W713" i="16" s="1"/>
  <c r="V14" i="16"/>
  <c r="V713" i="16" s="1"/>
  <c r="U14" i="16"/>
  <c r="U713" i="16" s="1"/>
  <c r="T14" i="16"/>
  <c r="T713" i="16" s="1"/>
  <c r="S14" i="16"/>
  <c r="S713" i="16" s="1"/>
  <c r="R14" i="16"/>
  <c r="R713" i="16" s="1"/>
  <c r="Q14" i="16"/>
  <c r="Q713" i="16" s="1"/>
  <c r="P14" i="16"/>
  <c r="P713" i="16" s="1"/>
  <c r="O14" i="16"/>
  <c r="O713" i="16" s="1"/>
  <c r="N14" i="16"/>
  <c r="N713" i="16" s="1"/>
  <c r="M14" i="16"/>
  <c r="M713" i="16" s="1"/>
  <c r="L14" i="16"/>
  <c r="L713" i="16" s="1"/>
  <c r="K14" i="16"/>
  <c r="K713" i="16" s="1"/>
  <c r="J14" i="16"/>
  <c r="J713" i="16" s="1"/>
  <c r="I14" i="16"/>
  <c r="I713" i="16" s="1"/>
  <c r="H14" i="16"/>
  <c r="H713" i="16" s="1"/>
  <c r="G14" i="16"/>
  <c r="G713" i="16" s="1"/>
  <c r="F14" i="16"/>
  <c r="F713" i="16" s="1"/>
  <c r="E14" i="16"/>
  <c r="E713" i="16" s="1"/>
  <c r="D14" i="16"/>
  <c r="AD13" i="16"/>
  <c r="AD712" i="16" s="1"/>
  <c r="AC13" i="16"/>
  <c r="AB13" i="16"/>
  <c r="AB712" i="16" s="1"/>
  <c r="AA13" i="16"/>
  <c r="AA712" i="16" s="1"/>
  <c r="Z13" i="16"/>
  <c r="Z712" i="16" s="1"/>
  <c r="Y13" i="16"/>
  <c r="Y712" i="16" s="1"/>
  <c r="X13" i="16"/>
  <c r="X712" i="16" s="1"/>
  <c r="W13" i="16"/>
  <c r="W712" i="16" s="1"/>
  <c r="V13" i="16"/>
  <c r="V712" i="16" s="1"/>
  <c r="U13" i="16"/>
  <c r="U712" i="16" s="1"/>
  <c r="T13" i="16"/>
  <c r="T712" i="16" s="1"/>
  <c r="S13" i="16"/>
  <c r="S712" i="16" s="1"/>
  <c r="R13" i="16"/>
  <c r="R712" i="16" s="1"/>
  <c r="Q13" i="16"/>
  <c r="Q712" i="16" s="1"/>
  <c r="P13" i="16"/>
  <c r="P712" i="16" s="1"/>
  <c r="O13" i="16"/>
  <c r="O712" i="16" s="1"/>
  <c r="N13" i="16"/>
  <c r="N712" i="16" s="1"/>
  <c r="M13" i="16"/>
  <c r="M712" i="16" s="1"/>
  <c r="L13" i="16"/>
  <c r="L712" i="16" s="1"/>
  <c r="K13" i="16"/>
  <c r="K712" i="16" s="1"/>
  <c r="J13" i="16"/>
  <c r="J712" i="16" s="1"/>
  <c r="I13" i="16"/>
  <c r="I712" i="16" s="1"/>
  <c r="H13" i="16"/>
  <c r="H712" i="16" s="1"/>
  <c r="G13" i="16"/>
  <c r="G712" i="16" s="1"/>
  <c r="F13" i="16"/>
  <c r="F712" i="16" s="1"/>
  <c r="E13" i="16"/>
  <c r="E712" i="16" s="1"/>
  <c r="D13" i="16"/>
  <c r="AD12" i="16"/>
  <c r="AD711" i="16" s="1"/>
  <c r="AC12" i="16"/>
  <c r="AB12" i="16"/>
  <c r="AB711" i="16" s="1"/>
  <c r="AA12" i="16"/>
  <c r="AA711" i="16" s="1"/>
  <c r="Z12" i="16"/>
  <c r="Z711" i="16" s="1"/>
  <c r="Y12" i="16"/>
  <c r="Y711" i="16" s="1"/>
  <c r="X12" i="16"/>
  <c r="X711" i="16" s="1"/>
  <c r="W12" i="16"/>
  <c r="W711" i="16" s="1"/>
  <c r="V12" i="16"/>
  <c r="V711" i="16" s="1"/>
  <c r="U12" i="16"/>
  <c r="U711" i="16" s="1"/>
  <c r="T12" i="16"/>
  <c r="T711" i="16" s="1"/>
  <c r="S12" i="16"/>
  <c r="S711" i="16" s="1"/>
  <c r="R12" i="16"/>
  <c r="R711" i="16" s="1"/>
  <c r="Q12" i="16"/>
  <c r="Q711" i="16" s="1"/>
  <c r="P12" i="16"/>
  <c r="P711" i="16" s="1"/>
  <c r="O12" i="16"/>
  <c r="O711" i="16" s="1"/>
  <c r="N12" i="16"/>
  <c r="N711" i="16" s="1"/>
  <c r="M12" i="16"/>
  <c r="M711" i="16" s="1"/>
  <c r="L12" i="16"/>
  <c r="L711" i="16" s="1"/>
  <c r="K12" i="16"/>
  <c r="K711" i="16" s="1"/>
  <c r="J12" i="16"/>
  <c r="J711" i="16" s="1"/>
  <c r="I12" i="16"/>
  <c r="I711" i="16" s="1"/>
  <c r="H12" i="16"/>
  <c r="H711" i="16" s="1"/>
  <c r="G12" i="16"/>
  <c r="G711" i="16" s="1"/>
  <c r="F12" i="16"/>
  <c r="F711" i="16" s="1"/>
  <c r="E12" i="16"/>
  <c r="E711" i="16" s="1"/>
  <c r="D12" i="16"/>
  <c r="AD11" i="16"/>
  <c r="AD710" i="16" s="1"/>
  <c r="AC11" i="16"/>
  <c r="AB11" i="16"/>
  <c r="AB710" i="16" s="1"/>
  <c r="AA11" i="16"/>
  <c r="AA710" i="16" s="1"/>
  <c r="Z11" i="16"/>
  <c r="Z710" i="16" s="1"/>
  <c r="Y11" i="16"/>
  <c r="Y710" i="16" s="1"/>
  <c r="X11" i="16"/>
  <c r="X710" i="16" s="1"/>
  <c r="W11" i="16"/>
  <c r="W710" i="16" s="1"/>
  <c r="V11" i="16"/>
  <c r="V710" i="16" s="1"/>
  <c r="U11" i="16"/>
  <c r="U710" i="16" s="1"/>
  <c r="T11" i="16"/>
  <c r="T710" i="16" s="1"/>
  <c r="S11" i="16"/>
  <c r="S710" i="16" s="1"/>
  <c r="R11" i="16"/>
  <c r="R710" i="16" s="1"/>
  <c r="Q11" i="16"/>
  <c r="Q710" i="16" s="1"/>
  <c r="P11" i="16"/>
  <c r="P710" i="16" s="1"/>
  <c r="O11" i="16"/>
  <c r="O710" i="16" s="1"/>
  <c r="N11" i="16"/>
  <c r="N710" i="16" s="1"/>
  <c r="M11" i="16"/>
  <c r="M710" i="16" s="1"/>
  <c r="L11" i="16"/>
  <c r="L710" i="16" s="1"/>
  <c r="K11" i="16"/>
  <c r="K710" i="16" s="1"/>
  <c r="J11" i="16"/>
  <c r="J710" i="16" s="1"/>
  <c r="I11" i="16"/>
  <c r="I710" i="16" s="1"/>
  <c r="H11" i="16"/>
  <c r="H710" i="16" s="1"/>
  <c r="G11" i="16"/>
  <c r="G710" i="16" s="1"/>
  <c r="F11" i="16"/>
  <c r="F710" i="16" s="1"/>
  <c r="E11" i="16"/>
  <c r="E710" i="16" s="1"/>
  <c r="D11" i="16"/>
  <c r="AD10" i="16"/>
  <c r="AD709" i="16" s="1"/>
  <c r="AC10" i="16"/>
  <c r="AC709" i="16" s="1"/>
  <c r="AB10" i="16"/>
  <c r="AB709" i="16" s="1"/>
  <c r="AA10" i="16"/>
  <c r="AA709" i="16" s="1"/>
  <c r="Z10" i="16"/>
  <c r="Z709" i="16" s="1"/>
  <c r="Y10" i="16"/>
  <c r="Y709" i="16" s="1"/>
  <c r="X10" i="16"/>
  <c r="X709" i="16" s="1"/>
  <c r="W10" i="16"/>
  <c r="W709" i="16" s="1"/>
  <c r="V10" i="16"/>
  <c r="V709" i="16" s="1"/>
  <c r="U10" i="16"/>
  <c r="U709" i="16" s="1"/>
  <c r="T10" i="16"/>
  <c r="T709" i="16" s="1"/>
  <c r="S10" i="16"/>
  <c r="S709" i="16" s="1"/>
  <c r="R10" i="16"/>
  <c r="R709" i="16" s="1"/>
  <c r="Q10" i="16"/>
  <c r="Q709" i="16" s="1"/>
  <c r="P10" i="16"/>
  <c r="P709" i="16" s="1"/>
  <c r="O10" i="16"/>
  <c r="O709" i="16" s="1"/>
  <c r="N10" i="16"/>
  <c r="N709" i="16" s="1"/>
  <c r="M10" i="16"/>
  <c r="M709" i="16" s="1"/>
  <c r="L10" i="16"/>
  <c r="L709" i="16" s="1"/>
  <c r="K10" i="16"/>
  <c r="K709" i="16" s="1"/>
  <c r="J10" i="16"/>
  <c r="J709" i="16" s="1"/>
  <c r="I10" i="16"/>
  <c r="I709" i="16" s="1"/>
  <c r="H10" i="16"/>
  <c r="H709" i="16" s="1"/>
  <c r="G10" i="16"/>
  <c r="G709" i="16" s="1"/>
  <c r="F10" i="16"/>
  <c r="F709" i="16" s="1"/>
  <c r="E10" i="16"/>
  <c r="E69" i="16" s="1"/>
  <c r="D10" i="16"/>
  <c r="AD9" i="16"/>
  <c r="AD708" i="16" s="1"/>
  <c r="AC9" i="16"/>
  <c r="AC708" i="16" s="1"/>
  <c r="AB9" i="16"/>
  <c r="AB708" i="16" s="1"/>
  <c r="AA9" i="16"/>
  <c r="AA708" i="16" s="1"/>
  <c r="Z9" i="16"/>
  <c r="Z708" i="16" s="1"/>
  <c r="Y9" i="16"/>
  <c r="Y708" i="16" s="1"/>
  <c r="X9" i="16"/>
  <c r="X708" i="16" s="1"/>
  <c r="W9" i="16"/>
  <c r="W708" i="16" s="1"/>
  <c r="V9" i="16"/>
  <c r="V708" i="16" s="1"/>
  <c r="U9" i="16"/>
  <c r="U708" i="16" s="1"/>
  <c r="T9" i="16"/>
  <c r="T708" i="16" s="1"/>
  <c r="S9" i="16"/>
  <c r="S708" i="16" s="1"/>
  <c r="R9" i="16"/>
  <c r="R708" i="16" s="1"/>
  <c r="Q9" i="16"/>
  <c r="Q708" i="16" s="1"/>
  <c r="P9" i="16"/>
  <c r="P708" i="16" s="1"/>
  <c r="O9" i="16"/>
  <c r="O708" i="16" s="1"/>
  <c r="N9" i="16"/>
  <c r="N708" i="16" s="1"/>
  <c r="M9" i="16"/>
  <c r="M708" i="16" s="1"/>
  <c r="L9" i="16"/>
  <c r="L708" i="16" s="1"/>
  <c r="K9" i="16"/>
  <c r="K708" i="16" s="1"/>
  <c r="J9" i="16"/>
  <c r="J708" i="16" s="1"/>
  <c r="I9" i="16"/>
  <c r="I708" i="16" s="1"/>
  <c r="H9" i="16"/>
  <c r="H708" i="16" s="1"/>
  <c r="G9" i="16"/>
  <c r="G708" i="16" s="1"/>
  <c r="F9" i="16"/>
  <c r="F708" i="16" s="1"/>
  <c r="E9" i="16"/>
  <c r="E708" i="16" s="1"/>
  <c r="D9" i="16"/>
  <c r="AD8" i="16"/>
  <c r="AD707" i="16" s="1"/>
  <c r="AC8" i="16"/>
  <c r="AC707" i="16" s="1"/>
  <c r="AB8" i="16"/>
  <c r="AB707" i="16" s="1"/>
  <c r="AA8" i="16"/>
  <c r="AA707" i="16" s="1"/>
  <c r="Z8" i="16"/>
  <c r="Z707" i="16" s="1"/>
  <c r="Y8" i="16"/>
  <c r="Y707" i="16" s="1"/>
  <c r="X8" i="16"/>
  <c r="X707" i="16" s="1"/>
  <c r="W8" i="16"/>
  <c r="W707" i="16" s="1"/>
  <c r="V8" i="16"/>
  <c r="V707" i="16" s="1"/>
  <c r="U8" i="16"/>
  <c r="U707" i="16" s="1"/>
  <c r="T8" i="16"/>
  <c r="T707" i="16" s="1"/>
  <c r="S8" i="16"/>
  <c r="S707" i="16" s="1"/>
  <c r="R8" i="16"/>
  <c r="R707" i="16" s="1"/>
  <c r="Q8" i="16"/>
  <c r="Q707" i="16" s="1"/>
  <c r="P8" i="16"/>
  <c r="P707" i="16" s="1"/>
  <c r="O8" i="16"/>
  <c r="O707" i="16" s="1"/>
  <c r="N8" i="16"/>
  <c r="N707" i="16" s="1"/>
  <c r="M8" i="16"/>
  <c r="M707" i="16" s="1"/>
  <c r="L8" i="16"/>
  <c r="L707" i="16" s="1"/>
  <c r="K8" i="16"/>
  <c r="K707" i="16" s="1"/>
  <c r="J8" i="16"/>
  <c r="J707" i="16" s="1"/>
  <c r="I8" i="16"/>
  <c r="I707" i="16" s="1"/>
  <c r="H8" i="16"/>
  <c r="H707" i="16" s="1"/>
  <c r="G8" i="16"/>
  <c r="G707" i="16" s="1"/>
  <c r="F8" i="16"/>
  <c r="F707" i="16" s="1"/>
  <c r="E8" i="16"/>
  <c r="E707" i="16" s="1"/>
  <c r="D8" i="16"/>
  <c r="AE7" i="16"/>
  <c r="AE706" i="16" s="1"/>
  <c r="U35" i="10" s="1"/>
  <c r="AD7" i="16"/>
  <c r="AD706" i="16" s="1"/>
  <c r="T35" i="10" s="1"/>
  <c r="AB7" i="16"/>
  <c r="AB706" i="16" s="1"/>
  <c r="O35" i="10" s="1"/>
  <c r="FH35" i="10" s="1"/>
  <c r="AA7" i="16"/>
  <c r="AA706" i="16" s="1"/>
  <c r="N35" i="10" s="1"/>
  <c r="FG35" i="10" s="1"/>
  <c r="Z7" i="16"/>
  <c r="Z706" i="16" s="1"/>
  <c r="M35" i="10" s="1"/>
  <c r="FF35" i="10" s="1"/>
  <c r="Y7" i="16"/>
  <c r="Y706" i="16" s="1"/>
  <c r="L35" i="10" s="1"/>
  <c r="FE35" i="10" s="1"/>
  <c r="X7" i="16"/>
  <c r="X706" i="16" s="1"/>
  <c r="K35" i="10" s="1"/>
  <c r="FD35" i="10" s="1"/>
  <c r="W7" i="16"/>
  <c r="W706" i="16" s="1"/>
  <c r="G35" i="10" s="1"/>
  <c r="FC35" i="10" s="1"/>
  <c r="V7" i="16"/>
  <c r="V706" i="16" s="1"/>
  <c r="F35" i="10" s="1"/>
  <c r="FB35" i="10" s="1"/>
  <c r="U7" i="16"/>
  <c r="U706" i="16" s="1"/>
  <c r="E35" i="10" s="1"/>
  <c r="FA35" i="10" s="1"/>
  <c r="T7" i="16"/>
  <c r="S7" i="16"/>
  <c r="S706" i="16" s="1"/>
  <c r="C35" i="10" s="1"/>
  <c r="EY35" i="10" s="1"/>
  <c r="R7" i="16"/>
  <c r="R706" i="16" s="1"/>
  <c r="V28" i="10" s="1"/>
  <c r="EX35" i="10" s="1"/>
  <c r="Q7" i="16"/>
  <c r="Q706" i="16" s="1"/>
  <c r="U28" i="10" s="1"/>
  <c r="EW35" i="10" s="1"/>
  <c r="P7" i="16"/>
  <c r="P706" i="16" s="1"/>
  <c r="T28" i="10" s="1"/>
  <c r="EV35" i="10" s="1"/>
  <c r="O7" i="16"/>
  <c r="O706" i="16" s="1"/>
  <c r="S28" i="10" s="1"/>
  <c r="EU35" i="10" s="1"/>
  <c r="N7" i="16"/>
  <c r="N706" i="16" s="1"/>
  <c r="O28" i="10" s="1"/>
  <c r="ET35" i="10" s="1"/>
  <c r="M7" i="16"/>
  <c r="M706" i="16" s="1"/>
  <c r="N28" i="10" s="1"/>
  <c r="ES35" i="10" s="1"/>
  <c r="L7" i="16"/>
  <c r="L706" i="16" s="1"/>
  <c r="M28" i="10" s="1"/>
  <c r="ER35" i="10" s="1"/>
  <c r="K7" i="16"/>
  <c r="K706" i="16" s="1"/>
  <c r="L28" i="10" s="1"/>
  <c r="EQ35" i="10" s="1"/>
  <c r="J7" i="16"/>
  <c r="J706" i="16" s="1"/>
  <c r="K28" i="10" s="1"/>
  <c r="EP35" i="10" s="1"/>
  <c r="I7" i="16"/>
  <c r="I706" i="16" s="1"/>
  <c r="G28" i="10" s="1"/>
  <c r="EO35" i="10" s="1"/>
  <c r="H7" i="16"/>
  <c r="H706" i="16" s="1"/>
  <c r="F28" i="10" s="1"/>
  <c r="EN35" i="10" s="1"/>
  <c r="G7" i="16"/>
  <c r="G706" i="16" s="1"/>
  <c r="E28" i="10" s="1"/>
  <c r="EM35" i="10" s="1"/>
  <c r="F7" i="16"/>
  <c r="F706" i="16" s="1"/>
  <c r="D28" i="10" s="1"/>
  <c r="EL35" i="10" s="1"/>
  <c r="D7" i="16"/>
  <c r="L3" i="16"/>
  <c r="U2" i="10" s="1"/>
  <c r="J3" i="16"/>
  <c r="T2" i="10" s="1"/>
  <c r="G3" i="16"/>
  <c r="S2" i="10" s="1"/>
  <c r="E7" i="8"/>
  <c r="F7" i="8"/>
  <c r="G7" i="8"/>
  <c r="H7" i="8"/>
  <c r="I7" i="8"/>
  <c r="J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3" i="8"/>
  <c r="E34" i="8"/>
  <c r="E35" i="8"/>
  <c r="E36" i="8"/>
  <c r="E37" i="8"/>
  <c r="E38" i="8"/>
  <c r="E39" i="8"/>
  <c r="E40" i="8"/>
  <c r="E41" i="8"/>
  <c r="G3" i="8"/>
  <c r="N2" i="10" s="1"/>
  <c r="AC75" i="16" l="1"/>
  <c r="E66" i="16"/>
  <c r="T67" i="16"/>
  <c r="T706" i="16"/>
  <c r="D35" i="10" s="1"/>
  <c r="EZ35" i="10" s="1"/>
  <c r="H66" i="16"/>
  <c r="L66" i="16"/>
  <c r="P66" i="16"/>
  <c r="T66" i="16"/>
  <c r="X66" i="16"/>
  <c r="AB66" i="16"/>
  <c r="I67" i="16"/>
  <c r="M67" i="16"/>
  <c r="Q67" i="16"/>
  <c r="U67" i="16"/>
  <c r="Y67" i="16"/>
  <c r="F68" i="16"/>
  <c r="J68" i="16"/>
  <c r="N68" i="16"/>
  <c r="R68" i="16"/>
  <c r="V68" i="16"/>
  <c r="Z68" i="16"/>
  <c r="G69" i="16"/>
  <c r="K69" i="16"/>
  <c r="O69" i="16"/>
  <c r="S69" i="16"/>
  <c r="W69" i="16"/>
  <c r="AA69" i="16"/>
  <c r="AC68" i="16"/>
  <c r="AC72" i="16"/>
  <c r="E709" i="16"/>
  <c r="I66" i="16"/>
  <c r="M66" i="16"/>
  <c r="Q66" i="16"/>
  <c r="U66" i="16"/>
  <c r="Y66" i="16"/>
  <c r="F67" i="16"/>
  <c r="J67" i="16"/>
  <c r="N67" i="16"/>
  <c r="R67" i="16"/>
  <c r="V67" i="16"/>
  <c r="Z67" i="16"/>
  <c r="G68" i="16"/>
  <c r="K68" i="16"/>
  <c r="O68" i="16"/>
  <c r="S68" i="16"/>
  <c r="W68" i="16"/>
  <c r="AA68" i="16"/>
  <c r="H69" i="16"/>
  <c r="L69" i="16"/>
  <c r="P69" i="16"/>
  <c r="T69" i="16"/>
  <c r="X69" i="16"/>
  <c r="AB69" i="16"/>
  <c r="AC69" i="16"/>
  <c r="AC73" i="16"/>
  <c r="S35" i="10"/>
  <c r="F66" i="16"/>
  <c r="J66" i="16"/>
  <c r="N66" i="16"/>
  <c r="R66" i="16"/>
  <c r="V66" i="16"/>
  <c r="Z66" i="16"/>
  <c r="G67" i="16"/>
  <c r="K67" i="16"/>
  <c r="O67" i="16"/>
  <c r="S67" i="16"/>
  <c r="W67" i="16"/>
  <c r="AA67" i="16"/>
  <c r="H68" i="16"/>
  <c r="L68" i="16"/>
  <c r="P68" i="16"/>
  <c r="T68" i="16"/>
  <c r="X68" i="16"/>
  <c r="AB68" i="16"/>
  <c r="I69" i="16"/>
  <c r="M69" i="16"/>
  <c r="Q69" i="16"/>
  <c r="U69" i="16"/>
  <c r="Y69" i="16"/>
  <c r="E68" i="16"/>
  <c r="E70" i="16" s="1"/>
  <c r="E63" i="16" s="1"/>
  <c r="AC66" i="16"/>
  <c r="AC70" i="16"/>
  <c r="AC74" i="16"/>
  <c r="G66" i="16"/>
  <c r="G70" i="16" s="1"/>
  <c r="G63" i="16" s="1"/>
  <c r="K66" i="16"/>
  <c r="O66" i="16"/>
  <c r="S66" i="16"/>
  <c r="S70" i="16" s="1"/>
  <c r="S63" i="16" s="1"/>
  <c r="W66" i="16"/>
  <c r="W70" i="16" s="1"/>
  <c r="W63" i="16" s="1"/>
  <c r="AA66" i="16"/>
  <c r="H67" i="16"/>
  <c r="L67" i="16"/>
  <c r="P67" i="16"/>
  <c r="X67" i="16"/>
  <c r="AB67" i="16"/>
  <c r="I68" i="16"/>
  <c r="M68" i="16"/>
  <c r="Q68" i="16"/>
  <c r="U68" i="16"/>
  <c r="Y68" i="16"/>
  <c r="F69" i="16"/>
  <c r="J69" i="16"/>
  <c r="N69" i="16"/>
  <c r="R69" i="16"/>
  <c r="V69" i="16"/>
  <c r="Z69" i="16"/>
  <c r="Z70" i="16" s="1"/>
  <c r="Z60" i="16" s="1"/>
  <c r="E67" i="16"/>
  <c r="AC67" i="16"/>
  <c r="AC71" i="16"/>
  <c r="J70" i="16"/>
  <c r="J60" i="16" s="1"/>
  <c r="R70" i="16"/>
  <c r="EK35" i="10"/>
  <c r="L3" i="8"/>
  <c r="J3" i="8"/>
  <c r="S60" i="16" l="1"/>
  <c r="S61" i="16"/>
  <c r="O70" i="16"/>
  <c r="O62" i="16" s="1"/>
  <c r="Y62" i="16"/>
  <c r="N70" i="16"/>
  <c r="Y70" i="16"/>
  <c r="Y63" i="16" s="1"/>
  <c r="P70" i="16"/>
  <c r="S62" i="16"/>
  <c r="U70" i="16"/>
  <c r="AB70" i="16"/>
  <c r="L70" i="16"/>
  <c r="I70" i="16"/>
  <c r="I60" i="16" s="1"/>
  <c r="AA70" i="16"/>
  <c r="AA63" i="16" s="1"/>
  <c r="K70" i="16"/>
  <c r="K62" i="16" s="1"/>
  <c r="AC76" i="16"/>
  <c r="AC60" i="16" s="1"/>
  <c r="V70" i="16"/>
  <c r="F70" i="16"/>
  <c r="F60" i="16" s="1"/>
  <c r="Q70" i="16"/>
  <c r="X70" i="16"/>
  <c r="H70" i="16"/>
  <c r="M70" i="16"/>
  <c r="T70" i="16"/>
  <c r="T62" i="16" s="1"/>
  <c r="E62" i="16"/>
  <c r="E61" i="16"/>
  <c r="E60" i="16"/>
  <c r="R61" i="16"/>
  <c r="R63" i="16"/>
  <c r="R62" i="16"/>
  <c r="O60" i="16"/>
  <c r="J62" i="16"/>
  <c r="J63" i="16"/>
  <c r="J61" i="16"/>
  <c r="G62" i="16"/>
  <c r="G61" i="16"/>
  <c r="G60" i="16"/>
  <c r="W62" i="16"/>
  <c r="W61" i="16"/>
  <c r="W60" i="16"/>
  <c r="R60" i="16"/>
  <c r="Z63" i="16"/>
  <c r="Z62" i="16"/>
  <c r="Z61" i="16"/>
  <c r="S64" i="16"/>
  <c r="O2" i="10"/>
  <c r="P2" i="10"/>
  <c r="AD56" i="8"/>
  <c r="AD755" i="8" s="1"/>
  <c r="AD55" i="8"/>
  <c r="AD754" i="8" s="1"/>
  <c r="AD54" i="8"/>
  <c r="AD753" i="8" s="1"/>
  <c r="AD53" i="8"/>
  <c r="AD752" i="8" s="1"/>
  <c r="AD52" i="8"/>
  <c r="AD751" i="8" s="1"/>
  <c r="AD51" i="8"/>
  <c r="AD750" i="8" s="1"/>
  <c r="AD50" i="8"/>
  <c r="AD749" i="8" s="1"/>
  <c r="AD49" i="8"/>
  <c r="AD748" i="8" s="1"/>
  <c r="AD48" i="8"/>
  <c r="AD747" i="8" s="1"/>
  <c r="AD47" i="8"/>
  <c r="AD746" i="8" s="1"/>
  <c r="AD46" i="8"/>
  <c r="AD745" i="8" s="1"/>
  <c r="AD45" i="8"/>
  <c r="AD744" i="8" s="1"/>
  <c r="AD44" i="8"/>
  <c r="AD743" i="8" s="1"/>
  <c r="AD43" i="8"/>
  <c r="AD742" i="8" s="1"/>
  <c r="AD42" i="8"/>
  <c r="AD741" i="8" s="1"/>
  <c r="AD41" i="8"/>
  <c r="AD740" i="8" s="1"/>
  <c r="AD40" i="8"/>
  <c r="AD739" i="8" s="1"/>
  <c r="AD39" i="8"/>
  <c r="AD738" i="8" s="1"/>
  <c r="AD38" i="8"/>
  <c r="AD737" i="8" s="1"/>
  <c r="AD37" i="8"/>
  <c r="AD736" i="8" s="1"/>
  <c r="AD36" i="8"/>
  <c r="AD735" i="8" s="1"/>
  <c r="AD35" i="8"/>
  <c r="AD734" i="8" s="1"/>
  <c r="AD34" i="8"/>
  <c r="AD733" i="8" s="1"/>
  <c r="AD33" i="8"/>
  <c r="AD732" i="8" s="1"/>
  <c r="AD32" i="8"/>
  <c r="AD731" i="8" s="1"/>
  <c r="AD31" i="8"/>
  <c r="AD730" i="8" s="1"/>
  <c r="AD30" i="8"/>
  <c r="AD729" i="8" s="1"/>
  <c r="AD29" i="8"/>
  <c r="AD728" i="8" s="1"/>
  <c r="AD28" i="8"/>
  <c r="AD727" i="8" s="1"/>
  <c r="AD27" i="8"/>
  <c r="AD726" i="8" s="1"/>
  <c r="AD26" i="8"/>
  <c r="AD725" i="8" s="1"/>
  <c r="AD25" i="8"/>
  <c r="AD724" i="8" s="1"/>
  <c r="AD24" i="8"/>
  <c r="AD723" i="8" s="1"/>
  <c r="AD23" i="8"/>
  <c r="AD722" i="8" s="1"/>
  <c r="AD22" i="8"/>
  <c r="AD721" i="8" s="1"/>
  <c r="AD21" i="8"/>
  <c r="AD720" i="8" s="1"/>
  <c r="AD20" i="8"/>
  <c r="AD719" i="8" s="1"/>
  <c r="AD19" i="8"/>
  <c r="AD718" i="8" s="1"/>
  <c r="AD18" i="8"/>
  <c r="AD717" i="8" s="1"/>
  <c r="AD17" i="8"/>
  <c r="AD716" i="8" s="1"/>
  <c r="AD16" i="8"/>
  <c r="AD715" i="8" s="1"/>
  <c r="AD15" i="8"/>
  <c r="AD714" i="8" s="1"/>
  <c r="AD14" i="8"/>
  <c r="AD713" i="8" s="1"/>
  <c r="AD13" i="8"/>
  <c r="AD712" i="8" s="1"/>
  <c r="AD12" i="8"/>
  <c r="AD711" i="8" s="1"/>
  <c r="AD11" i="8"/>
  <c r="AD710" i="8" s="1"/>
  <c r="AC56" i="8"/>
  <c r="AC55" i="8"/>
  <c r="AC54" i="8"/>
  <c r="AC53" i="8"/>
  <c r="AC52" i="8"/>
  <c r="AC51" i="8"/>
  <c r="AC50" i="8"/>
  <c r="AC49" i="8"/>
  <c r="AC48" i="8"/>
  <c r="AC47" i="8"/>
  <c r="AC46" i="8"/>
  <c r="AC45" i="8"/>
  <c r="AC44" i="8"/>
  <c r="AC43" i="8"/>
  <c r="AC42" i="8"/>
  <c r="AC41" i="8"/>
  <c r="AC40" i="8"/>
  <c r="AC39" i="8"/>
  <c r="AC38" i="8"/>
  <c r="AC37" i="8"/>
  <c r="AC36" i="8"/>
  <c r="AC35" i="8"/>
  <c r="AC34" i="8"/>
  <c r="AC33" i="8"/>
  <c r="AC32" i="8"/>
  <c r="AC31" i="8"/>
  <c r="AC30" i="8"/>
  <c r="AC29" i="8"/>
  <c r="AC28" i="8"/>
  <c r="AC27" i="8"/>
  <c r="AC26" i="8"/>
  <c r="AC25" i="8"/>
  <c r="AC24" i="8"/>
  <c r="AC23" i="8"/>
  <c r="AC22" i="8"/>
  <c r="AC21" i="8"/>
  <c r="AC20" i="8"/>
  <c r="AC19" i="8"/>
  <c r="AC18" i="8"/>
  <c r="AC17" i="8"/>
  <c r="AC16" i="8"/>
  <c r="AC15" i="8"/>
  <c r="AC14" i="8"/>
  <c r="AC13" i="8"/>
  <c r="AC12" i="8"/>
  <c r="AC11" i="8"/>
  <c r="AD10" i="8"/>
  <c r="AD709" i="8" s="1"/>
  <c r="AC10" i="8"/>
  <c r="AD9" i="8"/>
  <c r="AD708" i="8" s="1"/>
  <c r="AC9" i="8"/>
  <c r="AC708" i="8" s="1"/>
  <c r="AD8" i="8"/>
  <c r="AD707" i="8" s="1"/>
  <c r="AC8" i="8"/>
  <c r="AC707" i="8" s="1"/>
  <c r="AD7" i="8"/>
  <c r="AD706" i="8" s="1"/>
  <c r="T34" i="10" s="1"/>
  <c r="AC7" i="8"/>
  <c r="AC706" i="8" s="1"/>
  <c r="O63" i="16" l="1"/>
  <c r="O61" i="16"/>
  <c r="AC73" i="8"/>
  <c r="AC72" i="8"/>
  <c r="AC70" i="8"/>
  <c r="AC75" i="8"/>
  <c r="AC71" i="8"/>
  <c r="AC74" i="8"/>
  <c r="Z64" i="16"/>
  <c r="E64" i="16"/>
  <c r="O64" i="16"/>
  <c r="Y60" i="16"/>
  <c r="Y64" i="16" s="1"/>
  <c r="Y61" i="16"/>
  <c r="K61" i="16"/>
  <c r="M60" i="16"/>
  <c r="M63" i="16"/>
  <c r="M61" i="16"/>
  <c r="M62" i="16"/>
  <c r="L62" i="16"/>
  <c r="L60" i="16"/>
  <c r="L63" i="16"/>
  <c r="N63" i="16"/>
  <c r="N61" i="16"/>
  <c r="N62" i="16"/>
  <c r="L61" i="16"/>
  <c r="R64" i="16"/>
  <c r="J64" i="16"/>
  <c r="H60" i="16"/>
  <c r="H62" i="16"/>
  <c r="H63" i="16"/>
  <c r="H61" i="16"/>
  <c r="F63" i="16"/>
  <c r="F61" i="16"/>
  <c r="F62" i="16"/>
  <c r="K63" i="16"/>
  <c r="K60" i="16"/>
  <c r="AB62" i="16"/>
  <c r="AB61" i="16"/>
  <c r="AB60" i="16"/>
  <c r="AB63" i="16"/>
  <c r="N60" i="16"/>
  <c r="W64" i="16"/>
  <c r="G64" i="16"/>
  <c r="X62" i="16"/>
  <c r="X61" i="16"/>
  <c r="X60" i="16"/>
  <c r="X63" i="16"/>
  <c r="V63" i="16"/>
  <c r="V62" i="16"/>
  <c r="V61" i="16"/>
  <c r="AA62" i="16"/>
  <c r="AA60" i="16"/>
  <c r="AA61" i="16"/>
  <c r="U60" i="16"/>
  <c r="U63" i="16"/>
  <c r="U61" i="16"/>
  <c r="U62" i="16"/>
  <c r="P63" i="16"/>
  <c r="P62" i="16"/>
  <c r="T63" i="16"/>
  <c r="T60" i="16"/>
  <c r="T61" i="16"/>
  <c r="Q61" i="16"/>
  <c r="Q60" i="16"/>
  <c r="Q63" i="16"/>
  <c r="Q62" i="16"/>
  <c r="V60" i="16"/>
  <c r="I61" i="16"/>
  <c r="I62" i="16"/>
  <c r="P60" i="16"/>
  <c r="P61" i="16"/>
  <c r="I63" i="16"/>
  <c r="S34" i="10"/>
  <c r="S36" i="10" s="1"/>
  <c r="AC68" i="8"/>
  <c r="AC66" i="8"/>
  <c r="AC69" i="8"/>
  <c r="AC67" i="8"/>
  <c r="AB56" i="8"/>
  <c r="AB755" i="8" s="1"/>
  <c r="AA56" i="8"/>
  <c r="AA755" i="8" s="1"/>
  <c r="Z56" i="8"/>
  <c r="Z755" i="8" s="1"/>
  <c r="Y56" i="8"/>
  <c r="Y755" i="8" s="1"/>
  <c r="X56" i="8"/>
  <c r="X755" i="8" s="1"/>
  <c r="W56" i="8"/>
  <c r="W755" i="8" s="1"/>
  <c r="V56" i="8"/>
  <c r="V755" i="8" s="1"/>
  <c r="U56" i="8"/>
  <c r="U755" i="8" s="1"/>
  <c r="T56" i="8"/>
  <c r="T755" i="8" s="1"/>
  <c r="S56" i="8"/>
  <c r="S755" i="8" s="1"/>
  <c r="R56" i="8"/>
  <c r="R755" i="8" s="1"/>
  <c r="Q56" i="8"/>
  <c r="Q755" i="8" s="1"/>
  <c r="P56" i="8"/>
  <c r="P755" i="8" s="1"/>
  <c r="O56" i="8"/>
  <c r="O755" i="8" s="1"/>
  <c r="N56" i="8"/>
  <c r="N755" i="8" s="1"/>
  <c r="M56" i="8"/>
  <c r="M755" i="8" s="1"/>
  <c r="L56" i="8"/>
  <c r="L755" i="8" s="1"/>
  <c r="K56" i="8"/>
  <c r="K755" i="8" s="1"/>
  <c r="J56" i="8"/>
  <c r="J755" i="8" s="1"/>
  <c r="I56" i="8"/>
  <c r="I755" i="8" s="1"/>
  <c r="H56" i="8"/>
  <c r="H755" i="8" s="1"/>
  <c r="G56" i="8"/>
  <c r="G755" i="8" s="1"/>
  <c r="F56" i="8"/>
  <c r="F755" i="8" s="1"/>
  <c r="E56" i="8"/>
  <c r="E755" i="8" s="1"/>
  <c r="D56" i="8"/>
  <c r="AB55" i="8"/>
  <c r="AB754" i="8" s="1"/>
  <c r="AA55" i="8"/>
  <c r="AA754" i="8" s="1"/>
  <c r="Z55" i="8"/>
  <c r="Z754" i="8" s="1"/>
  <c r="Y55" i="8"/>
  <c r="Y754" i="8" s="1"/>
  <c r="X55" i="8"/>
  <c r="X754" i="8" s="1"/>
  <c r="W55" i="8"/>
  <c r="W754" i="8" s="1"/>
  <c r="V55" i="8"/>
  <c r="V754" i="8" s="1"/>
  <c r="U55" i="8"/>
  <c r="U754" i="8" s="1"/>
  <c r="T55" i="8"/>
  <c r="T754" i="8" s="1"/>
  <c r="S55" i="8"/>
  <c r="S754" i="8" s="1"/>
  <c r="R55" i="8"/>
  <c r="R754" i="8" s="1"/>
  <c r="Q55" i="8"/>
  <c r="Q754" i="8" s="1"/>
  <c r="P55" i="8"/>
  <c r="P754" i="8" s="1"/>
  <c r="O55" i="8"/>
  <c r="O754" i="8" s="1"/>
  <c r="N55" i="8"/>
  <c r="N754" i="8" s="1"/>
  <c r="M55" i="8"/>
  <c r="M754" i="8" s="1"/>
  <c r="L55" i="8"/>
  <c r="L754" i="8" s="1"/>
  <c r="K55" i="8"/>
  <c r="K754" i="8" s="1"/>
  <c r="J55" i="8"/>
  <c r="J754" i="8" s="1"/>
  <c r="I55" i="8"/>
  <c r="I754" i="8" s="1"/>
  <c r="H55" i="8"/>
  <c r="H754" i="8" s="1"/>
  <c r="G55" i="8"/>
  <c r="G754" i="8" s="1"/>
  <c r="F55" i="8"/>
  <c r="F754" i="8" s="1"/>
  <c r="E55" i="8"/>
  <c r="E754" i="8" s="1"/>
  <c r="D55" i="8"/>
  <c r="AB54" i="8"/>
  <c r="AB753" i="8" s="1"/>
  <c r="AA54" i="8"/>
  <c r="AA753" i="8" s="1"/>
  <c r="Z54" i="8"/>
  <c r="Z753" i="8" s="1"/>
  <c r="Y54" i="8"/>
  <c r="Y753" i="8" s="1"/>
  <c r="X54" i="8"/>
  <c r="X753" i="8" s="1"/>
  <c r="W54" i="8"/>
  <c r="W753" i="8" s="1"/>
  <c r="V54" i="8"/>
  <c r="V753" i="8" s="1"/>
  <c r="U54" i="8"/>
  <c r="U753" i="8" s="1"/>
  <c r="T54" i="8"/>
  <c r="T753" i="8" s="1"/>
  <c r="S54" i="8"/>
  <c r="S753" i="8" s="1"/>
  <c r="R54" i="8"/>
  <c r="R753" i="8" s="1"/>
  <c r="Q54" i="8"/>
  <c r="Q753" i="8" s="1"/>
  <c r="P54" i="8"/>
  <c r="P753" i="8" s="1"/>
  <c r="O54" i="8"/>
  <c r="O753" i="8" s="1"/>
  <c r="N54" i="8"/>
  <c r="N753" i="8" s="1"/>
  <c r="M54" i="8"/>
  <c r="M753" i="8" s="1"/>
  <c r="L54" i="8"/>
  <c r="L753" i="8" s="1"/>
  <c r="K54" i="8"/>
  <c r="K753" i="8" s="1"/>
  <c r="J54" i="8"/>
  <c r="J753" i="8" s="1"/>
  <c r="I54" i="8"/>
  <c r="I753" i="8" s="1"/>
  <c r="H54" i="8"/>
  <c r="H753" i="8" s="1"/>
  <c r="G54" i="8"/>
  <c r="G753" i="8" s="1"/>
  <c r="F54" i="8"/>
  <c r="F753" i="8" s="1"/>
  <c r="E54" i="8"/>
  <c r="E753" i="8" s="1"/>
  <c r="D54" i="8"/>
  <c r="AB53" i="8"/>
  <c r="AB752" i="8" s="1"/>
  <c r="AA53" i="8"/>
  <c r="AA752" i="8" s="1"/>
  <c r="Z53" i="8"/>
  <c r="Z752" i="8" s="1"/>
  <c r="Y53" i="8"/>
  <c r="Y752" i="8" s="1"/>
  <c r="X53" i="8"/>
  <c r="X752" i="8" s="1"/>
  <c r="W53" i="8"/>
  <c r="W752" i="8" s="1"/>
  <c r="V53" i="8"/>
  <c r="V752" i="8" s="1"/>
  <c r="U53" i="8"/>
  <c r="U752" i="8" s="1"/>
  <c r="T53" i="8"/>
  <c r="T752" i="8" s="1"/>
  <c r="S53" i="8"/>
  <c r="S752" i="8" s="1"/>
  <c r="R53" i="8"/>
  <c r="R752" i="8" s="1"/>
  <c r="Q53" i="8"/>
  <c r="Q752" i="8" s="1"/>
  <c r="P53" i="8"/>
  <c r="P752" i="8" s="1"/>
  <c r="O53" i="8"/>
  <c r="O752" i="8" s="1"/>
  <c r="N53" i="8"/>
  <c r="N752" i="8" s="1"/>
  <c r="M53" i="8"/>
  <c r="M752" i="8" s="1"/>
  <c r="L53" i="8"/>
  <c r="L752" i="8" s="1"/>
  <c r="K53" i="8"/>
  <c r="K752" i="8" s="1"/>
  <c r="J53" i="8"/>
  <c r="J752" i="8" s="1"/>
  <c r="I53" i="8"/>
  <c r="I752" i="8" s="1"/>
  <c r="H53" i="8"/>
  <c r="H752" i="8" s="1"/>
  <c r="G53" i="8"/>
  <c r="G752" i="8" s="1"/>
  <c r="F53" i="8"/>
  <c r="F752" i="8" s="1"/>
  <c r="E53" i="8"/>
  <c r="E752" i="8" s="1"/>
  <c r="D53" i="8"/>
  <c r="AB52" i="8"/>
  <c r="AB751" i="8" s="1"/>
  <c r="AA52" i="8"/>
  <c r="AA751" i="8" s="1"/>
  <c r="Z52" i="8"/>
  <c r="Z751" i="8" s="1"/>
  <c r="Y52" i="8"/>
  <c r="Y751" i="8" s="1"/>
  <c r="X52" i="8"/>
  <c r="X751" i="8" s="1"/>
  <c r="W52" i="8"/>
  <c r="W751" i="8" s="1"/>
  <c r="V52" i="8"/>
  <c r="V751" i="8" s="1"/>
  <c r="U52" i="8"/>
  <c r="U751" i="8" s="1"/>
  <c r="T52" i="8"/>
  <c r="T751" i="8" s="1"/>
  <c r="S52" i="8"/>
  <c r="S751" i="8" s="1"/>
  <c r="R52" i="8"/>
  <c r="R751" i="8" s="1"/>
  <c r="Q52" i="8"/>
  <c r="Q751" i="8" s="1"/>
  <c r="P52" i="8"/>
  <c r="P751" i="8" s="1"/>
  <c r="O52" i="8"/>
  <c r="O751" i="8" s="1"/>
  <c r="N52" i="8"/>
  <c r="N751" i="8" s="1"/>
  <c r="M52" i="8"/>
  <c r="M751" i="8" s="1"/>
  <c r="L52" i="8"/>
  <c r="L751" i="8" s="1"/>
  <c r="K52" i="8"/>
  <c r="K751" i="8" s="1"/>
  <c r="J52" i="8"/>
  <c r="J751" i="8" s="1"/>
  <c r="I52" i="8"/>
  <c r="I751" i="8" s="1"/>
  <c r="H52" i="8"/>
  <c r="H751" i="8" s="1"/>
  <c r="G52" i="8"/>
  <c r="G751" i="8" s="1"/>
  <c r="F52" i="8"/>
  <c r="F751" i="8" s="1"/>
  <c r="E52" i="8"/>
  <c r="E751" i="8" s="1"/>
  <c r="D52" i="8"/>
  <c r="AB51" i="8"/>
  <c r="AB750" i="8" s="1"/>
  <c r="AA51" i="8"/>
  <c r="AA750" i="8" s="1"/>
  <c r="Z51" i="8"/>
  <c r="Z750" i="8" s="1"/>
  <c r="Y51" i="8"/>
  <c r="Y750" i="8" s="1"/>
  <c r="X51" i="8"/>
  <c r="X750" i="8" s="1"/>
  <c r="W51" i="8"/>
  <c r="W750" i="8" s="1"/>
  <c r="V51" i="8"/>
  <c r="V750" i="8" s="1"/>
  <c r="U51" i="8"/>
  <c r="U750" i="8" s="1"/>
  <c r="T51" i="8"/>
  <c r="T750" i="8" s="1"/>
  <c r="S51" i="8"/>
  <c r="S750" i="8" s="1"/>
  <c r="R51" i="8"/>
  <c r="R750" i="8" s="1"/>
  <c r="Q51" i="8"/>
  <c r="Q750" i="8" s="1"/>
  <c r="P51" i="8"/>
  <c r="P750" i="8" s="1"/>
  <c r="O51" i="8"/>
  <c r="O750" i="8" s="1"/>
  <c r="N51" i="8"/>
  <c r="N750" i="8" s="1"/>
  <c r="M51" i="8"/>
  <c r="M750" i="8" s="1"/>
  <c r="L51" i="8"/>
  <c r="L750" i="8" s="1"/>
  <c r="K51" i="8"/>
  <c r="K750" i="8" s="1"/>
  <c r="J51" i="8"/>
  <c r="J750" i="8" s="1"/>
  <c r="I51" i="8"/>
  <c r="I750" i="8" s="1"/>
  <c r="H51" i="8"/>
  <c r="H750" i="8" s="1"/>
  <c r="G51" i="8"/>
  <c r="G750" i="8" s="1"/>
  <c r="F51" i="8"/>
  <c r="F750" i="8" s="1"/>
  <c r="E51" i="8"/>
  <c r="E750" i="8" s="1"/>
  <c r="D51" i="8"/>
  <c r="AB50" i="8"/>
  <c r="AB749" i="8" s="1"/>
  <c r="AA50" i="8"/>
  <c r="AA749" i="8" s="1"/>
  <c r="Z50" i="8"/>
  <c r="Z749" i="8" s="1"/>
  <c r="Y50" i="8"/>
  <c r="Y749" i="8" s="1"/>
  <c r="X50" i="8"/>
  <c r="X749" i="8" s="1"/>
  <c r="W50" i="8"/>
  <c r="W749" i="8" s="1"/>
  <c r="V50" i="8"/>
  <c r="V749" i="8" s="1"/>
  <c r="U50" i="8"/>
  <c r="U749" i="8" s="1"/>
  <c r="T50" i="8"/>
  <c r="T749" i="8" s="1"/>
  <c r="S50" i="8"/>
  <c r="S749" i="8" s="1"/>
  <c r="R50" i="8"/>
  <c r="R749" i="8" s="1"/>
  <c r="Q50" i="8"/>
  <c r="Q749" i="8" s="1"/>
  <c r="P50" i="8"/>
  <c r="P749" i="8" s="1"/>
  <c r="O50" i="8"/>
  <c r="O749" i="8" s="1"/>
  <c r="N50" i="8"/>
  <c r="N749" i="8" s="1"/>
  <c r="M50" i="8"/>
  <c r="M749" i="8" s="1"/>
  <c r="L50" i="8"/>
  <c r="L749" i="8" s="1"/>
  <c r="K50" i="8"/>
  <c r="K749" i="8" s="1"/>
  <c r="J50" i="8"/>
  <c r="J749" i="8" s="1"/>
  <c r="I50" i="8"/>
  <c r="I749" i="8" s="1"/>
  <c r="H50" i="8"/>
  <c r="H749" i="8" s="1"/>
  <c r="G50" i="8"/>
  <c r="G749" i="8" s="1"/>
  <c r="F50" i="8"/>
  <c r="F749" i="8" s="1"/>
  <c r="E50" i="8"/>
  <c r="E749" i="8" s="1"/>
  <c r="D50" i="8"/>
  <c r="AB49" i="8"/>
  <c r="AB748" i="8" s="1"/>
  <c r="AA49" i="8"/>
  <c r="AA748" i="8" s="1"/>
  <c r="Z49" i="8"/>
  <c r="Z748" i="8" s="1"/>
  <c r="Y49" i="8"/>
  <c r="Y748" i="8" s="1"/>
  <c r="X49" i="8"/>
  <c r="X748" i="8" s="1"/>
  <c r="W49" i="8"/>
  <c r="W748" i="8" s="1"/>
  <c r="V49" i="8"/>
  <c r="V748" i="8" s="1"/>
  <c r="U49" i="8"/>
  <c r="U748" i="8" s="1"/>
  <c r="T49" i="8"/>
  <c r="T748" i="8" s="1"/>
  <c r="S49" i="8"/>
  <c r="S748" i="8" s="1"/>
  <c r="R49" i="8"/>
  <c r="R748" i="8" s="1"/>
  <c r="Q49" i="8"/>
  <c r="Q748" i="8" s="1"/>
  <c r="P49" i="8"/>
  <c r="P748" i="8" s="1"/>
  <c r="O49" i="8"/>
  <c r="O748" i="8" s="1"/>
  <c r="N49" i="8"/>
  <c r="N748" i="8" s="1"/>
  <c r="M49" i="8"/>
  <c r="M748" i="8" s="1"/>
  <c r="L49" i="8"/>
  <c r="L748" i="8" s="1"/>
  <c r="K49" i="8"/>
  <c r="K748" i="8" s="1"/>
  <c r="J49" i="8"/>
  <c r="J748" i="8" s="1"/>
  <c r="I49" i="8"/>
  <c r="I748" i="8" s="1"/>
  <c r="H49" i="8"/>
  <c r="H748" i="8" s="1"/>
  <c r="G49" i="8"/>
  <c r="G748" i="8" s="1"/>
  <c r="F49" i="8"/>
  <c r="F748" i="8" s="1"/>
  <c r="E49" i="8"/>
  <c r="E748" i="8" s="1"/>
  <c r="D49" i="8"/>
  <c r="AB48" i="8"/>
  <c r="AB747" i="8" s="1"/>
  <c r="AA48" i="8"/>
  <c r="AA747" i="8" s="1"/>
  <c r="Z48" i="8"/>
  <c r="Z747" i="8" s="1"/>
  <c r="Y48" i="8"/>
  <c r="Y747" i="8" s="1"/>
  <c r="X48" i="8"/>
  <c r="X747" i="8" s="1"/>
  <c r="W48" i="8"/>
  <c r="W747" i="8" s="1"/>
  <c r="V48" i="8"/>
  <c r="V747" i="8" s="1"/>
  <c r="U48" i="8"/>
  <c r="U747" i="8" s="1"/>
  <c r="T48" i="8"/>
  <c r="T747" i="8" s="1"/>
  <c r="S48" i="8"/>
  <c r="S747" i="8" s="1"/>
  <c r="R48" i="8"/>
  <c r="R747" i="8" s="1"/>
  <c r="Q48" i="8"/>
  <c r="Q747" i="8" s="1"/>
  <c r="P48" i="8"/>
  <c r="P747" i="8" s="1"/>
  <c r="O48" i="8"/>
  <c r="O747" i="8" s="1"/>
  <c r="N48" i="8"/>
  <c r="N747" i="8" s="1"/>
  <c r="M48" i="8"/>
  <c r="M747" i="8" s="1"/>
  <c r="L48" i="8"/>
  <c r="L747" i="8" s="1"/>
  <c r="K48" i="8"/>
  <c r="K747" i="8" s="1"/>
  <c r="J48" i="8"/>
  <c r="J747" i="8" s="1"/>
  <c r="I48" i="8"/>
  <c r="I747" i="8" s="1"/>
  <c r="H48" i="8"/>
  <c r="H747" i="8" s="1"/>
  <c r="G48" i="8"/>
  <c r="G747" i="8" s="1"/>
  <c r="F48" i="8"/>
  <c r="F747" i="8" s="1"/>
  <c r="E48" i="8"/>
  <c r="E747" i="8" s="1"/>
  <c r="D48" i="8"/>
  <c r="AB47" i="8"/>
  <c r="AB746" i="8" s="1"/>
  <c r="AA47" i="8"/>
  <c r="AA746" i="8" s="1"/>
  <c r="Z47" i="8"/>
  <c r="Z746" i="8" s="1"/>
  <c r="Y47" i="8"/>
  <c r="Y746" i="8" s="1"/>
  <c r="X47" i="8"/>
  <c r="X746" i="8" s="1"/>
  <c r="W47" i="8"/>
  <c r="W746" i="8" s="1"/>
  <c r="V47" i="8"/>
  <c r="V746" i="8" s="1"/>
  <c r="U47" i="8"/>
  <c r="U746" i="8" s="1"/>
  <c r="T47" i="8"/>
  <c r="T746" i="8" s="1"/>
  <c r="S47" i="8"/>
  <c r="S746" i="8" s="1"/>
  <c r="R47" i="8"/>
  <c r="R746" i="8" s="1"/>
  <c r="Q47" i="8"/>
  <c r="Q746" i="8" s="1"/>
  <c r="P47" i="8"/>
  <c r="P746" i="8" s="1"/>
  <c r="O47" i="8"/>
  <c r="O746" i="8" s="1"/>
  <c r="N47" i="8"/>
  <c r="N746" i="8" s="1"/>
  <c r="M47" i="8"/>
  <c r="M746" i="8" s="1"/>
  <c r="L47" i="8"/>
  <c r="L746" i="8" s="1"/>
  <c r="K47" i="8"/>
  <c r="K746" i="8" s="1"/>
  <c r="J47" i="8"/>
  <c r="J746" i="8" s="1"/>
  <c r="I47" i="8"/>
  <c r="I746" i="8" s="1"/>
  <c r="H47" i="8"/>
  <c r="H746" i="8" s="1"/>
  <c r="G47" i="8"/>
  <c r="G746" i="8" s="1"/>
  <c r="F47" i="8"/>
  <c r="F746" i="8" s="1"/>
  <c r="E47" i="8"/>
  <c r="E746" i="8" s="1"/>
  <c r="D47" i="8"/>
  <c r="AB46" i="8"/>
  <c r="AB745" i="8" s="1"/>
  <c r="AA46" i="8"/>
  <c r="AA745" i="8" s="1"/>
  <c r="Z46" i="8"/>
  <c r="Z745" i="8" s="1"/>
  <c r="Y46" i="8"/>
  <c r="Y745" i="8" s="1"/>
  <c r="X46" i="8"/>
  <c r="X745" i="8" s="1"/>
  <c r="W46" i="8"/>
  <c r="W745" i="8" s="1"/>
  <c r="V46" i="8"/>
  <c r="V745" i="8" s="1"/>
  <c r="U46" i="8"/>
  <c r="U745" i="8" s="1"/>
  <c r="T46" i="8"/>
  <c r="T745" i="8" s="1"/>
  <c r="S46" i="8"/>
  <c r="S745" i="8" s="1"/>
  <c r="R46" i="8"/>
  <c r="R745" i="8" s="1"/>
  <c r="Q46" i="8"/>
  <c r="Q745" i="8" s="1"/>
  <c r="P46" i="8"/>
  <c r="P745" i="8" s="1"/>
  <c r="O46" i="8"/>
  <c r="O745" i="8" s="1"/>
  <c r="N46" i="8"/>
  <c r="N745" i="8" s="1"/>
  <c r="M46" i="8"/>
  <c r="M745" i="8" s="1"/>
  <c r="L46" i="8"/>
  <c r="L745" i="8" s="1"/>
  <c r="K46" i="8"/>
  <c r="K745" i="8" s="1"/>
  <c r="J46" i="8"/>
  <c r="J745" i="8" s="1"/>
  <c r="I46" i="8"/>
  <c r="I745" i="8" s="1"/>
  <c r="H46" i="8"/>
  <c r="H745" i="8" s="1"/>
  <c r="G46" i="8"/>
  <c r="G745" i="8" s="1"/>
  <c r="F46" i="8"/>
  <c r="F745" i="8" s="1"/>
  <c r="E46" i="8"/>
  <c r="E745" i="8" s="1"/>
  <c r="D46" i="8"/>
  <c r="AB45" i="8"/>
  <c r="AB744" i="8" s="1"/>
  <c r="AA45" i="8"/>
  <c r="AA744" i="8" s="1"/>
  <c r="Z45" i="8"/>
  <c r="Z744" i="8" s="1"/>
  <c r="Y45" i="8"/>
  <c r="Y744" i="8" s="1"/>
  <c r="X45" i="8"/>
  <c r="X744" i="8" s="1"/>
  <c r="W45" i="8"/>
  <c r="W744" i="8" s="1"/>
  <c r="V45" i="8"/>
  <c r="V744" i="8" s="1"/>
  <c r="U45" i="8"/>
  <c r="U744" i="8" s="1"/>
  <c r="T45" i="8"/>
  <c r="T744" i="8" s="1"/>
  <c r="S45" i="8"/>
  <c r="S744" i="8" s="1"/>
  <c r="R45" i="8"/>
  <c r="R744" i="8" s="1"/>
  <c r="Q45" i="8"/>
  <c r="Q744" i="8" s="1"/>
  <c r="P45" i="8"/>
  <c r="P744" i="8" s="1"/>
  <c r="O45" i="8"/>
  <c r="O744" i="8" s="1"/>
  <c r="N45" i="8"/>
  <c r="N744" i="8" s="1"/>
  <c r="M45" i="8"/>
  <c r="M744" i="8" s="1"/>
  <c r="L45" i="8"/>
  <c r="L744" i="8" s="1"/>
  <c r="K45" i="8"/>
  <c r="K744" i="8" s="1"/>
  <c r="J45" i="8"/>
  <c r="J744" i="8" s="1"/>
  <c r="I45" i="8"/>
  <c r="I744" i="8" s="1"/>
  <c r="H45" i="8"/>
  <c r="H744" i="8" s="1"/>
  <c r="G45" i="8"/>
  <c r="G744" i="8" s="1"/>
  <c r="F45" i="8"/>
  <c r="F744" i="8" s="1"/>
  <c r="E45" i="8"/>
  <c r="E744" i="8" s="1"/>
  <c r="D45" i="8"/>
  <c r="AB44" i="8"/>
  <c r="AB743" i="8" s="1"/>
  <c r="AA44" i="8"/>
  <c r="AA743" i="8" s="1"/>
  <c r="Z44" i="8"/>
  <c r="Z743" i="8" s="1"/>
  <c r="Y44" i="8"/>
  <c r="Y743" i="8" s="1"/>
  <c r="X44" i="8"/>
  <c r="X743" i="8" s="1"/>
  <c r="W44" i="8"/>
  <c r="W743" i="8" s="1"/>
  <c r="V44" i="8"/>
  <c r="V743" i="8" s="1"/>
  <c r="U44" i="8"/>
  <c r="U743" i="8" s="1"/>
  <c r="T44" i="8"/>
  <c r="T743" i="8" s="1"/>
  <c r="S44" i="8"/>
  <c r="S743" i="8" s="1"/>
  <c r="R44" i="8"/>
  <c r="R743" i="8" s="1"/>
  <c r="Q44" i="8"/>
  <c r="Q743" i="8" s="1"/>
  <c r="P44" i="8"/>
  <c r="P743" i="8" s="1"/>
  <c r="O44" i="8"/>
  <c r="O743" i="8" s="1"/>
  <c r="N44" i="8"/>
  <c r="N743" i="8" s="1"/>
  <c r="M44" i="8"/>
  <c r="M743" i="8" s="1"/>
  <c r="L44" i="8"/>
  <c r="L743" i="8" s="1"/>
  <c r="K44" i="8"/>
  <c r="K743" i="8" s="1"/>
  <c r="J44" i="8"/>
  <c r="J743" i="8" s="1"/>
  <c r="I44" i="8"/>
  <c r="I743" i="8" s="1"/>
  <c r="H44" i="8"/>
  <c r="H743" i="8" s="1"/>
  <c r="G44" i="8"/>
  <c r="G743" i="8" s="1"/>
  <c r="F44" i="8"/>
  <c r="F743" i="8" s="1"/>
  <c r="E44" i="8"/>
  <c r="E743" i="8" s="1"/>
  <c r="D44" i="8"/>
  <c r="AB43" i="8"/>
  <c r="AB742" i="8" s="1"/>
  <c r="AA43" i="8"/>
  <c r="AA742" i="8" s="1"/>
  <c r="Z43" i="8"/>
  <c r="Z742" i="8" s="1"/>
  <c r="Y43" i="8"/>
  <c r="Y742" i="8" s="1"/>
  <c r="X43" i="8"/>
  <c r="X742" i="8" s="1"/>
  <c r="W43" i="8"/>
  <c r="W742" i="8" s="1"/>
  <c r="V43" i="8"/>
  <c r="V742" i="8" s="1"/>
  <c r="U43" i="8"/>
  <c r="U742" i="8" s="1"/>
  <c r="T43" i="8"/>
  <c r="T742" i="8" s="1"/>
  <c r="S43" i="8"/>
  <c r="S742" i="8" s="1"/>
  <c r="R43" i="8"/>
  <c r="R742" i="8" s="1"/>
  <c r="Q43" i="8"/>
  <c r="Q742" i="8" s="1"/>
  <c r="P43" i="8"/>
  <c r="P742" i="8" s="1"/>
  <c r="O43" i="8"/>
  <c r="O742" i="8" s="1"/>
  <c r="N43" i="8"/>
  <c r="N742" i="8" s="1"/>
  <c r="M43" i="8"/>
  <c r="M742" i="8" s="1"/>
  <c r="L43" i="8"/>
  <c r="L742" i="8" s="1"/>
  <c r="K43" i="8"/>
  <c r="K742" i="8" s="1"/>
  <c r="J43" i="8"/>
  <c r="J742" i="8" s="1"/>
  <c r="I43" i="8"/>
  <c r="I742" i="8" s="1"/>
  <c r="H43" i="8"/>
  <c r="H742" i="8" s="1"/>
  <c r="G43" i="8"/>
  <c r="G742" i="8" s="1"/>
  <c r="F43" i="8"/>
  <c r="F742" i="8" s="1"/>
  <c r="E43" i="8"/>
  <c r="E742" i="8" s="1"/>
  <c r="D43" i="8"/>
  <c r="AB42" i="8"/>
  <c r="AB741" i="8" s="1"/>
  <c r="AA42" i="8"/>
  <c r="AA741" i="8" s="1"/>
  <c r="Z42" i="8"/>
  <c r="Z741" i="8" s="1"/>
  <c r="Y42" i="8"/>
  <c r="Y741" i="8" s="1"/>
  <c r="X42" i="8"/>
  <c r="X741" i="8" s="1"/>
  <c r="W42" i="8"/>
  <c r="W741" i="8" s="1"/>
  <c r="V42" i="8"/>
  <c r="V741" i="8" s="1"/>
  <c r="U42" i="8"/>
  <c r="U741" i="8" s="1"/>
  <c r="T42" i="8"/>
  <c r="T741" i="8" s="1"/>
  <c r="S42" i="8"/>
  <c r="S741" i="8" s="1"/>
  <c r="R42" i="8"/>
  <c r="R741" i="8" s="1"/>
  <c r="Q42" i="8"/>
  <c r="Q741" i="8" s="1"/>
  <c r="P42" i="8"/>
  <c r="P741" i="8" s="1"/>
  <c r="O42" i="8"/>
  <c r="O741" i="8" s="1"/>
  <c r="N42" i="8"/>
  <c r="N741" i="8" s="1"/>
  <c r="M42" i="8"/>
  <c r="M741" i="8" s="1"/>
  <c r="L42" i="8"/>
  <c r="L741" i="8" s="1"/>
  <c r="K42" i="8"/>
  <c r="K741" i="8" s="1"/>
  <c r="J42" i="8"/>
  <c r="J741" i="8" s="1"/>
  <c r="I42" i="8"/>
  <c r="I741" i="8" s="1"/>
  <c r="H42" i="8"/>
  <c r="H741" i="8" s="1"/>
  <c r="G42" i="8"/>
  <c r="G741" i="8" s="1"/>
  <c r="F42" i="8"/>
  <c r="F741" i="8" s="1"/>
  <c r="E42" i="8"/>
  <c r="E741" i="8" s="1"/>
  <c r="D42" i="8"/>
  <c r="AB41" i="8"/>
  <c r="AB740" i="8" s="1"/>
  <c r="AA41" i="8"/>
  <c r="AA740" i="8" s="1"/>
  <c r="Z41" i="8"/>
  <c r="Z740" i="8" s="1"/>
  <c r="Y41" i="8"/>
  <c r="Y740" i="8" s="1"/>
  <c r="X41" i="8"/>
  <c r="X740" i="8" s="1"/>
  <c r="W41" i="8"/>
  <c r="W740" i="8" s="1"/>
  <c r="V41" i="8"/>
  <c r="V740" i="8" s="1"/>
  <c r="U41" i="8"/>
  <c r="U740" i="8" s="1"/>
  <c r="T41" i="8"/>
  <c r="T740" i="8" s="1"/>
  <c r="S41" i="8"/>
  <c r="S740" i="8" s="1"/>
  <c r="R41" i="8"/>
  <c r="R740" i="8" s="1"/>
  <c r="Q41" i="8"/>
  <c r="Q740" i="8" s="1"/>
  <c r="P41" i="8"/>
  <c r="P740" i="8" s="1"/>
  <c r="O41" i="8"/>
  <c r="O740" i="8" s="1"/>
  <c r="N41" i="8"/>
  <c r="N740" i="8" s="1"/>
  <c r="M41" i="8"/>
  <c r="M740" i="8" s="1"/>
  <c r="L41" i="8"/>
  <c r="L740" i="8" s="1"/>
  <c r="K41" i="8"/>
  <c r="K740" i="8" s="1"/>
  <c r="J41" i="8"/>
  <c r="J740" i="8" s="1"/>
  <c r="I41" i="8"/>
  <c r="I740" i="8" s="1"/>
  <c r="H41" i="8"/>
  <c r="H740" i="8" s="1"/>
  <c r="G41" i="8"/>
  <c r="G740" i="8" s="1"/>
  <c r="F41" i="8"/>
  <c r="F740" i="8" s="1"/>
  <c r="E740" i="8"/>
  <c r="D41" i="8"/>
  <c r="AB40" i="8"/>
  <c r="AB739" i="8" s="1"/>
  <c r="AA40" i="8"/>
  <c r="AA739" i="8" s="1"/>
  <c r="Z40" i="8"/>
  <c r="Z739" i="8" s="1"/>
  <c r="Y40" i="8"/>
  <c r="Y739" i="8" s="1"/>
  <c r="X40" i="8"/>
  <c r="X739" i="8" s="1"/>
  <c r="W40" i="8"/>
  <c r="W739" i="8" s="1"/>
  <c r="V40" i="8"/>
  <c r="V739" i="8" s="1"/>
  <c r="U40" i="8"/>
  <c r="U739" i="8" s="1"/>
  <c r="T40" i="8"/>
  <c r="T739" i="8" s="1"/>
  <c r="S40" i="8"/>
  <c r="S739" i="8" s="1"/>
  <c r="R40" i="8"/>
  <c r="R739" i="8" s="1"/>
  <c r="Q40" i="8"/>
  <c r="Q739" i="8" s="1"/>
  <c r="P40" i="8"/>
  <c r="P739" i="8" s="1"/>
  <c r="O40" i="8"/>
  <c r="O739" i="8" s="1"/>
  <c r="N40" i="8"/>
  <c r="N739" i="8" s="1"/>
  <c r="M40" i="8"/>
  <c r="M739" i="8" s="1"/>
  <c r="L40" i="8"/>
  <c r="L739" i="8" s="1"/>
  <c r="K40" i="8"/>
  <c r="K739" i="8" s="1"/>
  <c r="J40" i="8"/>
  <c r="J739" i="8" s="1"/>
  <c r="I40" i="8"/>
  <c r="I739" i="8" s="1"/>
  <c r="H40" i="8"/>
  <c r="H739" i="8" s="1"/>
  <c r="G40" i="8"/>
  <c r="G739" i="8" s="1"/>
  <c r="F40" i="8"/>
  <c r="F739" i="8" s="1"/>
  <c r="E739" i="8"/>
  <c r="D40" i="8"/>
  <c r="AB39" i="8"/>
  <c r="AB738" i="8" s="1"/>
  <c r="AA39" i="8"/>
  <c r="AA738" i="8" s="1"/>
  <c r="Z39" i="8"/>
  <c r="Z738" i="8" s="1"/>
  <c r="Y39" i="8"/>
  <c r="Y738" i="8" s="1"/>
  <c r="X39" i="8"/>
  <c r="X738" i="8" s="1"/>
  <c r="W39" i="8"/>
  <c r="W738" i="8" s="1"/>
  <c r="V39" i="8"/>
  <c r="V738" i="8" s="1"/>
  <c r="U39" i="8"/>
  <c r="U738" i="8" s="1"/>
  <c r="T39" i="8"/>
  <c r="T738" i="8" s="1"/>
  <c r="S39" i="8"/>
  <c r="S738" i="8" s="1"/>
  <c r="R39" i="8"/>
  <c r="R738" i="8" s="1"/>
  <c r="Q39" i="8"/>
  <c r="Q738" i="8" s="1"/>
  <c r="P39" i="8"/>
  <c r="P738" i="8" s="1"/>
  <c r="O39" i="8"/>
  <c r="O738" i="8" s="1"/>
  <c r="N39" i="8"/>
  <c r="N738" i="8" s="1"/>
  <c r="M39" i="8"/>
  <c r="M738" i="8" s="1"/>
  <c r="L39" i="8"/>
  <c r="L738" i="8" s="1"/>
  <c r="K39" i="8"/>
  <c r="K738" i="8" s="1"/>
  <c r="J39" i="8"/>
  <c r="J738" i="8" s="1"/>
  <c r="I39" i="8"/>
  <c r="I738" i="8" s="1"/>
  <c r="H39" i="8"/>
  <c r="H738" i="8" s="1"/>
  <c r="G39" i="8"/>
  <c r="G738" i="8" s="1"/>
  <c r="F39" i="8"/>
  <c r="F738" i="8" s="1"/>
  <c r="E738" i="8"/>
  <c r="D39" i="8"/>
  <c r="AB38" i="8"/>
  <c r="AB737" i="8" s="1"/>
  <c r="AA38" i="8"/>
  <c r="AA737" i="8" s="1"/>
  <c r="Z38" i="8"/>
  <c r="Z737" i="8" s="1"/>
  <c r="Y38" i="8"/>
  <c r="Y737" i="8" s="1"/>
  <c r="X38" i="8"/>
  <c r="X737" i="8" s="1"/>
  <c r="W38" i="8"/>
  <c r="W737" i="8" s="1"/>
  <c r="V38" i="8"/>
  <c r="V737" i="8" s="1"/>
  <c r="U38" i="8"/>
  <c r="U737" i="8" s="1"/>
  <c r="T38" i="8"/>
  <c r="T737" i="8" s="1"/>
  <c r="S38" i="8"/>
  <c r="S737" i="8" s="1"/>
  <c r="R38" i="8"/>
  <c r="R737" i="8" s="1"/>
  <c r="Q38" i="8"/>
  <c r="Q737" i="8" s="1"/>
  <c r="P38" i="8"/>
  <c r="P737" i="8" s="1"/>
  <c r="O38" i="8"/>
  <c r="O737" i="8" s="1"/>
  <c r="N38" i="8"/>
  <c r="N737" i="8" s="1"/>
  <c r="M38" i="8"/>
  <c r="M737" i="8" s="1"/>
  <c r="L38" i="8"/>
  <c r="L737" i="8" s="1"/>
  <c r="K38" i="8"/>
  <c r="K737" i="8" s="1"/>
  <c r="J38" i="8"/>
  <c r="J737" i="8" s="1"/>
  <c r="I38" i="8"/>
  <c r="I737" i="8" s="1"/>
  <c r="H38" i="8"/>
  <c r="H737" i="8" s="1"/>
  <c r="G38" i="8"/>
  <c r="G737" i="8" s="1"/>
  <c r="F38" i="8"/>
  <c r="F737" i="8" s="1"/>
  <c r="E737" i="8"/>
  <c r="D38" i="8"/>
  <c r="AB37" i="8"/>
  <c r="AB736" i="8" s="1"/>
  <c r="AA37" i="8"/>
  <c r="AA736" i="8" s="1"/>
  <c r="Z37" i="8"/>
  <c r="Z736" i="8" s="1"/>
  <c r="Y37" i="8"/>
  <c r="Y736" i="8" s="1"/>
  <c r="X37" i="8"/>
  <c r="X736" i="8" s="1"/>
  <c r="W37" i="8"/>
  <c r="W736" i="8" s="1"/>
  <c r="V37" i="8"/>
  <c r="V736" i="8" s="1"/>
  <c r="U37" i="8"/>
  <c r="U736" i="8" s="1"/>
  <c r="T37" i="8"/>
  <c r="T736" i="8" s="1"/>
  <c r="S37" i="8"/>
  <c r="S736" i="8" s="1"/>
  <c r="R37" i="8"/>
  <c r="R736" i="8" s="1"/>
  <c r="Q37" i="8"/>
  <c r="Q736" i="8" s="1"/>
  <c r="P37" i="8"/>
  <c r="P736" i="8" s="1"/>
  <c r="O37" i="8"/>
  <c r="O736" i="8" s="1"/>
  <c r="N37" i="8"/>
  <c r="N736" i="8" s="1"/>
  <c r="M37" i="8"/>
  <c r="M736" i="8" s="1"/>
  <c r="L37" i="8"/>
  <c r="L736" i="8" s="1"/>
  <c r="K37" i="8"/>
  <c r="K736" i="8" s="1"/>
  <c r="J37" i="8"/>
  <c r="J736" i="8" s="1"/>
  <c r="I37" i="8"/>
  <c r="I736" i="8" s="1"/>
  <c r="H37" i="8"/>
  <c r="H736" i="8" s="1"/>
  <c r="G37" i="8"/>
  <c r="G736" i="8" s="1"/>
  <c r="F37" i="8"/>
  <c r="F736" i="8" s="1"/>
  <c r="E736" i="8"/>
  <c r="D37" i="8"/>
  <c r="AB36" i="8"/>
  <c r="AB735" i="8" s="1"/>
  <c r="AA36" i="8"/>
  <c r="AA735" i="8" s="1"/>
  <c r="Z36" i="8"/>
  <c r="Z735" i="8" s="1"/>
  <c r="Y36" i="8"/>
  <c r="Y735" i="8" s="1"/>
  <c r="X36" i="8"/>
  <c r="X735" i="8" s="1"/>
  <c r="W36" i="8"/>
  <c r="W735" i="8" s="1"/>
  <c r="V36" i="8"/>
  <c r="V735" i="8" s="1"/>
  <c r="U36" i="8"/>
  <c r="U735" i="8" s="1"/>
  <c r="T36" i="8"/>
  <c r="T735" i="8" s="1"/>
  <c r="S36" i="8"/>
  <c r="S735" i="8" s="1"/>
  <c r="R36" i="8"/>
  <c r="R735" i="8" s="1"/>
  <c r="Q36" i="8"/>
  <c r="Q735" i="8" s="1"/>
  <c r="P36" i="8"/>
  <c r="P735" i="8" s="1"/>
  <c r="O36" i="8"/>
  <c r="O735" i="8" s="1"/>
  <c r="N36" i="8"/>
  <c r="N735" i="8" s="1"/>
  <c r="M36" i="8"/>
  <c r="M735" i="8" s="1"/>
  <c r="L36" i="8"/>
  <c r="L735" i="8" s="1"/>
  <c r="K36" i="8"/>
  <c r="K735" i="8" s="1"/>
  <c r="J36" i="8"/>
  <c r="J735" i="8" s="1"/>
  <c r="I36" i="8"/>
  <c r="I735" i="8" s="1"/>
  <c r="H36" i="8"/>
  <c r="H735" i="8" s="1"/>
  <c r="G36" i="8"/>
  <c r="G735" i="8" s="1"/>
  <c r="F36" i="8"/>
  <c r="F735" i="8" s="1"/>
  <c r="E735" i="8"/>
  <c r="D36" i="8"/>
  <c r="AB35" i="8"/>
  <c r="AB734" i="8" s="1"/>
  <c r="AA35" i="8"/>
  <c r="AA734" i="8" s="1"/>
  <c r="Z35" i="8"/>
  <c r="Z734" i="8" s="1"/>
  <c r="Y35" i="8"/>
  <c r="Y734" i="8" s="1"/>
  <c r="X35" i="8"/>
  <c r="X734" i="8" s="1"/>
  <c r="W35" i="8"/>
  <c r="W734" i="8" s="1"/>
  <c r="V35" i="8"/>
  <c r="V734" i="8" s="1"/>
  <c r="U35" i="8"/>
  <c r="U734" i="8" s="1"/>
  <c r="T35" i="8"/>
  <c r="T734" i="8" s="1"/>
  <c r="S35" i="8"/>
  <c r="S734" i="8" s="1"/>
  <c r="R35" i="8"/>
  <c r="R734" i="8" s="1"/>
  <c r="Q35" i="8"/>
  <c r="Q734" i="8" s="1"/>
  <c r="P35" i="8"/>
  <c r="P734" i="8" s="1"/>
  <c r="O35" i="8"/>
  <c r="O734" i="8" s="1"/>
  <c r="N35" i="8"/>
  <c r="N734" i="8" s="1"/>
  <c r="M35" i="8"/>
  <c r="M734" i="8" s="1"/>
  <c r="L35" i="8"/>
  <c r="L734" i="8" s="1"/>
  <c r="K35" i="8"/>
  <c r="K734" i="8" s="1"/>
  <c r="J35" i="8"/>
  <c r="J734" i="8" s="1"/>
  <c r="I35" i="8"/>
  <c r="I734" i="8" s="1"/>
  <c r="H35" i="8"/>
  <c r="H734" i="8" s="1"/>
  <c r="G35" i="8"/>
  <c r="G734" i="8" s="1"/>
  <c r="F35" i="8"/>
  <c r="F734" i="8" s="1"/>
  <c r="E734" i="8"/>
  <c r="D35" i="8"/>
  <c r="AB34" i="8"/>
  <c r="AB733" i="8" s="1"/>
  <c r="AA34" i="8"/>
  <c r="AA733" i="8" s="1"/>
  <c r="Z34" i="8"/>
  <c r="Z733" i="8" s="1"/>
  <c r="Y34" i="8"/>
  <c r="Y733" i="8" s="1"/>
  <c r="X34" i="8"/>
  <c r="X733" i="8" s="1"/>
  <c r="W34" i="8"/>
  <c r="W733" i="8" s="1"/>
  <c r="V34" i="8"/>
  <c r="V733" i="8" s="1"/>
  <c r="U34" i="8"/>
  <c r="U733" i="8" s="1"/>
  <c r="T34" i="8"/>
  <c r="T733" i="8" s="1"/>
  <c r="S34" i="8"/>
  <c r="S733" i="8" s="1"/>
  <c r="R34" i="8"/>
  <c r="R733" i="8" s="1"/>
  <c r="Q34" i="8"/>
  <c r="Q733" i="8" s="1"/>
  <c r="P34" i="8"/>
  <c r="P733" i="8" s="1"/>
  <c r="O34" i="8"/>
  <c r="O733" i="8" s="1"/>
  <c r="N34" i="8"/>
  <c r="N733" i="8" s="1"/>
  <c r="M34" i="8"/>
  <c r="M733" i="8" s="1"/>
  <c r="L34" i="8"/>
  <c r="L733" i="8" s="1"/>
  <c r="K34" i="8"/>
  <c r="K733" i="8" s="1"/>
  <c r="J34" i="8"/>
  <c r="J733" i="8" s="1"/>
  <c r="I34" i="8"/>
  <c r="I733" i="8" s="1"/>
  <c r="H34" i="8"/>
  <c r="H733" i="8" s="1"/>
  <c r="G34" i="8"/>
  <c r="G733" i="8" s="1"/>
  <c r="F34" i="8"/>
  <c r="F733" i="8" s="1"/>
  <c r="E733" i="8"/>
  <c r="D34" i="8"/>
  <c r="AB33" i="8"/>
  <c r="AB732" i="8" s="1"/>
  <c r="AA33" i="8"/>
  <c r="AA732" i="8" s="1"/>
  <c r="Z33" i="8"/>
  <c r="Z732" i="8" s="1"/>
  <c r="Y33" i="8"/>
  <c r="Y732" i="8" s="1"/>
  <c r="X33" i="8"/>
  <c r="X732" i="8" s="1"/>
  <c r="W33" i="8"/>
  <c r="W732" i="8" s="1"/>
  <c r="V33" i="8"/>
  <c r="V732" i="8" s="1"/>
  <c r="U33" i="8"/>
  <c r="U732" i="8" s="1"/>
  <c r="T33" i="8"/>
  <c r="T732" i="8" s="1"/>
  <c r="S33" i="8"/>
  <c r="S732" i="8" s="1"/>
  <c r="R33" i="8"/>
  <c r="R732" i="8" s="1"/>
  <c r="Q33" i="8"/>
  <c r="Q732" i="8" s="1"/>
  <c r="P33" i="8"/>
  <c r="P732" i="8" s="1"/>
  <c r="O33" i="8"/>
  <c r="O732" i="8" s="1"/>
  <c r="N33" i="8"/>
  <c r="N732" i="8" s="1"/>
  <c r="M33" i="8"/>
  <c r="M732" i="8" s="1"/>
  <c r="L33" i="8"/>
  <c r="L732" i="8" s="1"/>
  <c r="K33" i="8"/>
  <c r="K732" i="8" s="1"/>
  <c r="J33" i="8"/>
  <c r="J732" i="8" s="1"/>
  <c r="I33" i="8"/>
  <c r="I732" i="8" s="1"/>
  <c r="H33" i="8"/>
  <c r="H732" i="8" s="1"/>
  <c r="G33" i="8"/>
  <c r="G732" i="8" s="1"/>
  <c r="F33" i="8"/>
  <c r="F732" i="8" s="1"/>
  <c r="E732" i="8"/>
  <c r="D33" i="8"/>
  <c r="AB32" i="8"/>
  <c r="AB731" i="8" s="1"/>
  <c r="AA32" i="8"/>
  <c r="AA731" i="8" s="1"/>
  <c r="Z32" i="8"/>
  <c r="Z731" i="8" s="1"/>
  <c r="Y32" i="8"/>
  <c r="Y731" i="8" s="1"/>
  <c r="X32" i="8"/>
  <c r="X731" i="8" s="1"/>
  <c r="W32" i="8"/>
  <c r="W731" i="8" s="1"/>
  <c r="V32" i="8"/>
  <c r="V731" i="8" s="1"/>
  <c r="U32" i="8"/>
  <c r="U731" i="8" s="1"/>
  <c r="T32" i="8"/>
  <c r="T731" i="8" s="1"/>
  <c r="S32" i="8"/>
  <c r="S731" i="8" s="1"/>
  <c r="R32" i="8"/>
  <c r="R731" i="8" s="1"/>
  <c r="Q32" i="8"/>
  <c r="Q731" i="8" s="1"/>
  <c r="P32" i="8"/>
  <c r="P731" i="8" s="1"/>
  <c r="O32" i="8"/>
  <c r="O731" i="8" s="1"/>
  <c r="N32" i="8"/>
  <c r="N731" i="8" s="1"/>
  <c r="M32" i="8"/>
  <c r="M731" i="8" s="1"/>
  <c r="L32" i="8"/>
  <c r="L731" i="8" s="1"/>
  <c r="K32" i="8"/>
  <c r="K731" i="8" s="1"/>
  <c r="J32" i="8"/>
  <c r="J731" i="8" s="1"/>
  <c r="I32" i="8"/>
  <c r="I731" i="8" s="1"/>
  <c r="H32" i="8"/>
  <c r="H731" i="8" s="1"/>
  <c r="G32" i="8"/>
  <c r="G731" i="8" s="1"/>
  <c r="F32" i="8"/>
  <c r="F731" i="8" s="1"/>
  <c r="E32" i="8"/>
  <c r="D32" i="8"/>
  <c r="AB31" i="8"/>
  <c r="AB730" i="8" s="1"/>
  <c r="AA31" i="8"/>
  <c r="AA730" i="8" s="1"/>
  <c r="Z31" i="8"/>
  <c r="Z730" i="8" s="1"/>
  <c r="Y31" i="8"/>
  <c r="Y730" i="8" s="1"/>
  <c r="X31" i="8"/>
  <c r="X730" i="8" s="1"/>
  <c r="W31" i="8"/>
  <c r="W730" i="8" s="1"/>
  <c r="V31" i="8"/>
  <c r="V730" i="8" s="1"/>
  <c r="U31" i="8"/>
  <c r="U730" i="8" s="1"/>
  <c r="T31" i="8"/>
  <c r="T730" i="8" s="1"/>
  <c r="S31" i="8"/>
  <c r="S730" i="8" s="1"/>
  <c r="R31" i="8"/>
  <c r="R730" i="8" s="1"/>
  <c r="Q31" i="8"/>
  <c r="Q730" i="8" s="1"/>
  <c r="P31" i="8"/>
  <c r="P730" i="8" s="1"/>
  <c r="O31" i="8"/>
  <c r="O730" i="8" s="1"/>
  <c r="N31" i="8"/>
  <c r="N730" i="8" s="1"/>
  <c r="M31" i="8"/>
  <c r="M730" i="8" s="1"/>
  <c r="L31" i="8"/>
  <c r="L730" i="8" s="1"/>
  <c r="K31" i="8"/>
  <c r="K730" i="8" s="1"/>
  <c r="J31" i="8"/>
  <c r="J730" i="8" s="1"/>
  <c r="I31" i="8"/>
  <c r="I730" i="8" s="1"/>
  <c r="H31" i="8"/>
  <c r="H730" i="8" s="1"/>
  <c r="G31" i="8"/>
  <c r="G730" i="8" s="1"/>
  <c r="F31" i="8"/>
  <c r="F730" i="8" s="1"/>
  <c r="E730" i="8"/>
  <c r="D31" i="8"/>
  <c r="AB30" i="8"/>
  <c r="AB729" i="8" s="1"/>
  <c r="AA30" i="8"/>
  <c r="AA729" i="8" s="1"/>
  <c r="Z30" i="8"/>
  <c r="Z729" i="8" s="1"/>
  <c r="Y30" i="8"/>
  <c r="Y729" i="8" s="1"/>
  <c r="X30" i="8"/>
  <c r="X729" i="8" s="1"/>
  <c r="W30" i="8"/>
  <c r="W729" i="8" s="1"/>
  <c r="V30" i="8"/>
  <c r="V729" i="8" s="1"/>
  <c r="U30" i="8"/>
  <c r="U729" i="8" s="1"/>
  <c r="T30" i="8"/>
  <c r="T729" i="8" s="1"/>
  <c r="S30" i="8"/>
  <c r="S729" i="8" s="1"/>
  <c r="R30" i="8"/>
  <c r="R729" i="8" s="1"/>
  <c r="Q30" i="8"/>
  <c r="Q729" i="8" s="1"/>
  <c r="P30" i="8"/>
  <c r="P729" i="8" s="1"/>
  <c r="O30" i="8"/>
  <c r="O729" i="8" s="1"/>
  <c r="N30" i="8"/>
  <c r="N729" i="8" s="1"/>
  <c r="M30" i="8"/>
  <c r="M729" i="8" s="1"/>
  <c r="L30" i="8"/>
  <c r="L729" i="8" s="1"/>
  <c r="K30" i="8"/>
  <c r="K729" i="8" s="1"/>
  <c r="J30" i="8"/>
  <c r="J729" i="8" s="1"/>
  <c r="I30" i="8"/>
  <c r="I729" i="8" s="1"/>
  <c r="H30" i="8"/>
  <c r="H729" i="8" s="1"/>
  <c r="G30" i="8"/>
  <c r="G729" i="8" s="1"/>
  <c r="F30" i="8"/>
  <c r="F729" i="8" s="1"/>
  <c r="E729" i="8"/>
  <c r="D30" i="8"/>
  <c r="AB29" i="8"/>
  <c r="AB728" i="8" s="1"/>
  <c r="AA29" i="8"/>
  <c r="AA728" i="8" s="1"/>
  <c r="Z29" i="8"/>
  <c r="Z728" i="8" s="1"/>
  <c r="Y29" i="8"/>
  <c r="Y728" i="8" s="1"/>
  <c r="X29" i="8"/>
  <c r="X728" i="8" s="1"/>
  <c r="W29" i="8"/>
  <c r="W728" i="8" s="1"/>
  <c r="V29" i="8"/>
  <c r="V728" i="8" s="1"/>
  <c r="U29" i="8"/>
  <c r="U728" i="8" s="1"/>
  <c r="T29" i="8"/>
  <c r="T728" i="8" s="1"/>
  <c r="S29" i="8"/>
  <c r="S728" i="8" s="1"/>
  <c r="R29" i="8"/>
  <c r="R728" i="8" s="1"/>
  <c r="Q29" i="8"/>
  <c r="Q728" i="8" s="1"/>
  <c r="P29" i="8"/>
  <c r="P728" i="8" s="1"/>
  <c r="O29" i="8"/>
  <c r="O728" i="8" s="1"/>
  <c r="N29" i="8"/>
  <c r="N728" i="8" s="1"/>
  <c r="M29" i="8"/>
  <c r="M728" i="8" s="1"/>
  <c r="L29" i="8"/>
  <c r="L728" i="8" s="1"/>
  <c r="K29" i="8"/>
  <c r="K728" i="8" s="1"/>
  <c r="J29" i="8"/>
  <c r="J728" i="8" s="1"/>
  <c r="I29" i="8"/>
  <c r="I728" i="8" s="1"/>
  <c r="H29" i="8"/>
  <c r="H728" i="8" s="1"/>
  <c r="G29" i="8"/>
  <c r="G728" i="8" s="1"/>
  <c r="F29" i="8"/>
  <c r="F728" i="8" s="1"/>
  <c r="E728" i="8"/>
  <c r="D29" i="8"/>
  <c r="AB28" i="8"/>
  <c r="AB727" i="8" s="1"/>
  <c r="AA28" i="8"/>
  <c r="AA727" i="8" s="1"/>
  <c r="Z28" i="8"/>
  <c r="Z727" i="8" s="1"/>
  <c r="Y28" i="8"/>
  <c r="Y727" i="8" s="1"/>
  <c r="X28" i="8"/>
  <c r="X727" i="8" s="1"/>
  <c r="W28" i="8"/>
  <c r="W727" i="8" s="1"/>
  <c r="V28" i="8"/>
  <c r="V727" i="8" s="1"/>
  <c r="U28" i="8"/>
  <c r="U727" i="8" s="1"/>
  <c r="T28" i="8"/>
  <c r="T727" i="8" s="1"/>
  <c r="S28" i="8"/>
  <c r="S727" i="8" s="1"/>
  <c r="R28" i="8"/>
  <c r="R727" i="8" s="1"/>
  <c r="Q28" i="8"/>
  <c r="Q727" i="8" s="1"/>
  <c r="P28" i="8"/>
  <c r="P727" i="8" s="1"/>
  <c r="O28" i="8"/>
  <c r="O727" i="8" s="1"/>
  <c r="N28" i="8"/>
  <c r="N727" i="8" s="1"/>
  <c r="M28" i="8"/>
  <c r="M727" i="8" s="1"/>
  <c r="L28" i="8"/>
  <c r="L727" i="8" s="1"/>
  <c r="K28" i="8"/>
  <c r="K727" i="8" s="1"/>
  <c r="J28" i="8"/>
  <c r="J727" i="8" s="1"/>
  <c r="I28" i="8"/>
  <c r="I727" i="8" s="1"/>
  <c r="H28" i="8"/>
  <c r="H727" i="8" s="1"/>
  <c r="G28" i="8"/>
  <c r="G727" i="8" s="1"/>
  <c r="F28" i="8"/>
  <c r="F727" i="8" s="1"/>
  <c r="E727" i="8"/>
  <c r="D28" i="8"/>
  <c r="AB27" i="8"/>
  <c r="AB726" i="8" s="1"/>
  <c r="AA27" i="8"/>
  <c r="AA726" i="8" s="1"/>
  <c r="Z27" i="8"/>
  <c r="Z726" i="8" s="1"/>
  <c r="Y27" i="8"/>
  <c r="Y726" i="8" s="1"/>
  <c r="X27" i="8"/>
  <c r="X726" i="8" s="1"/>
  <c r="W27" i="8"/>
  <c r="W726" i="8" s="1"/>
  <c r="V27" i="8"/>
  <c r="V726" i="8" s="1"/>
  <c r="U27" i="8"/>
  <c r="U726" i="8" s="1"/>
  <c r="T27" i="8"/>
  <c r="T726" i="8" s="1"/>
  <c r="S27" i="8"/>
  <c r="S726" i="8" s="1"/>
  <c r="R27" i="8"/>
  <c r="R726" i="8" s="1"/>
  <c r="Q27" i="8"/>
  <c r="Q726" i="8" s="1"/>
  <c r="P27" i="8"/>
  <c r="P726" i="8" s="1"/>
  <c r="O27" i="8"/>
  <c r="O726" i="8" s="1"/>
  <c r="N27" i="8"/>
  <c r="N726" i="8" s="1"/>
  <c r="M27" i="8"/>
  <c r="M726" i="8" s="1"/>
  <c r="L27" i="8"/>
  <c r="L726" i="8" s="1"/>
  <c r="K27" i="8"/>
  <c r="K726" i="8" s="1"/>
  <c r="J27" i="8"/>
  <c r="J726" i="8" s="1"/>
  <c r="I27" i="8"/>
  <c r="I726" i="8" s="1"/>
  <c r="H27" i="8"/>
  <c r="H726" i="8" s="1"/>
  <c r="G27" i="8"/>
  <c r="G726" i="8" s="1"/>
  <c r="F27" i="8"/>
  <c r="F726" i="8" s="1"/>
  <c r="E726" i="8"/>
  <c r="D27" i="8"/>
  <c r="AB26" i="8"/>
  <c r="AB725" i="8" s="1"/>
  <c r="AA26" i="8"/>
  <c r="AA725" i="8" s="1"/>
  <c r="Z26" i="8"/>
  <c r="Z725" i="8" s="1"/>
  <c r="Y26" i="8"/>
  <c r="Y725" i="8" s="1"/>
  <c r="X26" i="8"/>
  <c r="X725" i="8" s="1"/>
  <c r="W26" i="8"/>
  <c r="W725" i="8" s="1"/>
  <c r="V26" i="8"/>
  <c r="V725" i="8" s="1"/>
  <c r="U26" i="8"/>
  <c r="U725" i="8" s="1"/>
  <c r="T26" i="8"/>
  <c r="T725" i="8" s="1"/>
  <c r="S26" i="8"/>
  <c r="S725" i="8" s="1"/>
  <c r="R26" i="8"/>
  <c r="R725" i="8" s="1"/>
  <c r="Q26" i="8"/>
  <c r="Q725" i="8" s="1"/>
  <c r="P26" i="8"/>
  <c r="P725" i="8" s="1"/>
  <c r="O26" i="8"/>
  <c r="O725" i="8" s="1"/>
  <c r="N26" i="8"/>
  <c r="N725" i="8" s="1"/>
  <c r="M26" i="8"/>
  <c r="M725" i="8" s="1"/>
  <c r="L26" i="8"/>
  <c r="L725" i="8" s="1"/>
  <c r="K26" i="8"/>
  <c r="K725" i="8" s="1"/>
  <c r="J26" i="8"/>
  <c r="J725" i="8" s="1"/>
  <c r="I26" i="8"/>
  <c r="I725" i="8" s="1"/>
  <c r="H26" i="8"/>
  <c r="H725" i="8" s="1"/>
  <c r="G26" i="8"/>
  <c r="G725" i="8" s="1"/>
  <c r="F26" i="8"/>
  <c r="F725" i="8" s="1"/>
  <c r="E725" i="8"/>
  <c r="D26" i="8"/>
  <c r="AB25" i="8"/>
  <c r="AB724" i="8" s="1"/>
  <c r="AA25" i="8"/>
  <c r="AA724" i="8" s="1"/>
  <c r="Z25" i="8"/>
  <c r="Z724" i="8" s="1"/>
  <c r="Y25" i="8"/>
  <c r="Y724" i="8" s="1"/>
  <c r="X25" i="8"/>
  <c r="X724" i="8" s="1"/>
  <c r="W25" i="8"/>
  <c r="W724" i="8" s="1"/>
  <c r="V25" i="8"/>
  <c r="V724" i="8" s="1"/>
  <c r="U25" i="8"/>
  <c r="U724" i="8" s="1"/>
  <c r="T25" i="8"/>
  <c r="T724" i="8" s="1"/>
  <c r="S25" i="8"/>
  <c r="S724" i="8" s="1"/>
  <c r="R25" i="8"/>
  <c r="R724" i="8" s="1"/>
  <c r="Q25" i="8"/>
  <c r="Q724" i="8" s="1"/>
  <c r="P25" i="8"/>
  <c r="P724" i="8" s="1"/>
  <c r="O25" i="8"/>
  <c r="O724" i="8" s="1"/>
  <c r="N25" i="8"/>
  <c r="N724" i="8" s="1"/>
  <c r="M25" i="8"/>
  <c r="M724" i="8" s="1"/>
  <c r="L25" i="8"/>
  <c r="L724" i="8" s="1"/>
  <c r="K25" i="8"/>
  <c r="K724" i="8" s="1"/>
  <c r="J25" i="8"/>
  <c r="J724" i="8" s="1"/>
  <c r="I25" i="8"/>
  <c r="I724" i="8" s="1"/>
  <c r="H25" i="8"/>
  <c r="H724" i="8" s="1"/>
  <c r="G25" i="8"/>
  <c r="G724" i="8" s="1"/>
  <c r="F25" i="8"/>
  <c r="F724" i="8" s="1"/>
  <c r="E724" i="8"/>
  <c r="D25" i="8"/>
  <c r="AB24" i="8"/>
  <c r="AB723" i="8" s="1"/>
  <c r="AA24" i="8"/>
  <c r="AA723" i="8" s="1"/>
  <c r="Z24" i="8"/>
  <c r="Z723" i="8" s="1"/>
  <c r="Y24" i="8"/>
  <c r="Y723" i="8" s="1"/>
  <c r="X24" i="8"/>
  <c r="X723" i="8" s="1"/>
  <c r="W24" i="8"/>
  <c r="W723" i="8" s="1"/>
  <c r="V24" i="8"/>
  <c r="V723" i="8" s="1"/>
  <c r="U24" i="8"/>
  <c r="U723" i="8" s="1"/>
  <c r="T24" i="8"/>
  <c r="T723" i="8" s="1"/>
  <c r="S24" i="8"/>
  <c r="S723" i="8" s="1"/>
  <c r="R24" i="8"/>
  <c r="R723" i="8" s="1"/>
  <c r="Q24" i="8"/>
  <c r="Q723" i="8" s="1"/>
  <c r="P24" i="8"/>
  <c r="P723" i="8" s="1"/>
  <c r="O24" i="8"/>
  <c r="O723" i="8" s="1"/>
  <c r="N24" i="8"/>
  <c r="N723" i="8" s="1"/>
  <c r="M24" i="8"/>
  <c r="M723" i="8" s="1"/>
  <c r="L24" i="8"/>
  <c r="L723" i="8" s="1"/>
  <c r="K24" i="8"/>
  <c r="K723" i="8" s="1"/>
  <c r="J24" i="8"/>
  <c r="J723" i="8" s="1"/>
  <c r="I24" i="8"/>
  <c r="I723" i="8" s="1"/>
  <c r="H24" i="8"/>
  <c r="H723" i="8" s="1"/>
  <c r="G24" i="8"/>
  <c r="G723" i="8" s="1"/>
  <c r="F24" i="8"/>
  <c r="F723" i="8" s="1"/>
  <c r="E723" i="8"/>
  <c r="D24" i="8"/>
  <c r="AB23" i="8"/>
  <c r="AB722" i="8" s="1"/>
  <c r="AA23" i="8"/>
  <c r="AA722" i="8" s="1"/>
  <c r="Z23" i="8"/>
  <c r="Z722" i="8" s="1"/>
  <c r="Y23" i="8"/>
  <c r="Y722" i="8" s="1"/>
  <c r="X23" i="8"/>
  <c r="X722" i="8" s="1"/>
  <c r="W23" i="8"/>
  <c r="W722" i="8" s="1"/>
  <c r="V23" i="8"/>
  <c r="V722" i="8" s="1"/>
  <c r="U23" i="8"/>
  <c r="U722" i="8" s="1"/>
  <c r="T23" i="8"/>
  <c r="T722" i="8" s="1"/>
  <c r="S23" i="8"/>
  <c r="S722" i="8" s="1"/>
  <c r="R23" i="8"/>
  <c r="R722" i="8" s="1"/>
  <c r="Q23" i="8"/>
  <c r="Q722" i="8" s="1"/>
  <c r="P23" i="8"/>
  <c r="P722" i="8" s="1"/>
  <c r="O23" i="8"/>
  <c r="O722" i="8" s="1"/>
  <c r="N23" i="8"/>
  <c r="N722" i="8" s="1"/>
  <c r="M23" i="8"/>
  <c r="M722" i="8" s="1"/>
  <c r="L23" i="8"/>
  <c r="L722" i="8" s="1"/>
  <c r="K23" i="8"/>
  <c r="K722" i="8" s="1"/>
  <c r="J23" i="8"/>
  <c r="J722" i="8" s="1"/>
  <c r="I23" i="8"/>
  <c r="I722" i="8" s="1"/>
  <c r="H23" i="8"/>
  <c r="H722" i="8" s="1"/>
  <c r="G23" i="8"/>
  <c r="G722" i="8" s="1"/>
  <c r="F23" i="8"/>
  <c r="F722" i="8" s="1"/>
  <c r="E722" i="8"/>
  <c r="D23" i="8"/>
  <c r="AB22" i="8"/>
  <c r="AB721" i="8" s="1"/>
  <c r="AA22" i="8"/>
  <c r="AA721" i="8" s="1"/>
  <c r="Z22" i="8"/>
  <c r="Z721" i="8" s="1"/>
  <c r="Y22" i="8"/>
  <c r="Y721" i="8" s="1"/>
  <c r="X22" i="8"/>
  <c r="X721" i="8" s="1"/>
  <c r="W22" i="8"/>
  <c r="W721" i="8" s="1"/>
  <c r="V22" i="8"/>
  <c r="V721" i="8" s="1"/>
  <c r="U22" i="8"/>
  <c r="U721" i="8" s="1"/>
  <c r="T22" i="8"/>
  <c r="T721" i="8" s="1"/>
  <c r="S22" i="8"/>
  <c r="S721" i="8" s="1"/>
  <c r="R22" i="8"/>
  <c r="R721" i="8" s="1"/>
  <c r="Q22" i="8"/>
  <c r="Q721" i="8" s="1"/>
  <c r="P22" i="8"/>
  <c r="P721" i="8" s="1"/>
  <c r="O22" i="8"/>
  <c r="O721" i="8" s="1"/>
  <c r="N22" i="8"/>
  <c r="N721" i="8" s="1"/>
  <c r="M22" i="8"/>
  <c r="M721" i="8" s="1"/>
  <c r="L22" i="8"/>
  <c r="L721" i="8" s="1"/>
  <c r="K22" i="8"/>
  <c r="K721" i="8" s="1"/>
  <c r="J22" i="8"/>
  <c r="J721" i="8" s="1"/>
  <c r="I22" i="8"/>
  <c r="I721" i="8" s="1"/>
  <c r="H22" i="8"/>
  <c r="H721" i="8" s="1"/>
  <c r="G22" i="8"/>
  <c r="G721" i="8" s="1"/>
  <c r="F22" i="8"/>
  <c r="F721" i="8" s="1"/>
  <c r="E721" i="8"/>
  <c r="D22" i="8"/>
  <c r="AB21" i="8"/>
  <c r="AB720" i="8" s="1"/>
  <c r="AA21" i="8"/>
  <c r="AA720" i="8" s="1"/>
  <c r="Z21" i="8"/>
  <c r="Z720" i="8" s="1"/>
  <c r="Y21" i="8"/>
  <c r="Y720" i="8" s="1"/>
  <c r="X21" i="8"/>
  <c r="X720" i="8" s="1"/>
  <c r="W21" i="8"/>
  <c r="W720" i="8" s="1"/>
  <c r="V21" i="8"/>
  <c r="V720" i="8" s="1"/>
  <c r="U21" i="8"/>
  <c r="U720" i="8" s="1"/>
  <c r="T21" i="8"/>
  <c r="T720" i="8" s="1"/>
  <c r="S21" i="8"/>
  <c r="S720" i="8" s="1"/>
  <c r="R21" i="8"/>
  <c r="R720" i="8" s="1"/>
  <c r="Q21" i="8"/>
  <c r="Q720" i="8" s="1"/>
  <c r="P21" i="8"/>
  <c r="P720" i="8" s="1"/>
  <c r="O21" i="8"/>
  <c r="O720" i="8" s="1"/>
  <c r="N21" i="8"/>
  <c r="N720" i="8" s="1"/>
  <c r="M21" i="8"/>
  <c r="M720" i="8" s="1"/>
  <c r="L21" i="8"/>
  <c r="L720" i="8" s="1"/>
  <c r="K21" i="8"/>
  <c r="K720" i="8" s="1"/>
  <c r="J21" i="8"/>
  <c r="J720" i="8" s="1"/>
  <c r="I21" i="8"/>
  <c r="I720" i="8" s="1"/>
  <c r="H21" i="8"/>
  <c r="H720" i="8" s="1"/>
  <c r="G21" i="8"/>
  <c r="G720" i="8" s="1"/>
  <c r="F21" i="8"/>
  <c r="F720" i="8" s="1"/>
  <c r="E720" i="8"/>
  <c r="D21" i="8"/>
  <c r="AB20" i="8"/>
  <c r="AB719" i="8" s="1"/>
  <c r="AA20" i="8"/>
  <c r="AA719" i="8" s="1"/>
  <c r="Z20" i="8"/>
  <c r="Z719" i="8" s="1"/>
  <c r="Y20" i="8"/>
  <c r="Y719" i="8" s="1"/>
  <c r="X20" i="8"/>
  <c r="X719" i="8" s="1"/>
  <c r="W20" i="8"/>
  <c r="W719" i="8" s="1"/>
  <c r="V20" i="8"/>
  <c r="V719" i="8" s="1"/>
  <c r="U20" i="8"/>
  <c r="U719" i="8" s="1"/>
  <c r="T20" i="8"/>
  <c r="T719" i="8" s="1"/>
  <c r="S20" i="8"/>
  <c r="S719" i="8" s="1"/>
  <c r="R20" i="8"/>
  <c r="R719" i="8" s="1"/>
  <c r="Q20" i="8"/>
  <c r="Q719" i="8" s="1"/>
  <c r="P20" i="8"/>
  <c r="P719" i="8" s="1"/>
  <c r="O20" i="8"/>
  <c r="O719" i="8" s="1"/>
  <c r="N20" i="8"/>
  <c r="N719" i="8" s="1"/>
  <c r="M20" i="8"/>
  <c r="M719" i="8" s="1"/>
  <c r="L20" i="8"/>
  <c r="L719" i="8" s="1"/>
  <c r="K20" i="8"/>
  <c r="K719" i="8" s="1"/>
  <c r="J20" i="8"/>
  <c r="J719" i="8" s="1"/>
  <c r="I20" i="8"/>
  <c r="I719" i="8" s="1"/>
  <c r="H20" i="8"/>
  <c r="H719" i="8" s="1"/>
  <c r="G20" i="8"/>
  <c r="G719" i="8" s="1"/>
  <c r="F20" i="8"/>
  <c r="F719" i="8" s="1"/>
  <c r="E719" i="8"/>
  <c r="D20" i="8"/>
  <c r="AB19" i="8"/>
  <c r="AB718" i="8" s="1"/>
  <c r="AA19" i="8"/>
  <c r="AA718" i="8" s="1"/>
  <c r="Z19" i="8"/>
  <c r="Z718" i="8" s="1"/>
  <c r="Y19" i="8"/>
  <c r="Y718" i="8" s="1"/>
  <c r="X19" i="8"/>
  <c r="X718" i="8" s="1"/>
  <c r="W19" i="8"/>
  <c r="W718" i="8" s="1"/>
  <c r="V19" i="8"/>
  <c r="V718" i="8" s="1"/>
  <c r="U19" i="8"/>
  <c r="U718" i="8" s="1"/>
  <c r="T19" i="8"/>
  <c r="T718" i="8" s="1"/>
  <c r="S19" i="8"/>
  <c r="S718" i="8" s="1"/>
  <c r="R19" i="8"/>
  <c r="R718" i="8" s="1"/>
  <c r="Q19" i="8"/>
  <c r="Q718" i="8" s="1"/>
  <c r="P19" i="8"/>
  <c r="P718" i="8" s="1"/>
  <c r="O19" i="8"/>
  <c r="O718" i="8" s="1"/>
  <c r="N19" i="8"/>
  <c r="N718" i="8" s="1"/>
  <c r="M19" i="8"/>
  <c r="M718" i="8" s="1"/>
  <c r="L19" i="8"/>
  <c r="L718" i="8" s="1"/>
  <c r="K19" i="8"/>
  <c r="K718" i="8" s="1"/>
  <c r="J19" i="8"/>
  <c r="J718" i="8" s="1"/>
  <c r="I19" i="8"/>
  <c r="I718" i="8" s="1"/>
  <c r="H19" i="8"/>
  <c r="H718" i="8" s="1"/>
  <c r="G19" i="8"/>
  <c r="G718" i="8" s="1"/>
  <c r="F19" i="8"/>
  <c r="F718" i="8" s="1"/>
  <c r="E718" i="8"/>
  <c r="D19" i="8"/>
  <c r="AB18" i="8"/>
  <c r="AB717" i="8" s="1"/>
  <c r="AA18" i="8"/>
  <c r="AA717" i="8" s="1"/>
  <c r="Z18" i="8"/>
  <c r="Z717" i="8" s="1"/>
  <c r="Y18" i="8"/>
  <c r="Y717" i="8" s="1"/>
  <c r="X18" i="8"/>
  <c r="X717" i="8" s="1"/>
  <c r="W18" i="8"/>
  <c r="W717" i="8" s="1"/>
  <c r="V18" i="8"/>
  <c r="V717" i="8" s="1"/>
  <c r="U18" i="8"/>
  <c r="U717" i="8" s="1"/>
  <c r="T18" i="8"/>
  <c r="T717" i="8" s="1"/>
  <c r="S18" i="8"/>
  <c r="S717" i="8" s="1"/>
  <c r="R18" i="8"/>
  <c r="R717" i="8" s="1"/>
  <c r="Q18" i="8"/>
  <c r="Q717" i="8" s="1"/>
  <c r="P18" i="8"/>
  <c r="P717" i="8" s="1"/>
  <c r="O18" i="8"/>
  <c r="O717" i="8" s="1"/>
  <c r="N18" i="8"/>
  <c r="N717" i="8" s="1"/>
  <c r="M18" i="8"/>
  <c r="M717" i="8" s="1"/>
  <c r="L18" i="8"/>
  <c r="L717" i="8" s="1"/>
  <c r="K18" i="8"/>
  <c r="K717" i="8" s="1"/>
  <c r="J18" i="8"/>
  <c r="J717" i="8" s="1"/>
  <c r="I18" i="8"/>
  <c r="I717" i="8" s="1"/>
  <c r="H18" i="8"/>
  <c r="H717" i="8" s="1"/>
  <c r="G18" i="8"/>
  <c r="G717" i="8" s="1"/>
  <c r="F18" i="8"/>
  <c r="F717" i="8" s="1"/>
  <c r="E717" i="8"/>
  <c r="D18" i="8"/>
  <c r="AB17" i="8"/>
  <c r="AB716" i="8" s="1"/>
  <c r="AA17" i="8"/>
  <c r="AA716" i="8" s="1"/>
  <c r="Z17" i="8"/>
  <c r="Z716" i="8" s="1"/>
  <c r="Y17" i="8"/>
  <c r="Y716" i="8" s="1"/>
  <c r="X17" i="8"/>
  <c r="X716" i="8" s="1"/>
  <c r="W17" i="8"/>
  <c r="W716" i="8" s="1"/>
  <c r="V17" i="8"/>
  <c r="V716" i="8" s="1"/>
  <c r="U17" i="8"/>
  <c r="U716" i="8" s="1"/>
  <c r="T17" i="8"/>
  <c r="T716" i="8" s="1"/>
  <c r="S17" i="8"/>
  <c r="S716" i="8" s="1"/>
  <c r="R17" i="8"/>
  <c r="R716" i="8" s="1"/>
  <c r="Q17" i="8"/>
  <c r="Q716" i="8" s="1"/>
  <c r="P17" i="8"/>
  <c r="P716" i="8" s="1"/>
  <c r="O17" i="8"/>
  <c r="O716" i="8" s="1"/>
  <c r="N17" i="8"/>
  <c r="N716" i="8" s="1"/>
  <c r="M17" i="8"/>
  <c r="M716" i="8" s="1"/>
  <c r="L17" i="8"/>
  <c r="L716" i="8" s="1"/>
  <c r="K17" i="8"/>
  <c r="K716" i="8" s="1"/>
  <c r="J17" i="8"/>
  <c r="J716" i="8" s="1"/>
  <c r="I17" i="8"/>
  <c r="I716" i="8" s="1"/>
  <c r="H17" i="8"/>
  <c r="H716" i="8" s="1"/>
  <c r="G17" i="8"/>
  <c r="G716" i="8" s="1"/>
  <c r="F17" i="8"/>
  <c r="F716" i="8" s="1"/>
  <c r="E716" i="8"/>
  <c r="D17" i="8"/>
  <c r="AB16" i="8"/>
  <c r="AB715" i="8" s="1"/>
  <c r="AA16" i="8"/>
  <c r="AA715" i="8" s="1"/>
  <c r="Z16" i="8"/>
  <c r="Z715" i="8" s="1"/>
  <c r="Y16" i="8"/>
  <c r="Y715" i="8" s="1"/>
  <c r="X16" i="8"/>
  <c r="X715" i="8" s="1"/>
  <c r="W16" i="8"/>
  <c r="W715" i="8" s="1"/>
  <c r="V16" i="8"/>
  <c r="V715" i="8" s="1"/>
  <c r="U16" i="8"/>
  <c r="U715" i="8" s="1"/>
  <c r="T16" i="8"/>
  <c r="T715" i="8" s="1"/>
  <c r="S16" i="8"/>
  <c r="S715" i="8" s="1"/>
  <c r="R16" i="8"/>
  <c r="R715" i="8" s="1"/>
  <c r="Q16" i="8"/>
  <c r="Q715" i="8" s="1"/>
  <c r="P16" i="8"/>
  <c r="P715" i="8" s="1"/>
  <c r="O16" i="8"/>
  <c r="O715" i="8" s="1"/>
  <c r="N16" i="8"/>
  <c r="N715" i="8" s="1"/>
  <c r="M16" i="8"/>
  <c r="M715" i="8" s="1"/>
  <c r="L16" i="8"/>
  <c r="L715" i="8" s="1"/>
  <c r="K16" i="8"/>
  <c r="K715" i="8" s="1"/>
  <c r="J16" i="8"/>
  <c r="J715" i="8" s="1"/>
  <c r="I16" i="8"/>
  <c r="I715" i="8" s="1"/>
  <c r="H16" i="8"/>
  <c r="H715" i="8" s="1"/>
  <c r="G16" i="8"/>
  <c r="G715" i="8" s="1"/>
  <c r="F16" i="8"/>
  <c r="F715" i="8" s="1"/>
  <c r="E715" i="8"/>
  <c r="D16" i="8"/>
  <c r="AB15" i="8"/>
  <c r="AB714" i="8" s="1"/>
  <c r="AA15" i="8"/>
  <c r="AA714" i="8" s="1"/>
  <c r="Z15" i="8"/>
  <c r="Z714" i="8" s="1"/>
  <c r="Y15" i="8"/>
  <c r="Y714" i="8" s="1"/>
  <c r="X15" i="8"/>
  <c r="X714" i="8" s="1"/>
  <c r="W15" i="8"/>
  <c r="W714" i="8" s="1"/>
  <c r="V15" i="8"/>
  <c r="V714" i="8" s="1"/>
  <c r="U15" i="8"/>
  <c r="U714" i="8" s="1"/>
  <c r="T15" i="8"/>
  <c r="T714" i="8" s="1"/>
  <c r="S15" i="8"/>
  <c r="S714" i="8" s="1"/>
  <c r="R15" i="8"/>
  <c r="R714" i="8" s="1"/>
  <c r="Q15" i="8"/>
  <c r="Q714" i="8" s="1"/>
  <c r="P15" i="8"/>
  <c r="P714" i="8" s="1"/>
  <c r="O15" i="8"/>
  <c r="O714" i="8" s="1"/>
  <c r="N15" i="8"/>
  <c r="N714" i="8" s="1"/>
  <c r="M15" i="8"/>
  <c r="M714" i="8" s="1"/>
  <c r="L15" i="8"/>
  <c r="L714" i="8" s="1"/>
  <c r="K15" i="8"/>
  <c r="K714" i="8" s="1"/>
  <c r="J15" i="8"/>
  <c r="J714" i="8" s="1"/>
  <c r="I15" i="8"/>
  <c r="I714" i="8" s="1"/>
  <c r="H15" i="8"/>
  <c r="H714" i="8" s="1"/>
  <c r="G15" i="8"/>
  <c r="G714" i="8" s="1"/>
  <c r="F15" i="8"/>
  <c r="F714" i="8" s="1"/>
  <c r="E714" i="8"/>
  <c r="D15" i="8"/>
  <c r="AB14" i="8"/>
  <c r="AB713" i="8" s="1"/>
  <c r="AA14" i="8"/>
  <c r="AA713" i="8" s="1"/>
  <c r="Z14" i="8"/>
  <c r="Z713" i="8" s="1"/>
  <c r="Y14" i="8"/>
  <c r="Y713" i="8" s="1"/>
  <c r="X14" i="8"/>
  <c r="X713" i="8" s="1"/>
  <c r="W14" i="8"/>
  <c r="W713" i="8" s="1"/>
  <c r="V14" i="8"/>
  <c r="V713" i="8" s="1"/>
  <c r="U14" i="8"/>
  <c r="U713" i="8" s="1"/>
  <c r="T14" i="8"/>
  <c r="T713" i="8" s="1"/>
  <c r="S14" i="8"/>
  <c r="S713" i="8" s="1"/>
  <c r="R14" i="8"/>
  <c r="R713" i="8" s="1"/>
  <c r="Q14" i="8"/>
  <c r="Q713" i="8" s="1"/>
  <c r="P14" i="8"/>
  <c r="P713" i="8" s="1"/>
  <c r="O14" i="8"/>
  <c r="O713" i="8" s="1"/>
  <c r="N14" i="8"/>
  <c r="N713" i="8" s="1"/>
  <c r="M14" i="8"/>
  <c r="M713" i="8" s="1"/>
  <c r="L14" i="8"/>
  <c r="L713" i="8" s="1"/>
  <c r="K14" i="8"/>
  <c r="K713" i="8" s="1"/>
  <c r="J14" i="8"/>
  <c r="J713" i="8" s="1"/>
  <c r="I14" i="8"/>
  <c r="I713" i="8" s="1"/>
  <c r="H14" i="8"/>
  <c r="H713" i="8" s="1"/>
  <c r="G14" i="8"/>
  <c r="G713" i="8" s="1"/>
  <c r="F14" i="8"/>
  <c r="F713" i="8" s="1"/>
  <c r="E713" i="8"/>
  <c r="D14" i="8"/>
  <c r="AB13" i="8"/>
  <c r="AB712" i="8" s="1"/>
  <c r="AA13" i="8"/>
  <c r="AA712" i="8" s="1"/>
  <c r="Z13" i="8"/>
  <c r="Z712" i="8" s="1"/>
  <c r="Y13" i="8"/>
  <c r="Y712" i="8" s="1"/>
  <c r="X13" i="8"/>
  <c r="X712" i="8" s="1"/>
  <c r="W13" i="8"/>
  <c r="W712" i="8" s="1"/>
  <c r="V13" i="8"/>
  <c r="V712" i="8" s="1"/>
  <c r="U13" i="8"/>
  <c r="U712" i="8" s="1"/>
  <c r="T13" i="8"/>
  <c r="T712" i="8" s="1"/>
  <c r="S13" i="8"/>
  <c r="S712" i="8" s="1"/>
  <c r="R13" i="8"/>
  <c r="R712" i="8" s="1"/>
  <c r="Q13" i="8"/>
  <c r="Q712" i="8" s="1"/>
  <c r="P13" i="8"/>
  <c r="P712" i="8" s="1"/>
  <c r="O13" i="8"/>
  <c r="O712" i="8" s="1"/>
  <c r="N13" i="8"/>
  <c r="N712" i="8" s="1"/>
  <c r="M13" i="8"/>
  <c r="M712" i="8" s="1"/>
  <c r="L13" i="8"/>
  <c r="L712" i="8" s="1"/>
  <c r="K13" i="8"/>
  <c r="K712" i="8" s="1"/>
  <c r="J13" i="8"/>
  <c r="J712" i="8" s="1"/>
  <c r="I13" i="8"/>
  <c r="I712" i="8" s="1"/>
  <c r="H13" i="8"/>
  <c r="H712" i="8" s="1"/>
  <c r="G13" i="8"/>
  <c r="G712" i="8" s="1"/>
  <c r="F13" i="8"/>
  <c r="F712" i="8" s="1"/>
  <c r="E712" i="8"/>
  <c r="D13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711" i="8"/>
  <c r="D12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710" i="8"/>
  <c r="D11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709" i="8"/>
  <c r="D10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708" i="8"/>
  <c r="D9" i="8"/>
  <c r="AB8" i="8"/>
  <c r="AB707" i="8" s="1"/>
  <c r="AA8" i="8"/>
  <c r="AA707" i="8" s="1"/>
  <c r="Z8" i="8"/>
  <c r="Z707" i="8" s="1"/>
  <c r="Y8" i="8"/>
  <c r="Y707" i="8" s="1"/>
  <c r="X8" i="8"/>
  <c r="X707" i="8" s="1"/>
  <c r="W8" i="8"/>
  <c r="W707" i="8" s="1"/>
  <c r="V8" i="8"/>
  <c r="V707" i="8" s="1"/>
  <c r="U8" i="8"/>
  <c r="U707" i="8" s="1"/>
  <c r="T8" i="8"/>
  <c r="T707" i="8" s="1"/>
  <c r="S8" i="8"/>
  <c r="S707" i="8" s="1"/>
  <c r="R8" i="8"/>
  <c r="R707" i="8" s="1"/>
  <c r="Q8" i="8"/>
  <c r="Q707" i="8" s="1"/>
  <c r="P8" i="8"/>
  <c r="P707" i="8" s="1"/>
  <c r="O8" i="8"/>
  <c r="O707" i="8" s="1"/>
  <c r="N8" i="8"/>
  <c r="N707" i="8" s="1"/>
  <c r="M8" i="8"/>
  <c r="M707" i="8" s="1"/>
  <c r="L8" i="8"/>
  <c r="L707" i="8" s="1"/>
  <c r="K8" i="8"/>
  <c r="K707" i="8" s="1"/>
  <c r="J8" i="8"/>
  <c r="I8" i="8"/>
  <c r="H8" i="8"/>
  <c r="G8" i="8"/>
  <c r="F8" i="8"/>
  <c r="E707" i="8"/>
  <c r="D8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06" i="8"/>
  <c r="I706" i="8"/>
  <c r="H706" i="8"/>
  <c r="G706" i="8"/>
  <c r="F706" i="8"/>
  <c r="E706" i="8"/>
  <c r="C27" i="10" s="1"/>
  <c r="C29" i="10" s="1"/>
  <c r="D7" i="8"/>
  <c r="D36" i="4"/>
  <c r="D40" i="4" s="1"/>
  <c r="D39" i="4"/>
  <c r="D38" i="4"/>
  <c r="D37" i="4"/>
  <c r="AC76" i="8" l="1"/>
  <c r="AC60" i="8" s="1"/>
  <c r="I64" i="16"/>
  <c r="H64" i="16"/>
  <c r="Q64" i="16"/>
  <c r="AA64" i="16"/>
  <c r="K64" i="16"/>
  <c r="P64" i="16"/>
  <c r="AB64" i="16"/>
  <c r="N64" i="16"/>
  <c r="L64" i="16"/>
  <c r="U64" i="16"/>
  <c r="V64" i="16"/>
  <c r="X64" i="16"/>
  <c r="M64" i="16"/>
  <c r="T64" i="16"/>
  <c r="F64" i="16"/>
  <c r="J710" i="8"/>
  <c r="Y711" i="8"/>
  <c r="M708" i="8"/>
  <c r="U708" i="8"/>
  <c r="L709" i="8"/>
  <c r="T709" i="8"/>
  <c r="AB709" i="8"/>
  <c r="K710" i="8"/>
  <c r="S710" i="8"/>
  <c r="AA710" i="8"/>
  <c r="J711" i="8"/>
  <c r="R711" i="8"/>
  <c r="Z711" i="8"/>
  <c r="AB708" i="8"/>
  <c r="R710" i="8"/>
  <c r="F708" i="8"/>
  <c r="N708" i="8"/>
  <c r="V708" i="8"/>
  <c r="M709" i="8"/>
  <c r="U709" i="8"/>
  <c r="L710" i="8"/>
  <c r="T710" i="8"/>
  <c r="AB710" i="8"/>
  <c r="K711" i="8"/>
  <c r="S711" i="8"/>
  <c r="AA711" i="8"/>
  <c r="T708" i="8"/>
  <c r="F709" i="8"/>
  <c r="V709" i="8"/>
  <c r="T711" i="8"/>
  <c r="O708" i="8"/>
  <c r="U710" i="8"/>
  <c r="L711" i="8"/>
  <c r="AB711" i="8"/>
  <c r="H708" i="8"/>
  <c r="P708" i="8"/>
  <c r="X708" i="8"/>
  <c r="G709" i="8"/>
  <c r="O709" i="8"/>
  <c r="W709" i="8"/>
  <c r="F710" i="8"/>
  <c r="N710" i="8"/>
  <c r="V710" i="8"/>
  <c r="M711" i="8"/>
  <c r="U711" i="8"/>
  <c r="S709" i="8"/>
  <c r="I711" i="8"/>
  <c r="G708" i="8"/>
  <c r="W708" i="8"/>
  <c r="N709" i="8"/>
  <c r="M710" i="8"/>
  <c r="I708" i="8"/>
  <c r="Q708" i="8"/>
  <c r="Y708" i="8"/>
  <c r="H709" i="8"/>
  <c r="P709" i="8"/>
  <c r="X709" i="8"/>
  <c r="G710" i="8"/>
  <c r="O710" i="8"/>
  <c r="W710" i="8"/>
  <c r="F711" i="8"/>
  <c r="N711" i="8"/>
  <c r="V711" i="8"/>
  <c r="L708" i="8"/>
  <c r="AA709" i="8"/>
  <c r="Q711" i="8"/>
  <c r="R708" i="8"/>
  <c r="I709" i="8"/>
  <c r="Y709" i="8"/>
  <c r="H710" i="8"/>
  <c r="X710" i="8"/>
  <c r="G711" i="8"/>
  <c r="O711" i="8"/>
  <c r="W711" i="8"/>
  <c r="K709" i="8"/>
  <c r="Z710" i="8"/>
  <c r="J708" i="8"/>
  <c r="Z708" i="8"/>
  <c r="Q709" i="8"/>
  <c r="P710" i="8"/>
  <c r="K708" i="8"/>
  <c r="S708" i="8"/>
  <c r="AA708" i="8"/>
  <c r="J709" i="8"/>
  <c r="R709" i="8"/>
  <c r="Z709" i="8"/>
  <c r="I710" i="8"/>
  <c r="Q710" i="8"/>
  <c r="Y710" i="8"/>
  <c r="H711" i="8"/>
  <c r="P711" i="8"/>
  <c r="X711" i="8"/>
  <c r="M706" i="8"/>
  <c r="N27" i="10" s="1"/>
  <c r="M68" i="8"/>
  <c r="M66" i="8"/>
  <c r="M69" i="8"/>
  <c r="M67" i="8"/>
  <c r="U706" i="8"/>
  <c r="U68" i="8"/>
  <c r="U66" i="8"/>
  <c r="U69" i="8"/>
  <c r="U67" i="8"/>
  <c r="T706" i="8"/>
  <c r="D34" i="10" s="1"/>
  <c r="T66" i="8"/>
  <c r="T69" i="8"/>
  <c r="T68" i="8"/>
  <c r="T67" i="8"/>
  <c r="N706" i="8"/>
  <c r="O27" i="10" s="1"/>
  <c r="N68" i="8"/>
  <c r="N66" i="8"/>
  <c r="N69" i="8"/>
  <c r="N67" i="8"/>
  <c r="V706" i="8"/>
  <c r="V68" i="8"/>
  <c r="V66" i="8"/>
  <c r="V69" i="8"/>
  <c r="V67" i="8"/>
  <c r="E731" i="8"/>
  <c r="E67" i="8"/>
  <c r="E69" i="8"/>
  <c r="E68" i="8"/>
  <c r="E66" i="8"/>
  <c r="P706" i="8"/>
  <c r="T27" i="10" s="1"/>
  <c r="P67" i="8"/>
  <c r="P68" i="8"/>
  <c r="P66" i="8"/>
  <c r="P69" i="8"/>
  <c r="L706" i="8"/>
  <c r="M27" i="10" s="1"/>
  <c r="L66" i="8"/>
  <c r="L69" i="8"/>
  <c r="L67" i="8"/>
  <c r="L68" i="8"/>
  <c r="AB706" i="8"/>
  <c r="O34" i="10" s="1"/>
  <c r="AB66" i="8"/>
  <c r="AB69" i="8"/>
  <c r="AB67" i="8"/>
  <c r="AB68" i="8"/>
  <c r="O706" i="8"/>
  <c r="O68" i="8"/>
  <c r="O66" i="8"/>
  <c r="O67" i="8"/>
  <c r="O69" i="8"/>
  <c r="W706" i="8"/>
  <c r="G34" i="10" s="1"/>
  <c r="W68" i="8"/>
  <c r="W67" i="8"/>
  <c r="W66" i="8"/>
  <c r="W69" i="8"/>
  <c r="F707" i="8"/>
  <c r="F66" i="8"/>
  <c r="F68" i="8"/>
  <c r="F69" i="8"/>
  <c r="F67" i="8"/>
  <c r="X706" i="8"/>
  <c r="X67" i="8"/>
  <c r="X68" i="8"/>
  <c r="X66" i="8"/>
  <c r="X69" i="8"/>
  <c r="Q706" i="8"/>
  <c r="U27" i="10" s="1"/>
  <c r="Q67" i="8"/>
  <c r="Q68" i="8"/>
  <c r="Q69" i="8"/>
  <c r="Q66" i="8"/>
  <c r="Y706" i="8"/>
  <c r="L34" i="10" s="1"/>
  <c r="Y67" i="8"/>
  <c r="Y69" i="8"/>
  <c r="Y68" i="8"/>
  <c r="Y66" i="8"/>
  <c r="H707" i="8"/>
  <c r="H67" i="8"/>
  <c r="H68" i="8"/>
  <c r="H69" i="8"/>
  <c r="H66" i="8"/>
  <c r="G707" i="8"/>
  <c r="G67" i="8"/>
  <c r="G69" i="8"/>
  <c r="G68" i="8"/>
  <c r="G66" i="8"/>
  <c r="R706" i="8"/>
  <c r="V27" i="10" s="1"/>
  <c r="R69" i="8"/>
  <c r="R67" i="8"/>
  <c r="R68" i="8"/>
  <c r="R66" i="8"/>
  <c r="Z706" i="8"/>
  <c r="M34" i="10" s="1"/>
  <c r="Z69" i="8"/>
  <c r="Z67" i="8"/>
  <c r="Z68" i="8"/>
  <c r="Z66" i="8"/>
  <c r="I707" i="8"/>
  <c r="I68" i="8"/>
  <c r="I66" i="8"/>
  <c r="I69" i="8"/>
  <c r="I67" i="8"/>
  <c r="K706" i="8"/>
  <c r="K66" i="8"/>
  <c r="K69" i="8"/>
  <c r="K67" i="8"/>
  <c r="K68" i="8"/>
  <c r="S706" i="8"/>
  <c r="C34" i="10" s="1"/>
  <c r="S66" i="8"/>
  <c r="S69" i="8"/>
  <c r="S67" i="8"/>
  <c r="S68" i="8"/>
  <c r="AA706" i="8"/>
  <c r="N34" i="10" s="1"/>
  <c r="AA66" i="8"/>
  <c r="AA69" i="8"/>
  <c r="AA67" i="8"/>
  <c r="AA68" i="8"/>
  <c r="J707" i="8"/>
  <c r="J68" i="8"/>
  <c r="J66" i="8"/>
  <c r="J69" i="8"/>
  <c r="J67" i="8"/>
  <c r="E27" i="10"/>
  <c r="S27" i="10"/>
  <c r="L27" i="10"/>
  <c r="F27" i="10"/>
  <c r="K34" i="10"/>
  <c r="K36" i="10" s="1"/>
  <c r="EK34" i="10"/>
  <c r="G27" i="10"/>
  <c r="E34" i="10"/>
  <c r="D27" i="10"/>
  <c r="K27" i="10"/>
  <c r="F34" i="10"/>
  <c r="Z70" i="8" l="1"/>
  <c r="Z60" i="8"/>
  <c r="U70" i="8"/>
  <c r="U63" i="8" s="1"/>
  <c r="Z62" i="8"/>
  <c r="Q70" i="8"/>
  <c r="Q63" i="8" s="1"/>
  <c r="V70" i="8"/>
  <c r="V60" i="8" s="1"/>
  <c r="S70" i="8"/>
  <c r="S61" i="8" s="1"/>
  <c r="Z61" i="8"/>
  <c r="G70" i="8"/>
  <c r="G61" i="8" s="1"/>
  <c r="H70" i="8"/>
  <c r="H62" i="8" s="1"/>
  <c r="E70" i="8"/>
  <c r="E61" i="8" s="1"/>
  <c r="W70" i="8"/>
  <c r="W63" i="8" s="1"/>
  <c r="L70" i="8"/>
  <c r="L61" i="8" s="1"/>
  <c r="Z63" i="8"/>
  <c r="Y70" i="8"/>
  <c r="Y62" i="8" s="1"/>
  <c r="T70" i="8"/>
  <c r="T62" i="8" s="1"/>
  <c r="AA70" i="8"/>
  <c r="AA60" i="8" s="1"/>
  <c r="I70" i="8"/>
  <c r="I61" i="8" s="1"/>
  <c r="R70" i="8"/>
  <c r="R61" i="8" s="1"/>
  <c r="F70" i="8"/>
  <c r="F62" i="8" s="1"/>
  <c r="M70" i="8"/>
  <c r="M62" i="8" s="1"/>
  <c r="P70" i="8"/>
  <c r="P62" i="8" s="1"/>
  <c r="N70" i="8"/>
  <c r="N62" i="8" s="1"/>
  <c r="U61" i="8"/>
  <c r="AB70" i="8"/>
  <c r="AB63" i="8" s="1"/>
  <c r="J70" i="8"/>
  <c r="J61" i="8" s="1"/>
  <c r="K70" i="8"/>
  <c r="K60" i="8" s="1"/>
  <c r="X70" i="8"/>
  <c r="X62" i="8" s="1"/>
  <c r="O70" i="8"/>
  <c r="O61" i="8" s="1"/>
  <c r="EN34" i="10"/>
  <c r="F29" i="10"/>
  <c r="EW34" i="10"/>
  <c r="U29" i="10"/>
  <c r="FB34" i="10"/>
  <c r="F36" i="10"/>
  <c r="EO34" i="10"/>
  <c r="G29" i="10"/>
  <c r="ER34" i="10"/>
  <c r="M29" i="10"/>
  <c r="EX34" i="10"/>
  <c r="V29" i="10"/>
  <c r="FG34" i="10"/>
  <c r="N36" i="10"/>
  <c r="FF34" i="10"/>
  <c r="M36" i="10"/>
  <c r="ES34" i="10"/>
  <c r="N29" i="10"/>
  <c r="EL34" i="10"/>
  <c r="D29" i="10"/>
  <c r="ET34" i="10"/>
  <c r="O29" i="10"/>
  <c r="EY34" i="10"/>
  <c r="C36" i="10"/>
  <c r="EP34" i="10"/>
  <c r="K29" i="10"/>
  <c r="FH34" i="10"/>
  <c r="O36" i="10"/>
  <c r="EQ34" i="10"/>
  <c r="L29" i="10"/>
  <c r="FC34" i="10"/>
  <c r="G36" i="10"/>
  <c r="FE34" i="10"/>
  <c r="L36" i="10"/>
  <c r="EZ34" i="10"/>
  <c r="D36" i="10"/>
  <c r="EU34" i="10"/>
  <c r="S29" i="10"/>
  <c r="FA34" i="10"/>
  <c r="E36" i="10"/>
  <c r="EV34" i="10"/>
  <c r="T29" i="10"/>
  <c r="EM34" i="10"/>
  <c r="E29" i="10"/>
  <c r="FD34" i="10"/>
  <c r="P34" i="10"/>
  <c r="P35" i="10"/>
  <c r="EO19" i="10" s="1"/>
  <c r="H35" i="10"/>
  <c r="EN19" i="10" s="1"/>
  <c r="X28" i="10"/>
  <c r="EM19" i="10" s="1"/>
  <c r="P28" i="10"/>
  <c r="EL19" i="10" s="1"/>
  <c r="H28" i="10"/>
  <c r="P27" i="10"/>
  <c r="H34" i="10"/>
  <c r="X27" i="10"/>
  <c r="H27" i="10"/>
  <c r="EK18" i="10" s="1"/>
  <c r="AB60" i="8" l="1"/>
  <c r="P60" i="8"/>
  <c r="Y60" i="8"/>
  <c r="W61" i="8"/>
  <c r="S62" i="8"/>
  <c r="K63" i="8"/>
  <c r="X60" i="8"/>
  <c r="N63" i="8"/>
  <c r="P63" i="8"/>
  <c r="G63" i="8"/>
  <c r="M60" i="8"/>
  <c r="G60" i="8"/>
  <c r="G64" i="8" s="1"/>
  <c r="Q60" i="8"/>
  <c r="G62" i="8"/>
  <c r="Y63" i="8"/>
  <c r="V63" i="8"/>
  <c r="Y61" i="8"/>
  <c r="AB61" i="8"/>
  <c r="R62" i="8"/>
  <c r="W62" i="8"/>
  <c r="U62" i="8"/>
  <c r="J60" i="8"/>
  <c r="N60" i="8"/>
  <c r="T63" i="8"/>
  <c r="H61" i="8"/>
  <c r="S63" i="8"/>
  <c r="F60" i="8"/>
  <c r="F63" i="8"/>
  <c r="F61" i="8"/>
  <c r="L60" i="8"/>
  <c r="T61" i="8"/>
  <c r="I62" i="8"/>
  <c r="T60" i="8"/>
  <c r="AB62" i="8"/>
  <c r="P61" i="8"/>
  <c r="P64" i="8" s="1"/>
  <c r="H63" i="8"/>
  <c r="H60" i="8"/>
  <c r="X63" i="8"/>
  <c r="N61" i="8"/>
  <c r="I63" i="8"/>
  <c r="Z64" i="8"/>
  <c r="J63" i="8"/>
  <c r="I60" i="8"/>
  <c r="I64" i="8" s="1"/>
  <c r="E63" i="8"/>
  <c r="V62" i="8"/>
  <c r="S60" i="8"/>
  <c r="E60" i="8"/>
  <c r="L63" i="8"/>
  <c r="O60" i="8"/>
  <c r="R60" i="8"/>
  <c r="K62" i="8"/>
  <c r="K64" i="8" s="1"/>
  <c r="L62" i="8"/>
  <c r="W60" i="8"/>
  <c r="M63" i="8"/>
  <c r="Q61" i="8"/>
  <c r="M61" i="8"/>
  <c r="Q62" i="8"/>
  <c r="O62" i="8"/>
  <c r="R63" i="8"/>
  <c r="AA63" i="8"/>
  <c r="V61" i="8"/>
  <c r="O63" i="8"/>
  <c r="K61" i="8"/>
  <c r="AA62" i="8"/>
  <c r="AA61" i="8"/>
  <c r="E62" i="8"/>
  <c r="J62" i="8"/>
  <c r="X61" i="8"/>
  <c r="X64" i="8" s="1"/>
  <c r="U60" i="8"/>
  <c r="EM18" i="10"/>
  <c r="X29" i="10"/>
  <c r="EO18" i="10"/>
  <c r="P36" i="10"/>
  <c r="EN18" i="10"/>
  <c r="H36" i="10"/>
  <c r="EL18" i="10"/>
  <c r="P29" i="10"/>
  <c r="H29" i="10"/>
  <c r="EK19" i="10"/>
  <c r="Y64" i="8" l="1"/>
  <c r="M64" i="8"/>
  <c r="AB64" i="8"/>
  <c r="U64" i="8"/>
  <c r="V64" i="8"/>
  <c r="W64" i="8"/>
  <c r="H64" i="8"/>
  <c r="AA64" i="8"/>
  <c r="O64" i="8"/>
  <c r="T64" i="8"/>
  <c r="Q64" i="8"/>
  <c r="R64" i="8"/>
  <c r="F64" i="8"/>
  <c r="S64" i="8"/>
  <c r="L64" i="8"/>
  <c r="N64" i="8"/>
  <c r="J64" i="8"/>
  <c r="E64" i="8"/>
</calcChain>
</file>

<file path=xl/comments1.xml><?xml version="1.0" encoding="utf-8"?>
<comments xmlns="http://schemas.openxmlformats.org/spreadsheetml/2006/main">
  <authors>
    <author>Naohiro Kinoshita</author>
  </authors>
  <commentList>
    <comment ref="AC6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１.いない　     ２．友人　    ３．家族　      　 
４．校長・教頭　 ５．学級担任　６．教科担任　
７．部活動顧問　 ８．養護教諭　９．SC　 
10.その他
</t>
        </r>
      </text>
    </comment>
    <comment ref="AC59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１.いない　     ２．友人　    ３．家族　      　 
４．校長・教頭　 ５．学級担任　６．教科担任　
７．部活動顧問　 ８．養護教諭　９．SC　 
10.その他
</t>
        </r>
      </text>
    </comment>
  </commentList>
</comments>
</file>

<file path=xl/comments2.xml><?xml version="1.0" encoding="utf-8"?>
<comments xmlns="http://schemas.openxmlformats.org/spreadsheetml/2006/main">
  <authors>
    <author>Naohiro Kinoshita</author>
  </authors>
  <commentList>
    <comment ref="AC6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１.いない　     ２．友人　    ３．家族　      　 
４．校長・教頭　 ５．学級担任　６．教科担任　
７．部活動顧問　 ８．養護教諭　９．SC　 
10.その他
</t>
        </r>
      </text>
    </comment>
    <comment ref="AC59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１.いない　     ２．友人　    ３．家族　      　 
４．校長・教頭　 ５．学級担任　６．教科担任　
７．部活動顧問　 ８．養護教諭　９．SC　 
10.その他
</t>
        </r>
      </text>
    </comment>
  </commentList>
</comments>
</file>

<file path=xl/sharedStrings.xml><?xml version="1.0" encoding="utf-8"?>
<sst xmlns="http://schemas.openxmlformats.org/spreadsheetml/2006/main" count="1688" uniqueCount="161">
  <si>
    <t>心と身体のチェックリスト</t>
    <rPh sb="0" eb="1">
      <t>ココロ</t>
    </rPh>
    <rPh sb="2" eb="4">
      <t>カラダ</t>
    </rPh>
    <phoneticPr fontId="1"/>
  </si>
  <si>
    <t>出席番号</t>
    <rPh sb="0" eb="2">
      <t>シュッセキ</t>
    </rPh>
    <rPh sb="2" eb="4">
      <t>バンゴウ</t>
    </rPh>
    <phoneticPr fontId="1"/>
  </si>
  <si>
    <t>心配でイライラして落ち着かない</t>
    <rPh sb="0" eb="2">
      <t>シンパイ</t>
    </rPh>
    <rPh sb="9" eb="10">
      <t>オ</t>
    </rPh>
    <rPh sb="11" eb="12">
      <t>ツ</t>
    </rPh>
    <phoneticPr fontId="1"/>
  </si>
  <si>
    <t>１. 全くあてはまらない</t>
    <rPh sb="3" eb="4">
      <t>マッタ</t>
    </rPh>
    <phoneticPr fontId="1"/>
  </si>
  <si>
    <t>２. あまりあてはまらない</t>
  </si>
  <si>
    <t>２. あまりあてはまらない</t>
    <phoneticPr fontId="1"/>
  </si>
  <si>
    <t>３. ややあてはまる</t>
  </si>
  <si>
    <t>３. ややあてはまる</t>
    <phoneticPr fontId="1"/>
  </si>
  <si>
    <t>４. よくあてはまる</t>
  </si>
  <si>
    <t>４. よくあてはまる</t>
    <phoneticPr fontId="1"/>
  </si>
  <si>
    <t>気持ちがむしゃくしゃしている</t>
    <rPh sb="0" eb="2">
      <t>キモ</t>
    </rPh>
    <phoneticPr fontId="1"/>
  </si>
  <si>
    <t>時々、ボーっとしてしまう</t>
    <rPh sb="0" eb="2">
      <t>トキドキ</t>
    </rPh>
    <phoneticPr fontId="1"/>
  </si>
  <si>
    <t>すぐ、かっとするようになった</t>
    <phoneticPr fontId="1"/>
  </si>
  <si>
    <t>だれかに怒りをぶつけたい気持ちが強くなった</t>
    <rPh sb="4" eb="5">
      <t>イカ</t>
    </rPh>
    <rPh sb="12" eb="14">
      <t>キモ</t>
    </rPh>
    <rPh sb="16" eb="17">
      <t>ツヨ</t>
    </rPh>
    <phoneticPr fontId="1"/>
  </si>
  <si>
    <t>眠れなかったり、途中で目がさめてしまう</t>
    <rPh sb="0" eb="1">
      <t>ネム</t>
    </rPh>
    <rPh sb="8" eb="10">
      <t>トチュウ</t>
    </rPh>
    <rPh sb="11" eb="12">
      <t>メ</t>
    </rPh>
    <phoneticPr fontId="1"/>
  </si>
  <si>
    <t>身体がだるく感じる</t>
    <rPh sb="0" eb="2">
      <t>カラダ</t>
    </rPh>
    <rPh sb="6" eb="7">
      <t>カン</t>
    </rPh>
    <phoneticPr fontId="1"/>
  </si>
  <si>
    <t>腹痛や頭痛がすることが多い</t>
    <rPh sb="0" eb="2">
      <t>フクツウ</t>
    </rPh>
    <rPh sb="3" eb="5">
      <t>ズツウ</t>
    </rPh>
    <rPh sb="11" eb="12">
      <t>オオ</t>
    </rPh>
    <phoneticPr fontId="1"/>
  </si>
  <si>
    <t>ちょっとした音にびっくりする</t>
    <rPh sb="6" eb="7">
      <t>オト</t>
    </rPh>
    <phoneticPr fontId="1"/>
  </si>
  <si>
    <t>胸がドキドキしたり、苦しくなる</t>
    <rPh sb="0" eb="1">
      <t>ムネ</t>
    </rPh>
    <rPh sb="10" eb="11">
      <t>クル</t>
    </rPh>
    <phoneticPr fontId="1"/>
  </si>
  <si>
    <t>悲しい気分になる</t>
    <rPh sb="0" eb="1">
      <t>カナ</t>
    </rPh>
    <rPh sb="3" eb="5">
      <t>キブン</t>
    </rPh>
    <phoneticPr fontId="1"/>
  </si>
  <si>
    <t>そのことの夢やこわい夢を見る</t>
    <rPh sb="5" eb="6">
      <t>ユメ</t>
    </rPh>
    <rPh sb="10" eb="11">
      <t>ユメ</t>
    </rPh>
    <rPh sb="12" eb="13">
      <t>ミ</t>
    </rPh>
    <phoneticPr fontId="1"/>
  </si>
  <si>
    <t>不意にこわい事を思い出す</t>
    <rPh sb="0" eb="2">
      <t>フイ</t>
    </rPh>
    <rPh sb="6" eb="7">
      <t>コト</t>
    </rPh>
    <rPh sb="8" eb="9">
      <t>オモ</t>
    </rPh>
    <rPh sb="10" eb="11">
      <t>ダ</t>
    </rPh>
    <phoneticPr fontId="1"/>
  </si>
  <si>
    <t>またあんなことが起こりそうで心配だ</t>
    <rPh sb="8" eb="9">
      <t>オ</t>
    </rPh>
    <rPh sb="14" eb="16">
      <t>シンパイ</t>
    </rPh>
    <phoneticPr fontId="1"/>
  </si>
  <si>
    <t>楽しいことが楽しく思えない</t>
    <rPh sb="0" eb="1">
      <t>タノ</t>
    </rPh>
    <rPh sb="6" eb="7">
      <t>タノ</t>
    </rPh>
    <rPh sb="9" eb="10">
      <t>オモ</t>
    </rPh>
    <phoneticPr fontId="1"/>
  </si>
  <si>
    <t>勉強に集中できない</t>
    <rPh sb="0" eb="2">
      <t>ベンキョウ</t>
    </rPh>
    <rPh sb="3" eb="5">
      <t>シュウチュウ</t>
    </rPh>
    <phoneticPr fontId="1"/>
  </si>
  <si>
    <t>根気がない</t>
    <rPh sb="0" eb="2">
      <t>コンキ</t>
    </rPh>
    <phoneticPr fontId="1"/>
  </si>
  <si>
    <t>希望がもてない</t>
    <rPh sb="0" eb="2">
      <t>キボウ</t>
    </rPh>
    <phoneticPr fontId="1"/>
  </si>
  <si>
    <t>自分の居場所がないように感じる</t>
    <rPh sb="0" eb="2">
      <t>ジブン</t>
    </rPh>
    <rPh sb="3" eb="6">
      <t>イバショ</t>
    </rPh>
    <rPh sb="12" eb="13">
      <t>カン</t>
    </rPh>
    <phoneticPr fontId="1"/>
  </si>
  <si>
    <t>本当の自分を理解されていないように感じる</t>
    <rPh sb="0" eb="2">
      <t>ホントウ</t>
    </rPh>
    <rPh sb="3" eb="5">
      <t>ジブン</t>
    </rPh>
    <rPh sb="6" eb="8">
      <t>リカイ</t>
    </rPh>
    <rPh sb="17" eb="18">
      <t>カン</t>
    </rPh>
    <phoneticPr fontId="1"/>
  </si>
  <si>
    <t>私を認めてくれる人はいないように思う</t>
    <rPh sb="0" eb="1">
      <t>ワタシ</t>
    </rPh>
    <rPh sb="2" eb="3">
      <t>ミト</t>
    </rPh>
    <rPh sb="8" eb="9">
      <t>ヒト</t>
    </rPh>
    <rPh sb="16" eb="17">
      <t>オモ</t>
    </rPh>
    <phoneticPr fontId="1"/>
  </si>
  <si>
    <t>どんなにがんばっても意味がないと思う</t>
    <rPh sb="10" eb="12">
      <t>イミ</t>
    </rPh>
    <rPh sb="16" eb="17">
      <t>オモ</t>
    </rPh>
    <phoneticPr fontId="1"/>
  </si>
  <si>
    <t>悩みを話せる友人がいない</t>
    <rPh sb="0" eb="1">
      <t>ナヤ</t>
    </rPh>
    <rPh sb="3" eb="4">
      <t>ハナ</t>
    </rPh>
    <rPh sb="6" eb="8">
      <t>ユウジン</t>
    </rPh>
    <phoneticPr fontId="1"/>
  </si>
  <si>
    <t>今の気持ちを具体的に書いてみましょう
※相談したいことがあったら、先生方に相談するようにしましょう。</t>
    <rPh sb="0" eb="1">
      <t>イマ</t>
    </rPh>
    <rPh sb="2" eb="4">
      <t>キモ</t>
    </rPh>
    <rPh sb="6" eb="9">
      <t>グタイテキ</t>
    </rPh>
    <rPh sb="10" eb="11">
      <t>カ</t>
    </rPh>
    <rPh sb="20" eb="22">
      <t>ソウダン</t>
    </rPh>
    <rPh sb="33" eb="36">
      <t>センセイガタ</t>
    </rPh>
    <rPh sb="37" eb="39">
      <t>ソウダン</t>
    </rPh>
    <phoneticPr fontId="1"/>
  </si>
  <si>
    <t>時々、自分を傷つけたくなることがある</t>
    <rPh sb="0" eb="2">
      <t>トキドキ</t>
    </rPh>
    <rPh sb="3" eb="5">
      <t>ジブン</t>
    </rPh>
    <rPh sb="6" eb="7">
      <t>キズ</t>
    </rPh>
    <phoneticPr fontId="1"/>
  </si>
  <si>
    <t xml:space="preserve">今の気持ちを具体的に書いてみましょう
</t>
    <rPh sb="0" eb="1">
      <t>イマ</t>
    </rPh>
    <rPh sb="2" eb="4">
      <t>キモ</t>
    </rPh>
    <rPh sb="6" eb="9">
      <t>グタイテキ</t>
    </rPh>
    <rPh sb="10" eb="11">
      <t>カ</t>
    </rPh>
    <phoneticPr fontId="1"/>
  </si>
  <si>
    <t>　私たちの心と身体は、とても悲しい出来事の後では、いろいろな変化をすることがあります。皆さんだけでなく、保護者の方や大人の方々も同じことで、とても自然なことです。でも、これをそのままにしておくのは、よくありません。
　「心と身体のチェックリスト」を使って、自分の心と身体の状況を知りましょう。</t>
    <rPh sb="1" eb="2">
      <t>ワタシ</t>
    </rPh>
    <rPh sb="5" eb="6">
      <t>ココロ</t>
    </rPh>
    <rPh sb="7" eb="9">
      <t>カラダ</t>
    </rPh>
    <rPh sb="14" eb="15">
      <t>カナ</t>
    </rPh>
    <rPh sb="17" eb="20">
      <t>デキゴト</t>
    </rPh>
    <rPh sb="21" eb="22">
      <t>アト</t>
    </rPh>
    <rPh sb="30" eb="32">
      <t>ヘンカ</t>
    </rPh>
    <rPh sb="43" eb="44">
      <t>ミナ</t>
    </rPh>
    <rPh sb="52" eb="55">
      <t>ホゴシャ</t>
    </rPh>
    <rPh sb="56" eb="57">
      <t>カタ</t>
    </rPh>
    <rPh sb="58" eb="60">
      <t>オトナ</t>
    </rPh>
    <rPh sb="61" eb="63">
      <t>カタガタ</t>
    </rPh>
    <rPh sb="64" eb="65">
      <t>オナ</t>
    </rPh>
    <rPh sb="73" eb="75">
      <t>シゼン</t>
    </rPh>
    <rPh sb="110" eb="111">
      <t>ココロ</t>
    </rPh>
    <rPh sb="112" eb="114">
      <t>カラダ</t>
    </rPh>
    <rPh sb="124" eb="125">
      <t>ツカ</t>
    </rPh>
    <rPh sb="128" eb="130">
      <t>ジブン</t>
    </rPh>
    <rPh sb="131" eb="132">
      <t>ココロ</t>
    </rPh>
    <rPh sb="133" eb="135">
      <t>カラダ</t>
    </rPh>
    <rPh sb="136" eb="138">
      <t>ジョウキョウ</t>
    </rPh>
    <rPh sb="139" eb="140">
      <t>シ</t>
    </rPh>
    <phoneticPr fontId="1"/>
  </si>
  <si>
    <t>学年</t>
    <rPh sb="0" eb="2">
      <t>ガクネン</t>
    </rPh>
    <phoneticPr fontId="1"/>
  </si>
  <si>
    <t>組</t>
    <rPh sb="0" eb="1">
      <t>クミ</t>
    </rPh>
    <phoneticPr fontId="1"/>
  </si>
  <si>
    <t>出席番号</t>
    <rPh sb="0" eb="2">
      <t>シュッセキ</t>
    </rPh>
    <rPh sb="2" eb="4">
      <t>バンゴウ</t>
    </rPh>
    <phoneticPr fontId="1"/>
  </si>
  <si>
    <t>25-①</t>
    <phoneticPr fontId="1"/>
  </si>
  <si>
    <t>25-②</t>
    <phoneticPr fontId="1"/>
  </si>
  <si>
    <r>
      <t xml:space="preserve">つらいことや悲しいことがあることを相談できる相手は誰ですか
</t>
    </r>
    <r>
      <rPr>
        <b/>
        <sz val="8"/>
        <color rgb="FFFF0000"/>
        <rFont val="游ゴシック"/>
        <family val="3"/>
        <charset val="128"/>
        <scheme val="minor"/>
      </rPr>
      <t>※１~10の中から、１つだけ選んでください</t>
    </r>
    <rPh sb="6" eb="7">
      <t>カナ</t>
    </rPh>
    <rPh sb="17" eb="19">
      <t>ソウダン</t>
    </rPh>
    <rPh sb="22" eb="24">
      <t>アイテ</t>
    </rPh>
    <rPh sb="25" eb="26">
      <t>ダレ</t>
    </rPh>
    <rPh sb="36" eb="37">
      <t>ナカ</t>
    </rPh>
    <rPh sb="44" eb="45">
      <t>エラ</t>
    </rPh>
    <phoneticPr fontId="1"/>
  </si>
  <si>
    <t>つらいことや悲しいことがあることを相談できる相手は誰ですか</t>
    <phoneticPr fontId="1"/>
  </si>
  <si>
    <t>上で「10 その他」を選んだ人は、相談する人を具体的に書いてください</t>
    <phoneticPr fontId="1"/>
  </si>
  <si>
    <t>令和4年度</t>
    <rPh sb="0" eb="2">
      <t>レイワ</t>
    </rPh>
    <rPh sb="3" eb="5">
      <t>ネンド</t>
    </rPh>
    <phoneticPr fontId="1"/>
  </si>
  <si>
    <t>「心と身体のチェックリスト」結果</t>
    <rPh sb="1" eb="2">
      <t>ココロ</t>
    </rPh>
    <rPh sb="3" eb="5">
      <t>カラダ</t>
    </rPh>
    <rPh sb="14" eb="16">
      <t>ケッカ</t>
    </rPh>
    <phoneticPr fontId="1"/>
  </si>
  <si>
    <t>実施日</t>
    <rPh sb="0" eb="3">
      <t>ジッシビ</t>
    </rPh>
    <phoneticPr fontId="1"/>
  </si>
  <si>
    <t>組</t>
    <rPh sb="0" eb="1">
      <t>クミ</t>
    </rPh>
    <phoneticPr fontId="1"/>
  </si>
  <si>
    <t>□各項目の結果</t>
    <rPh sb="1" eb="2">
      <t>カク</t>
    </rPh>
    <rPh sb="2" eb="4">
      <t>コウモク</t>
    </rPh>
    <rPh sb="5" eb="7">
      <t>ケッカ</t>
    </rPh>
    <phoneticPr fontId="1"/>
  </si>
  <si>
    <t>□各設問の結果</t>
    <rPh sb="1" eb="4">
      <t>カクセツモン</t>
    </rPh>
    <rPh sb="5" eb="7">
      <t>ケッカ</t>
    </rPh>
    <phoneticPr fontId="1"/>
  </si>
  <si>
    <t>項目</t>
    <rPh sb="0" eb="2">
      <t>コウモク</t>
    </rPh>
    <phoneticPr fontId="1"/>
  </si>
  <si>
    <t>番号</t>
    <rPh sb="0" eb="2">
      <t>バンゴウ</t>
    </rPh>
    <phoneticPr fontId="1"/>
  </si>
  <si>
    <t>合計</t>
    <rPh sb="0" eb="2">
      <t>ゴウケイ</t>
    </rPh>
    <phoneticPr fontId="1"/>
  </si>
  <si>
    <t>設問</t>
    <rPh sb="0" eb="2">
      <t>セツモン</t>
    </rPh>
    <phoneticPr fontId="1"/>
  </si>
  <si>
    <t>○</t>
    <phoneticPr fontId="1"/>
  </si>
  <si>
    <t>相談相手</t>
    <rPh sb="0" eb="2">
      <t>ソウダン</t>
    </rPh>
    <rPh sb="2" eb="4">
      <t>アイテ</t>
    </rPh>
    <phoneticPr fontId="1"/>
  </si>
  <si>
    <t>25-①</t>
    <phoneticPr fontId="1"/>
  </si>
  <si>
    <t>25-②</t>
    <phoneticPr fontId="1"/>
  </si>
  <si>
    <t>つらいことや悲しいことがあることを相談できる相手は誰ですか</t>
    <phoneticPr fontId="1"/>
  </si>
  <si>
    <t>「その他」を選んだ人は、相談する人を具体的に書いてください</t>
    <phoneticPr fontId="1"/>
  </si>
  <si>
    <t>教育相談の実施</t>
    <rPh sb="0" eb="2">
      <t>キョウイク</t>
    </rPh>
    <rPh sb="2" eb="4">
      <t>ソウダン</t>
    </rPh>
    <rPh sb="5" eb="7">
      <t>ジッシ</t>
    </rPh>
    <phoneticPr fontId="1"/>
  </si>
  <si>
    <t>複数教員で要観察</t>
    <rPh sb="0" eb="2">
      <t>フクスウ</t>
    </rPh>
    <rPh sb="2" eb="4">
      <t>キョウイン</t>
    </rPh>
    <rPh sb="5" eb="6">
      <t>ヨウ</t>
    </rPh>
    <rPh sb="6" eb="8">
      <t>カンサツ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</si>
  <si>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</si>
  <si>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</si>
  <si>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</si>
  <si>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</si>
  <si>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</si>
  <si>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</si>
  <si>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</si>
  <si>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</si>
  <si>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</si>
  <si>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</si>
  <si>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 xml:space="preserve">1. 全くあてはまらない 　　2. あまりあてはまらない 　　3. ややあてはまる 　　4. よくあてはまる
</t>
    <phoneticPr fontId="1"/>
  </si>
  <si>
    <r>
      <t xml:space="preserve">心配でイライラして落ち着かない
</t>
    </r>
    <r>
      <rPr>
        <b/>
        <sz val="6"/>
        <color rgb="FFFF0000"/>
        <rFont val="游ゴシック"/>
        <family val="3"/>
        <charset val="128"/>
        <scheme val="minor"/>
      </rPr>
      <t>※右の１~４の中から、１つ選択（以下同様）</t>
    </r>
    <rPh sb="0" eb="2">
      <t>シンパイ</t>
    </rPh>
    <rPh sb="9" eb="10">
      <t>オ</t>
    </rPh>
    <rPh sb="11" eb="12">
      <t>ツ</t>
    </rPh>
    <rPh sb="17" eb="18">
      <t>ミギ</t>
    </rPh>
    <rPh sb="29" eb="31">
      <t>センタク</t>
    </rPh>
    <rPh sb="32" eb="34">
      <t>イカ</t>
    </rPh>
    <rPh sb="34" eb="36">
      <t>ドウヨウ</t>
    </rPh>
    <phoneticPr fontId="1"/>
  </si>
  <si>
    <t xml:space="preserve">１.いない　    ２．友人　    ３．家族　    ４．校長・教頭　  ５．学級担任
６．教科担任　７．部活動顧問　８．養護教諭　９．SC      10.その他   </t>
    <phoneticPr fontId="1"/>
  </si>
  <si>
    <r>
      <t xml:space="preserve">上で「10 その他」を選んだ人は、相談する人を具体的に書いてください </t>
    </r>
    <r>
      <rPr>
        <b/>
        <sz val="8"/>
        <color rgb="FFFF0000"/>
        <rFont val="游ゴシック"/>
        <family val="3"/>
        <charset val="128"/>
        <scheme val="minor"/>
      </rPr>
      <t xml:space="preserve">（例）塾の先生、地域の知り合いの人  </t>
    </r>
    <rPh sb="0" eb="1">
      <t>ウエ</t>
    </rPh>
    <rPh sb="8" eb="9">
      <t>タ</t>
    </rPh>
    <rPh sb="11" eb="12">
      <t>エラ</t>
    </rPh>
    <rPh sb="14" eb="15">
      <t>ヒト</t>
    </rPh>
    <rPh sb="17" eb="19">
      <t>ソウダン</t>
    </rPh>
    <rPh sb="21" eb="22">
      <t>ヒト</t>
    </rPh>
    <rPh sb="23" eb="26">
      <t>グタイテキ</t>
    </rPh>
    <rPh sb="27" eb="28">
      <t>カ</t>
    </rPh>
    <rPh sb="36" eb="37">
      <t>レイ</t>
    </rPh>
    <rPh sb="38" eb="39">
      <t>ジュク</t>
    </rPh>
    <rPh sb="40" eb="42">
      <t>センセイ</t>
    </rPh>
    <rPh sb="43" eb="45">
      <t>チイキ</t>
    </rPh>
    <rPh sb="46" eb="47">
      <t>シ</t>
    </rPh>
    <rPh sb="48" eb="49">
      <t>ア</t>
    </rPh>
    <rPh sb="51" eb="52">
      <t>ヒト</t>
    </rPh>
    <phoneticPr fontId="1"/>
  </si>
  <si>
    <t>学年</t>
    <rPh sb="0" eb="2">
      <t>ガクネン</t>
    </rPh>
    <phoneticPr fontId="1"/>
  </si>
  <si>
    <t>組</t>
    <rPh sb="0" eb="1">
      <t>クミ</t>
    </rPh>
    <phoneticPr fontId="1"/>
  </si>
  <si>
    <t>つらいことや悲しいことがあることを相談できる相手は誰ですか</t>
  </si>
  <si>
    <t>相談する人を具体的に書いてください</t>
    <phoneticPr fontId="1"/>
  </si>
  <si>
    <t>怒りや
イライラ</t>
    <rPh sb="0" eb="1">
      <t>イカ</t>
    </rPh>
    <phoneticPr fontId="1"/>
  </si>
  <si>
    <t>身体の
不調</t>
    <rPh sb="0" eb="2">
      <t>シンタイ</t>
    </rPh>
    <rPh sb="4" eb="6">
      <t>フチョウ</t>
    </rPh>
    <phoneticPr fontId="1"/>
  </si>
  <si>
    <t>心配や
不安</t>
    <rPh sb="0" eb="2">
      <t>シンパイ</t>
    </rPh>
    <rPh sb="4" eb="6">
      <t>フアン</t>
    </rPh>
    <phoneticPr fontId="1"/>
  </si>
  <si>
    <t>落ち込み
や無気力</t>
    <rPh sb="0" eb="1">
      <t>オ</t>
    </rPh>
    <rPh sb="2" eb="3">
      <t>コ</t>
    </rPh>
    <rPh sb="6" eb="9">
      <t>ムキリョク</t>
    </rPh>
    <phoneticPr fontId="1"/>
  </si>
  <si>
    <t>環境の
ストレス</t>
    <rPh sb="0" eb="2">
      <t>カンキョウ</t>
    </rPh>
    <phoneticPr fontId="1"/>
  </si>
  <si>
    <t>怒りやイライラ</t>
    <rPh sb="0" eb="1">
      <t>イカ</t>
    </rPh>
    <phoneticPr fontId="1"/>
  </si>
  <si>
    <t>身体の不調</t>
    <rPh sb="0" eb="2">
      <t>カラダ</t>
    </rPh>
    <rPh sb="3" eb="5">
      <t>フチョウ</t>
    </rPh>
    <phoneticPr fontId="1"/>
  </si>
  <si>
    <t>心配や不安</t>
    <rPh sb="0" eb="2">
      <t>シンパイ</t>
    </rPh>
    <rPh sb="3" eb="5">
      <t>フアン</t>
    </rPh>
    <phoneticPr fontId="1"/>
  </si>
  <si>
    <t>ー</t>
    <phoneticPr fontId="1"/>
  </si>
  <si>
    <t>泣きたい気持ちになることがある</t>
    <phoneticPr fontId="1"/>
  </si>
  <si>
    <t>必要以上に心配することがある</t>
    <phoneticPr fontId="1"/>
  </si>
  <si>
    <t>ときどきこわい事を思い出す</t>
    <phoneticPr fontId="1"/>
  </si>
  <si>
    <t>何かよくないことが起こりそうで心配だ</t>
    <phoneticPr fontId="1"/>
  </si>
  <si>
    <t>落ち込みや無気力</t>
    <rPh sb="0" eb="1">
      <t>オ</t>
    </rPh>
    <rPh sb="2" eb="3">
      <t>コ</t>
    </rPh>
    <rPh sb="5" eb="8">
      <t>ムキリョク</t>
    </rPh>
    <phoneticPr fontId="1"/>
  </si>
  <si>
    <t>自分は価値のない人間だと思う</t>
    <phoneticPr fontId="1"/>
  </si>
  <si>
    <t>すっかり疲れてしまった</t>
    <phoneticPr fontId="1"/>
  </si>
  <si>
    <t>逃げ出したいような気がする</t>
    <phoneticPr fontId="1"/>
  </si>
  <si>
    <t>環境のストレス</t>
    <rPh sb="0" eb="2">
      <t>カンキョウ</t>
    </rPh>
    <phoneticPr fontId="1"/>
  </si>
  <si>
    <t>泣きたい気持ちになることがある</t>
    <rPh sb="0" eb="1">
      <t>ナ</t>
    </rPh>
    <rPh sb="4" eb="6">
      <t>キモ</t>
    </rPh>
    <phoneticPr fontId="1"/>
  </si>
  <si>
    <t>必要以上に心配することがある</t>
    <rPh sb="0" eb="2">
      <t>ヒツヨウ</t>
    </rPh>
    <rPh sb="2" eb="4">
      <t>イジョウ</t>
    </rPh>
    <rPh sb="5" eb="7">
      <t>シンパイ</t>
    </rPh>
    <phoneticPr fontId="1"/>
  </si>
  <si>
    <t>何かよくないことが起こりそうで心配だ</t>
    <rPh sb="0" eb="1">
      <t>ナニ</t>
    </rPh>
    <rPh sb="9" eb="10">
      <t>オ</t>
    </rPh>
    <rPh sb="15" eb="17">
      <t>シンパイ</t>
    </rPh>
    <phoneticPr fontId="1"/>
  </si>
  <si>
    <t>自分は価値のない人間だと思う</t>
    <rPh sb="0" eb="2">
      <t>ジブン</t>
    </rPh>
    <rPh sb="3" eb="5">
      <t>カチ</t>
    </rPh>
    <rPh sb="8" eb="10">
      <t>ニンゲン</t>
    </rPh>
    <rPh sb="12" eb="13">
      <t>オモ</t>
    </rPh>
    <phoneticPr fontId="1"/>
  </si>
  <si>
    <t>すっかり疲れてしまった</t>
    <rPh sb="4" eb="5">
      <t>ツカ</t>
    </rPh>
    <phoneticPr fontId="1"/>
  </si>
  <si>
    <t>逃げ出したいような気がする</t>
    <rPh sb="0" eb="1">
      <t>ニ</t>
    </rPh>
    <rPh sb="2" eb="3">
      <t>ダ</t>
    </rPh>
    <rPh sb="9" eb="10">
      <t>キ</t>
    </rPh>
    <phoneticPr fontId="1"/>
  </si>
  <si>
    <t>ときどきこわい事を思い出す</t>
    <rPh sb="7" eb="8">
      <t>コト</t>
    </rPh>
    <rPh sb="9" eb="10">
      <t>オモ</t>
    </rPh>
    <rPh sb="11" eb="12">
      <t>ダ</t>
    </rPh>
    <phoneticPr fontId="1"/>
  </si>
  <si>
    <t>1. 全くあてはまらない</t>
    <rPh sb="3" eb="4">
      <t>マッタ</t>
    </rPh>
    <phoneticPr fontId="1"/>
  </si>
  <si>
    <t>10. その他</t>
    <rPh sb="6" eb="7">
      <t>タ</t>
    </rPh>
    <phoneticPr fontId="1"/>
  </si>
  <si>
    <t>2. あまりあてはまらない</t>
    <phoneticPr fontId="1"/>
  </si>
  <si>
    <t>3. ややあてはまる</t>
    <phoneticPr fontId="1"/>
  </si>
  <si>
    <t>4. よくあてはまる</t>
    <phoneticPr fontId="1"/>
  </si>
  <si>
    <t>1. いない</t>
    <phoneticPr fontId="1"/>
  </si>
  <si>
    <t>2. 友人</t>
    <rPh sb="3" eb="5">
      <t>ユウジン</t>
    </rPh>
    <phoneticPr fontId="1"/>
  </si>
  <si>
    <t>3. 家族</t>
    <rPh sb="3" eb="5">
      <t>カゾク</t>
    </rPh>
    <phoneticPr fontId="1"/>
  </si>
  <si>
    <t>4. 校長先生や教頭先生</t>
    <rPh sb="3" eb="5">
      <t>コウチョウ</t>
    </rPh>
    <rPh sb="5" eb="7">
      <t>センセイ</t>
    </rPh>
    <rPh sb="8" eb="10">
      <t>キョウトウ</t>
    </rPh>
    <rPh sb="10" eb="12">
      <t>センセイ</t>
    </rPh>
    <phoneticPr fontId="1"/>
  </si>
  <si>
    <t>5. 学級担任</t>
    <rPh sb="3" eb="5">
      <t>ガッキュウ</t>
    </rPh>
    <rPh sb="5" eb="7">
      <t>タンニン</t>
    </rPh>
    <phoneticPr fontId="1"/>
  </si>
  <si>
    <t>6. 教科担任</t>
    <rPh sb="3" eb="5">
      <t>キョウカ</t>
    </rPh>
    <rPh sb="5" eb="7">
      <t>タンニン</t>
    </rPh>
    <phoneticPr fontId="1"/>
  </si>
  <si>
    <t>7. 部活動の顧問</t>
    <rPh sb="3" eb="6">
      <t>ブカツドウ</t>
    </rPh>
    <rPh sb="7" eb="9">
      <t>コモン</t>
    </rPh>
    <phoneticPr fontId="1"/>
  </si>
  <si>
    <t>8. 養護教諭</t>
    <rPh sb="3" eb="5">
      <t>ヨウゴ</t>
    </rPh>
    <rPh sb="5" eb="7">
      <t>キョウユ</t>
    </rPh>
    <phoneticPr fontId="1"/>
  </si>
  <si>
    <t>9. スクールカウンセラー</t>
    <phoneticPr fontId="1"/>
  </si>
  <si>
    <r>
      <t xml:space="preserve">上で「10 その他」を選んだ人は、相談する人を具体的に書いてください
</t>
    </r>
    <r>
      <rPr>
        <b/>
        <sz val="8"/>
        <color rgb="FFFF0000"/>
        <rFont val="游ゴシック"/>
        <family val="3"/>
        <charset val="128"/>
        <scheme val="minor"/>
      </rPr>
      <t>※（例）塾の先生、地域の知り合いの人、オンラインゲーム仲間　など</t>
    </r>
    <rPh sb="0" eb="1">
      <t>ウエ</t>
    </rPh>
    <rPh sb="8" eb="9">
      <t>タ</t>
    </rPh>
    <rPh sb="11" eb="12">
      <t>エラ</t>
    </rPh>
    <rPh sb="14" eb="15">
      <t>ヒト</t>
    </rPh>
    <rPh sb="17" eb="19">
      <t>ソウダン</t>
    </rPh>
    <rPh sb="21" eb="22">
      <t>ヒト</t>
    </rPh>
    <rPh sb="23" eb="26">
      <t>グタイテキ</t>
    </rPh>
    <rPh sb="27" eb="28">
      <t>カ</t>
    </rPh>
    <rPh sb="37" eb="38">
      <t>レイ</t>
    </rPh>
    <rPh sb="39" eb="40">
      <t>ジュク</t>
    </rPh>
    <rPh sb="41" eb="43">
      <t>センセイ</t>
    </rPh>
    <rPh sb="44" eb="46">
      <t>チイキ</t>
    </rPh>
    <rPh sb="47" eb="48">
      <t>シ</t>
    </rPh>
    <rPh sb="49" eb="50">
      <t>ア</t>
    </rPh>
    <rPh sb="52" eb="53">
      <t>ヒト</t>
    </rPh>
    <rPh sb="62" eb="64">
      <t>ナカマ</t>
    </rPh>
    <phoneticPr fontId="1"/>
  </si>
  <si>
    <t>実施日</t>
    <rPh sb="0" eb="3">
      <t>ジッシビ</t>
    </rPh>
    <phoneticPr fontId="1"/>
  </si>
  <si>
    <t>泣きたい気持ちになることがある</t>
  </si>
  <si>
    <t>必要以上に心配することがある</t>
  </si>
  <si>
    <t>ときどきこわい事を思い出す</t>
  </si>
  <si>
    <t>何かよくないことが起こりそうで心配だ</t>
  </si>
  <si>
    <t>自分は価値のない人間だと思う</t>
  </si>
  <si>
    <t>すっかり疲れてしまった</t>
  </si>
  <si>
    <t>逃げ出したいような気がする</t>
  </si>
  <si>
    <r>
      <t>回答</t>
    </r>
    <r>
      <rPr>
        <b/>
        <sz val="12"/>
        <color theme="1"/>
        <rFont val="Microsoft YaHei"/>
        <family val="3"/>
        <charset val="134"/>
      </rPr>
      <t>①</t>
    </r>
    <rPh sb="0" eb="2">
      <t>カイトウ</t>
    </rPh>
    <phoneticPr fontId="1"/>
  </si>
  <si>
    <t>回答②</t>
    <rPh sb="0" eb="2">
      <t>カイトウ</t>
    </rPh>
    <phoneticPr fontId="1"/>
  </si>
  <si>
    <t>差</t>
    <rPh sb="0" eb="1">
      <t>サ</t>
    </rPh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</si>
  <si>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</si>
  <si>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</si>
  <si>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※回答②</t>
  </si>
  <si>
    <t>※回答①</t>
    <phoneticPr fontId="1"/>
  </si>
  <si>
    <t>今の気持ちを具体的に書いてみましょう</t>
  </si>
  <si>
    <t>今の気持ち</t>
    <rPh sb="0" eb="1">
      <t>イマ</t>
    </rPh>
    <rPh sb="2" eb="4">
      <t>キモ</t>
    </rPh>
    <phoneticPr fontId="1"/>
  </si>
  <si>
    <t>回答①</t>
    <rPh sb="0" eb="2">
      <t>カイトウ</t>
    </rPh>
    <phoneticPr fontId="1"/>
  </si>
  <si>
    <t>－</t>
    <phoneticPr fontId="1"/>
  </si>
  <si>
    <t>今後の対応</t>
    <rPh sb="0" eb="2">
      <t>コンゴ</t>
    </rPh>
    <rPh sb="3" eb="5">
      <t>タイオウ</t>
    </rPh>
    <phoneticPr fontId="1"/>
  </si>
  <si>
    <t>自由記述</t>
    <rPh sb="0" eb="4">
      <t>ジユウキジュツ</t>
    </rPh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</si>
  <si>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</si>
  <si>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</si>
  <si>
    <t>怒りやイライラ</t>
    <phoneticPr fontId="1"/>
  </si>
  <si>
    <t>身体の不調</t>
    <rPh sb="0" eb="2">
      <t>シンタイ</t>
    </rPh>
    <rPh sb="3" eb="5">
      <t>フチョウ</t>
    </rPh>
    <phoneticPr fontId="1"/>
  </si>
  <si>
    <t>落ち込みや無気力</t>
    <rPh sb="0" eb="1">
      <t>オ</t>
    </rPh>
    <phoneticPr fontId="1"/>
  </si>
  <si>
    <t>SAM</t>
    <phoneticPr fontId="1"/>
  </si>
  <si>
    <t>回答番号</t>
    <rPh sb="0" eb="4">
      <t>カイトウバンゴウ</t>
    </rPh>
    <phoneticPr fontId="1"/>
  </si>
  <si>
    <t>怒りやイライラ</t>
    <rPh sb="0" eb="1">
      <t>イカ</t>
    </rPh>
    <phoneticPr fontId="1"/>
  </si>
  <si>
    <t>身体の不調</t>
    <rPh sb="0" eb="2">
      <t>シンタイ</t>
    </rPh>
    <rPh sb="3" eb="5">
      <t>フチョウ</t>
    </rPh>
    <phoneticPr fontId="1"/>
  </si>
  <si>
    <t>心配や不安</t>
    <rPh sb="0" eb="2">
      <t>シンパイ</t>
    </rPh>
    <rPh sb="3" eb="5">
      <t>フアン</t>
    </rPh>
    <phoneticPr fontId="1"/>
  </si>
  <si>
    <t>落ち込みや無気力</t>
    <rPh sb="0" eb="1">
      <t>オ</t>
    </rPh>
    <rPh sb="2" eb="3">
      <t>コ</t>
    </rPh>
    <rPh sb="5" eb="8">
      <t>ムキリョク</t>
    </rPh>
    <phoneticPr fontId="1"/>
  </si>
  <si>
    <t>環境のストレス</t>
    <rPh sb="0" eb="2">
      <t>カンキョウ</t>
    </rPh>
    <phoneticPr fontId="1"/>
  </si>
  <si>
    <t>HR)</t>
    <phoneticPr fontId="1"/>
  </si>
  <si>
    <t>令和４年度　「心と身体のチェックリスト」　　学級（ＨＲ）の結果　【１回目】</t>
    <rPh sb="0" eb="2">
      <t>レイワ</t>
    </rPh>
    <rPh sb="3" eb="5">
      <t>ネンド</t>
    </rPh>
    <rPh sb="7" eb="8">
      <t>ココロ</t>
    </rPh>
    <rPh sb="9" eb="11">
      <t>カラダ</t>
    </rPh>
    <rPh sb="22" eb="24">
      <t>ガッキュウ</t>
    </rPh>
    <rPh sb="29" eb="31">
      <t>ケッカ</t>
    </rPh>
    <rPh sb="34" eb="36">
      <t>カイメ</t>
    </rPh>
    <phoneticPr fontId="1"/>
  </si>
  <si>
    <t>令和４年度　「心と身体のチェックリスト」　　学級（ＨＲ）の結果　【２回目】</t>
    <rPh sb="0" eb="2">
      <t>レイワ</t>
    </rPh>
    <rPh sb="3" eb="5">
      <t>ネンド</t>
    </rPh>
    <rPh sb="7" eb="8">
      <t>ココロ</t>
    </rPh>
    <rPh sb="9" eb="11">
      <t>カラダ</t>
    </rPh>
    <rPh sb="22" eb="24">
      <t>ガッキュウ</t>
    </rPh>
    <rPh sb="29" eb="31">
      <t>ケッカ</t>
    </rPh>
    <rPh sb="34" eb="36">
      <t>カイメ</t>
    </rPh>
    <phoneticPr fontId="1"/>
  </si>
  <si>
    <t>←全くあてはまらない　　※25-①：いない</t>
    <rPh sb="1" eb="2">
      <t>マッタ</t>
    </rPh>
    <phoneticPr fontId="1"/>
  </si>
  <si>
    <t>←あまりあてはまらない</t>
    <phoneticPr fontId="1"/>
  </si>
  <si>
    <t>←ややあてはまる</t>
    <phoneticPr fontId="1"/>
  </si>
  <si>
    <t>←よくあてはまる</t>
    <phoneticPr fontId="1"/>
  </si>
  <si>
    <t>月日</t>
    <rPh sb="0" eb="1">
      <t>ガツ</t>
    </rPh>
    <rPh sb="1" eb="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</si>
</sst>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0;&quot;▲ &quot;0"/>
    <numFmt numFmtId="178" formatCode="0.0%"/>
    <numFmt numFmtId="179" formatCode="m&quot;月&quot;d&quot;日&quot;;@"/>
  </numFmts>
  <fonts count="4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BIZ UDP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2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b/>
      <sz val="6"/>
      <color rgb="FFFF0000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  <font>
      <b/>
      <sz val="7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b/>
      <sz val="12"/>
      <color theme="1"/>
      <name val="Microsoft YaHei"/>
      <family val="3"/>
      <charset val="134"/>
    </font>
    <font>
      <sz val="10"/>
      <color theme="1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0"/>
      <name val="BIZ UDPゴシック"/>
      <family val="3"/>
      <charset val="128"/>
    </font>
    <font>
      <b/>
      <sz val="12"/>
      <color theme="0"/>
      <name val="BIZ UDP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6"/>
      <color theme="0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DF2FF"/>
        <bgColor indexed="64"/>
      </patternFill>
    </fill>
    <fill>
      <patternFill patternType="solid">
        <fgColor rgb="FFE5FFDD"/>
        <bgColor indexed="64"/>
      </patternFill>
    </fill>
    <fill>
      <patternFill patternType="solid">
        <fgColor rgb="FFFDFFFB"/>
        <bgColor indexed="64"/>
      </patternFill>
    </fill>
    <fill>
      <patternFill patternType="solid">
        <fgColor rgb="FFFFE5EE"/>
        <bgColor indexed="64"/>
      </patternFill>
    </fill>
    <fill>
      <patternFill patternType="solid">
        <fgColor rgb="FFFFF7FC"/>
        <bgColor indexed="64"/>
      </patternFill>
    </fill>
    <fill>
      <patternFill patternType="solid">
        <fgColor rgb="FFF3E7FF"/>
        <bgColor indexed="64"/>
      </patternFill>
    </fill>
    <fill>
      <patternFill patternType="solid">
        <fgColor rgb="FFF7F7FF"/>
        <bgColor indexed="64"/>
      </patternFill>
    </fill>
    <fill>
      <patternFill patternType="solid">
        <fgColor rgb="FFFFF3CD"/>
        <bgColor indexed="64"/>
      </patternFill>
    </fill>
    <fill>
      <patternFill patternType="solid">
        <fgColor rgb="FFFFFC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/>
      <top style="hair">
        <color theme="4" tint="-0.249977111117893"/>
      </top>
      <bottom style="hair">
        <color theme="4" tint="-0.249977111117893"/>
      </bottom>
      <diagonal/>
    </border>
    <border>
      <left/>
      <right/>
      <top style="hair">
        <color theme="4" tint="-0.249977111117893"/>
      </top>
      <bottom/>
      <diagonal/>
    </border>
    <border>
      <left/>
      <right style="hair">
        <color theme="4" tint="-0.249977111117893"/>
      </right>
      <top style="hair">
        <color theme="4" tint="-0.249977111117893"/>
      </top>
      <bottom/>
      <diagonal/>
    </border>
    <border>
      <left style="hair">
        <color theme="4" tint="-0.249977111117893"/>
      </left>
      <right style="hair">
        <color theme="4" tint="-0.249977111117893"/>
      </right>
      <top style="hair">
        <color theme="4" tint="-0.249977111117893"/>
      </top>
      <bottom/>
      <diagonal/>
    </border>
    <border>
      <left style="hair">
        <color theme="4" tint="-0.249977111117893"/>
      </left>
      <right/>
      <top style="hair">
        <color theme="4" tint="-0.249977111117893"/>
      </top>
      <bottom/>
      <diagonal/>
    </border>
    <border>
      <left/>
      <right/>
      <top/>
      <bottom style="medium">
        <color theme="4" tint="-0.249977111117893"/>
      </bottom>
      <diagonal/>
    </border>
    <border>
      <left/>
      <right/>
      <top/>
      <bottom style="hair">
        <color theme="4" tint="-0.249977111117893"/>
      </bottom>
      <diagonal/>
    </border>
    <border>
      <left style="hair">
        <color theme="7" tint="-0.499984740745262"/>
      </left>
      <right style="hair">
        <color theme="7" tint="-0.499984740745262"/>
      </right>
      <top style="hair">
        <color theme="7" tint="-0.499984740745262"/>
      </top>
      <bottom style="hair">
        <color theme="7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theme="0" tint="-0.249977111117893"/>
      </right>
      <top style="medium">
        <color rgb="FF0070C0"/>
      </top>
      <bottom style="thin">
        <color indexed="64"/>
      </bottom>
      <diagonal/>
    </border>
    <border>
      <left style="medium">
        <color rgb="FF0070C0"/>
      </left>
      <right style="thin">
        <color theme="0" tint="-0.249977111117893"/>
      </right>
      <top style="thin">
        <color indexed="64"/>
      </top>
      <bottom style="medium">
        <color rgb="FF0070C0"/>
      </bottom>
      <diagonal/>
    </border>
    <border>
      <left/>
      <right style="thin">
        <color indexed="64"/>
      </right>
      <top style="medium">
        <color rgb="FF0070C0"/>
      </top>
      <bottom/>
      <diagonal/>
    </border>
    <border>
      <left style="thin">
        <color indexed="64"/>
      </left>
      <right style="medium">
        <color rgb="FF0070C0"/>
      </right>
      <top style="medium">
        <color rgb="FF0070C0"/>
      </top>
      <bottom/>
      <diagonal/>
    </border>
    <border>
      <left style="thin">
        <color theme="0" tint="-0.249977111117893"/>
      </left>
      <right style="thin">
        <color indexed="64"/>
      </right>
      <top style="medium">
        <color rgb="FF0070C0"/>
      </top>
      <bottom/>
      <diagonal/>
    </border>
    <border>
      <left style="thin">
        <color indexed="64"/>
      </left>
      <right style="thin">
        <color theme="0" tint="-0.249977111117893"/>
      </right>
      <top style="medium">
        <color rgb="FF0070C0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medium">
        <color rgb="FF0070C0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medium">
        <color rgb="FF0070C0"/>
      </bottom>
      <diagonal/>
    </border>
    <border>
      <left style="thin">
        <color indexed="64"/>
      </left>
      <right style="medium">
        <color rgb="FF0070C0"/>
      </right>
      <top style="thin">
        <color theme="0" tint="-0.249977111117893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theme="7" tint="-0.499984740745262"/>
      </left>
      <right/>
      <top style="hair">
        <color theme="7" tint="-0.499984740745262"/>
      </top>
      <bottom style="hair">
        <color theme="7" tint="-0.499984740745262"/>
      </bottom>
      <diagonal/>
    </border>
    <border>
      <left style="thin">
        <color theme="0" tint="-0.34998626667073579"/>
      </left>
      <right style="double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hair">
        <color theme="7" tint="-0.499984740745262"/>
      </right>
      <top style="hair">
        <color theme="7" tint="-0.499984740745262"/>
      </top>
      <bottom style="hair">
        <color theme="7" tint="-0.499984740745262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4" tint="-0.24997711111789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theme="4" tint="-0.249977111117893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theme="7" tint="-0.499984740745262"/>
      </top>
      <bottom style="hair">
        <color theme="7" tint="-0.499984740745262"/>
      </bottom>
      <diagonal/>
    </border>
    <border>
      <left style="hair">
        <color theme="7" tint="-0.499984740745262"/>
      </left>
      <right style="hair">
        <color theme="7" tint="-0.499984740745262"/>
      </right>
      <top style="hair">
        <color theme="7" tint="-0.499984740745262"/>
      </top>
      <bottom/>
      <diagonal/>
    </border>
  </borders>
  <cellStyleXfs count="2">
    <xf numFmtId="0" fontId="0" fillId="0" borderId="0">
      <alignment vertical="center"/>
    </xf>
    <xf numFmtId="9" fontId="29" fillId="0" borderId="0" applyFont="0" applyFill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vertical="center" wrapText="1"/>
    </xf>
    <xf numFmtId="0" fontId="0" fillId="3" borderId="7" xfId="0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5" borderId="8" xfId="0" applyFont="1" applyFill="1" applyBorder="1" applyAlignment="1">
      <alignment vertical="center" wrapText="1"/>
    </xf>
    <xf numFmtId="0" fontId="0" fillId="0" borderId="8" xfId="0" applyBorder="1">
      <alignment vertical="center"/>
    </xf>
    <xf numFmtId="0" fontId="0" fillId="4" borderId="8" xfId="0" applyFill="1" applyBorder="1">
      <alignment vertical="center"/>
    </xf>
    <xf numFmtId="0" fontId="4" fillId="6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o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2" fillId="0" borderId="0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176" fontId="0" fillId="0" borderId="0" xfId="0" applyNumberFormat="1">
      <alignment vertical="center"/>
    </xf>
    <xf numFmtId="176" fontId="0" fillId="4" borderId="8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wrapText="1" shrinkToFit="1"/>
    </xf>
    <xf numFmtId="0" fontId="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 textRotation="255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0" fillId="0" borderId="0" xfId="0" applyNumberFormat="1" applyAlignment="1">
      <alignment vertical="center" shrinkToFit="1"/>
    </xf>
    <xf numFmtId="0" fontId="0" fillId="2" borderId="9" xfId="0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8" fillId="21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19" fillId="14" borderId="10" xfId="0" applyFont="1" applyFill="1" applyBorder="1" applyAlignment="1">
      <alignment horizontal="center" vertical="center"/>
    </xf>
    <xf numFmtId="0" fontId="19" fillId="14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vertical="center" wrapText="1"/>
    </xf>
    <xf numFmtId="0" fontId="19" fillId="16" borderId="10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vertical="center" wrapText="1"/>
    </xf>
    <xf numFmtId="0" fontId="19" fillId="11" borderId="10" xfId="0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vertical="center" wrapText="1"/>
    </xf>
    <xf numFmtId="0" fontId="16" fillId="21" borderId="10" xfId="0" applyFont="1" applyFill="1" applyBorder="1" applyAlignment="1">
      <alignment horizontal="center" vertical="center"/>
    </xf>
    <xf numFmtId="0" fontId="19" fillId="9" borderId="10" xfId="0" applyFont="1" applyFill="1" applyBorder="1" applyAlignment="1">
      <alignment horizontal="center" vertical="center"/>
    </xf>
    <xf numFmtId="0" fontId="19" fillId="9" borderId="10" xfId="0" applyFont="1" applyFill="1" applyBorder="1" applyAlignment="1">
      <alignment vertical="center" wrapText="1"/>
    </xf>
    <xf numFmtId="0" fontId="19" fillId="18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0" fillId="16" borderId="10" xfId="0" applyFont="1" applyFill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/>
    </xf>
    <xf numFmtId="56" fontId="14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shrinkToFit="1"/>
    </xf>
    <xf numFmtId="176" fontId="15" fillId="0" borderId="0" xfId="0" applyNumberFormat="1" applyFont="1" applyFill="1" applyBorder="1" applyAlignment="1">
      <alignment horizontal="center" shrinkToFit="1"/>
    </xf>
    <xf numFmtId="0" fontId="15" fillId="0" borderId="0" xfId="0" applyFont="1" applyFill="1" applyBorder="1" applyAlignment="1">
      <alignment horizontal="center"/>
    </xf>
    <xf numFmtId="0" fontId="15" fillId="7" borderId="27" xfId="0" applyFont="1" applyFill="1" applyBorder="1" applyAlignment="1">
      <alignment horizontal="center"/>
    </xf>
    <xf numFmtId="0" fontId="30" fillId="22" borderId="17" xfId="0" applyFont="1" applyFill="1" applyBorder="1" applyAlignment="1">
      <alignment horizontal="center" vertical="center" shrinkToFit="1"/>
    </xf>
    <xf numFmtId="56" fontId="14" fillId="0" borderId="11" xfId="0" applyNumberFormat="1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shrinkToFit="1"/>
    </xf>
    <xf numFmtId="0" fontId="13" fillId="4" borderId="12" xfId="0" applyFont="1" applyFill="1" applyBorder="1" applyAlignment="1">
      <alignment horizontal="center" wrapText="1" shrinkToFit="1"/>
    </xf>
    <xf numFmtId="0" fontId="27" fillId="4" borderId="13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vertical="top" wrapText="1"/>
    </xf>
    <xf numFmtId="0" fontId="0" fillId="6" borderId="28" xfId="0" applyFill="1" applyBorder="1" applyAlignment="1">
      <alignment horizontal="center" vertical="center"/>
    </xf>
    <xf numFmtId="0" fontId="5" fillId="5" borderId="28" xfId="0" applyFont="1" applyFill="1" applyBorder="1" applyAlignment="1">
      <alignment vertical="top" wrapText="1"/>
    </xf>
    <xf numFmtId="176" fontId="0" fillId="0" borderId="28" xfId="0" applyNumberFormat="1" applyBorder="1" applyAlignment="1">
      <alignment vertical="center" shrinkToFit="1"/>
    </xf>
    <xf numFmtId="0" fontId="5" fillId="6" borderId="8" xfId="0" applyFont="1" applyFill="1" applyBorder="1" applyAlignment="1">
      <alignment vertical="center"/>
    </xf>
    <xf numFmtId="0" fontId="18" fillId="6" borderId="28" xfId="0" applyFont="1" applyFill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33" fillId="8" borderId="0" xfId="0" applyFont="1" applyFill="1" applyAlignment="1">
      <alignment horizontal="center" vertical="top" wrapText="1"/>
    </xf>
    <xf numFmtId="0" fontId="19" fillId="11" borderId="30" xfId="0" applyFont="1" applyFill="1" applyBorder="1" applyAlignment="1">
      <alignment horizontal="center" vertical="center" wrapText="1"/>
    </xf>
    <xf numFmtId="0" fontId="21" fillId="11" borderId="30" xfId="0" applyFont="1" applyFill="1" applyBorder="1" applyAlignment="1">
      <alignment vertical="center" wrapText="1"/>
    </xf>
    <xf numFmtId="0" fontId="17" fillId="0" borderId="30" xfId="0" applyFont="1" applyBorder="1" applyAlignment="1">
      <alignment horizontal="center" vertical="center"/>
    </xf>
    <xf numFmtId="177" fontId="17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>
      <alignment vertical="center"/>
    </xf>
    <xf numFmtId="0" fontId="18" fillId="0" borderId="31" xfId="0" applyFont="1" applyBorder="1" applyAlignment="1">
      <alignment vertical="center"/>
    </xf>
    <xf numFmtId="0" fontId="18" fillId="0" borderId="31" xfId="0" applyFont="1" applyBorder="1" applyAlignment="1">
      <alignment horizontal="center" vertical="center"/>
    </xf>
    <xf numFmtId="0" fontId="19" fillId="9" borderId="31" xfId="0" applyFont="1" applyFill="1" applyBorder="1" applyAlignment="1">
      <alignment vertical="center" wrapText="1"/>
    </xf>
    <xf numFmtId="0" fontId="19" fillId="14" borderId="31" xfId="0" applyFont="1" applyFill="1" applyBorder="1" applyAlignment="1">
      <alignment vertical="center" wrapText="1"/>
    </xf>
    <xf numFmtId="0" fontId="19" fillId="16" borderId="31" xfId="0" applyFont="1" applyFill="1" applyBorder="1" applyAlignment="1">
      <alignment vertical="center" wrapText="1"/>
    </xf>
    <xf numFmtId="0" fontId="19" fillId="18" borderId="31" xfId="0" applyFont="1" applyFill="1" applyBorder="1" applyAlignment="1">
      <alignment vertical="center" wrapText="1"/>
    </xf>
    <xf numFmtId="0" fontId="19" fillId="20" borderId="31" xfId="0" applyFont="1" applyFill="1" applyBorder="1" applyAlignment="1">
      <alignment vertical="center" wrapText="1"/>
    </xf>
    <xf numFmtId="0" fontId="18" fillId="0" borderId="31" xfId="0" applyFont="1" applyBorder="1">
      <alignment vertical="center"/>
    </xf>
    <xf numFmtId="1" fontId="18" fillId="0" borderId="31" xfId="0" applyNumberFormat="1" applyFont="1" applyBorder="1">
      <alignment vertical="center"/>
    </xf>
    <xf numFmtId="176" fontId="13" fillId="0" borderId="10" xfId="0" applyNumberFormat="1" applyFont="1" applyFill="1" applyBorder="1" applyAlignment="1">
      <alignment horizontal="center" shrinkToFit="1"/>
    </xf>
    <xf numFmtId="0" fontId="13" fillId="0" borderId="8" xfId="0" applyFont="1" applyFill="1" applyBorder="1">
      <alignment vertical="center"/>
    </xf>
    <xf numFmtId="0" fontId="13" fillId="0" borderId="8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horizontal="right" vertical="center" shrinkToFit="1"/>
    </xf>
    <xf numFmtId="0" fontId="14" fillId="0" borderId="28" xfId="0" applyFont="1" applyBorder="1" applyAlignment="1">
      <alignment vertical="center" shrinkToFit="1"/>
    </xf>
    <xf numFmtId="0" fontId="33" fillId="7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7" borderId="0" xfId="0" applyFont="1" applyFill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0" fontId="33" fillId="0" borderId="0" xfId="0" applyFont="1" applyAlignment="1">
      <alignment vertical="center" wrapText="1"/>
    </xf>
    <xf numFmtId="0" fontId="17" fillId="0" borderId="30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left" vertical="center" shrinkToFi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shrinkToFit="1"/>
    </xf>
    <xf numFmtId="0" fontId="32" fillId="0" borderId="0" xfId="0" applyFont="1" applyAlignment="1">
      <alignment vertical="center" wrapText="1"/>
    </xf>
    <xf numFmtId="178" fontId="6" fillId="0" borderId="0" xfId="0" applyNumberFormat="1" applyFont="1" applyAlignment="1">
      <alignment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vertical="top" wrapText="1"/>
    </xf>
    <xf numFmtId="0" fontId="0" fillId="4" borderId="35" xfId="0" applyFill="1" applyBorder="1">
      <alignment vertical="center"/>
    </xf>
    <xf numFmtId="0" fontId="34" fillId="4" borderId="35" xfId="0" applyFont="1" applyFill="1" applyBorder="1" applyAlignment="1">
      <alignment horizontal="center" vertical="center"/>
    </xf>
    <xf numFmtId="178" fontId="34" fillId="0" borderId="0" xfId="1" applyNumberFormat="1" applyFont="1" applyAlignment="1">
      <alignment vertical="center" shrinkToFit="1"/>
    </xf>
    <xf numFmtId="178" fontId="34" fillId="0" borderId="0" xfId="1" applyNumberFormat="1" applyFont="1" applyAlignment="1">
      <alignment horizontal="center" vertical="center" shrinkToFit="1"/>
    </xf>
    <xf numFmtId="0" fontId="6" fillId="0" borderId="0" xfId="0" applyFont="1" applyAlignment="1">
      <alignment horizontal="right" vertical="center" wrapText="1"/>
    </xf>
    <xf numFmtId="56" fontId="3" fillId="7" borderId="6" xfId="0" applyNumberFormat="1" applyFont="1" applyFill="1" applyBorder="1" applyAlignment="1">
      <alignment vertical="center"/>
    </xf>
    <xf numFmtId="179" fontId="33" fillId="7" borderId="0" xfId="0" applyNumberFormat="1" applyFont="1" applyFill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vertical="center" shrinkToFit="1"/>
    </xf>
    <xf numFmtId="0" fontId="2" fillId="2" borderId="39" xfId="0" applyFont="1" applyFill="1" applyBorder="1" applyAlignment="1">
      <alignment horizontal="center" vertical="center" shrinkToFit="1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2" xfId="0" applyFont="1" applyFill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vertical="center" shrinkToFit="1"/>
    </xf>
    <xf numFmtId="0" fontId="2" fillId="2" borderId="45" xfId="0" applyFont="1" applyFill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 shrinkToFit="1"/>
    </xf>
    <xf numFmtId="0" fontId="2" fillId="2" borderId="47" xfId="0" applyFont="1" applyFill="1" applyBorder="1" applyAlignment="1">
      <alignment horizontal="center" vertical="center" shrinkToFit="1"/>
    </xf>
    <xf numFmtId="0" fontId="2" fillId="2" borderId="48" xfId="0" applyFont="1" applyFill="1" applyBorder="1" applyAlignment="1">
      <alignment horizontal="center" vertical="center" shrinkToFit="1"/>
    </xf>
    <xf numFmtId="0" fontId="0" fillId="0" borderId="41" xfId="0" applyBorder="1">
      <alignment vertical="center"/>
    </xf>
    <xf numFmtId="0" fontId="0" fillId="0" borderId="43" xfId="0" applyBorder="1">
      <alignment vertical="center"/>
    </xf>
    <xf numFmtId="0" fontId="28" fillId="0" borderId="49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8" fillId="0" borderId="49" xfId="0" applyFont="1" applyBorder="1" applyAlignment="1">
      <alignment vertical="top" wrapText="1"/>
    </xf>
    <xf numFmtId="0" fontId="38" fillId="0" borderId="50" xfId="0" applyFont="1" applyBorder="1" applyAlignment="1">
      <alignment vertical="top" wrapText="1"/>
    </xf>
    <xf numFmtId="56" fontId="3" fillId="7" borderId="6" xfId="0" applyNumberFormat="1" applyFont="1" applyFill="1" applyBorder="1" applyAlignment="1">
      <alignment vertical="center" shrinkToFit="1"/>
    </xf>
    <xf numFmtId="0" fontId="18" fillId="0" borderId="51" xfId="0" applyFont="1" applyBorder="1" applyAlignment="1">
      <alignment horizontal="center" vertical="center" textRotation="255" shrinkToFit="1"/>
    </xf>
    <xf numFmtId="0" fontId="18" fillId="0" borderId="0" xfId="0" applyFont="1" applyBorder="1" applyAlignment="1">
      <alignment horizontal="center" vertical="center" textRotation="255" shrinkToFit="1"/>
    </xf>
    <xf numFmtId="0" fontId="18" fillId="0" borderId="52" xfId="0" applyFont="1" applyBorder="1" applyAlignment="1">
      <alignment horizontal="center" vertical="center" textRotation="255" shrinkToFit="1"/>
    </xf>
    <xf numFmtId="0" fontId="0" fillId="3" borderId="7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 shrinkToFit="1"/>
    </xf>
    <xf numFmtId="0" fontId="0" fillId="0" borderId="41" xfId="0" applyBorder="1" applyAlignment="1">
      <alignment horizontal="center" vertical="center" textRotation="255" shrinkToFit="1"/>
    </xf>
    <xf numFmtId="0" fontId="0" fillId="0" borderId="43" xfId="0" applyBorder="1" applyAlignment="1">
      <alignment horizontal="center" vertical="center" textRotation="255" shrinkToFit="1"/>
    </xf>
    <xf numFmtId="0" fontId="2" fillId="0" borderId="44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center" shrinkToFit="1"/>
    </xf>
    <xf numFmtId="0" fontId="33" fillId="8" borderId="0" xfId="0" applyFont="1" applyFill="1" applyAlignment="1">
      <alignment horizontal="center" vertical="top"/>
    </xf>
    <xf numFmtId="0" fontId="35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13" borderId="15" xfId="0" applyFont="1" applyFill="1" applyBorder="1" applyAlignment="1">
      <alignment horizontal="center" vertical="center"/>
    </xf>
    <xf numFmtId="0" fontId="17" fillId="13" borderId="16" xfId="0" applyFont="1" applyFill="1" applyBorder="1" applyAlignment="1">
      <alignment horizontal="center" vertical="center"/>
    </xf>
    <xf numFmtId="0" fontId="17" fillId="13" borderId="11" xfId="0" applyFont="1" applyFill="1" applyBorder="1" applyAlignment="1">
      <alignment horizontal="center" vertical="center"/>
    </xf>
    <xf numFmtId="0" fontId="20" fillId="13" borderId="10" xfId="0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 wrapText="1"/>
    </xf>
    <xf numFmtId="0" fontId="17" fillId="26" borderId="11" xfId="0" applyFont="1" applyFill="1" applyBorder="1" applyAlignment="1">
      <alignment horizontal="center" vertical="center"/>
    </xf>
    <xf numFmtId="0" fontId="17" fillId="26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11" borderId="11" xfId="0" applyFont="1" applyFill="1" applyBorder="1" applyAlignment="1">
      <alignment horizontal="center" vertical="center"/>
    </xf>
    <xf numFmtId="0" fontId="18" fillId="11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shrinkToFit="1"/>
    </xf>
    <xf numFmtId="0" fontId="25" fillId="8" borderId="0" xfId="0" applyFont="1" applyFill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15" borderId="10" xfId="0" applyFont="1" applyFill="1" applyBorder="1" applyAlignment="1">
      <alignment horizontal="center" vertical="center"/>
    </xf>
    <xf numFmtId="0" fontId="20" fillId="15" borderId="10" xfId="0" applyFont="1" applyFill="1" applyBorder="1" applyAlignment="1">
      <alignment horizontal="center" vertical="center"/>
    </xf>
    <xf numFmtId="0" fontId="17" fillId="17" borderId="10" xfId="0" applyFont="1" applyFill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 vertical="center" wrapText="1"/>
    </xf>
    <xf numFmtId="0" fontId="17" fillId="10" borderId="10" xfId="0" applyFont="1" applyFill="1" applyBorder="1" applyAlignment="1">
      <alignment horizontal="center" vertical="center" wrapText="1"/>
    </xf>
    <xf numFmtId="0" fontId="17" fillId="10" borderId="30" xfId="0" applyFont="1" applyFill="1" applyBorder="1" applyAlignment="1">
      <alignment horizontal="center" vertical="center" wrapText="1"/>
    </xf>
    <xf numFmtId="0" fontId="31" fillId="24" borderId="22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31" fillId="23" borderId="20" xfId="0" applyFont="1" applyFill="1" applyBorder="1" applyAlignment="1">
      <alignment horizontal="center" vertical="center" shrinkToFit="1"/>
    </xf>
    <xf numFmtId="0" fontId="31" fillId="23" borderId="21" xfId="0" applyFont="1" applyFill="1" applyBorder="1" applyAlignment="1">
      <alignment horizontal="center" vertical="center" shrinkToFit="1"/>
    </xf>
    <xf numFmtId="0" fontId="0" fillId="7" borderId="26" xfId="0" applyFill="1" applyBorder="1" applyAlignment="1">
      <alignment horizontal="center" vertical="center"/>
    </xf>
    <xf numFmtId="0" fontId="16" fillId="17" borderId="10" xfId="0" applyFont="1" applyFill="1" applyBorder="1" applyAlignment="1">
      <alignment horizontal="center" vertical="center" wrapText="1"/>
    </xf>
    <xf numFmtId="0" fontId="17" fillId="12" borderId="10" xfId="0" applyFont="1" applyFill="1" applyBorder="1" applyAlignment="1">
      <alignment horizontal="center" vertical="center"/>
    </xf>
    <xf numFmtId="0" fontId="20" fillId="12" borderId="10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76" fontId="0" fillId="4" borderId="29" xfId="0" applyNumberFormat="1" applyFont="1" applyFill="1" applyBorder="1" applyAlignment="1">
      <alignment vertical="center"/>
    </xf>
    <xf numFmtId="176" fontId="0" fillId="4" borderId="53" xfId="0" applyNumberFormat="1" applyFont="1" applyFill="1" applyBorder="1" applyAlignment="1">
      <alignment vertical="center" shrinkToFit="1"/>
    </xf>
    <xf numFmtId="176" fontId="0" fillId="21" borderId="53" xfId="0" applyNumberFormat="1" applyFont="1" applyFill="1" applyBorder="1" applyAlignment="1">
      <alignment vertical="center" shrinkToFit="1"/>
    </xf>
    <xf numFmtId="176" fontId="0" fillId="0" borderId="9" xfId="0" applyNumberFormat="1" applyBorder="1">
      <alignment vertical="center"/>
    </xf>
    <xf numFmtId="0" fontId="5" fillId="5" borderId="54" xfId="0" applyFont="1" applyFill="1" applyBorder="1" applyAlignment="1">
      <alignment vertical="top" wrapText="1"/>
    </xf>
  </cellXfs>
  <cellStyles count="2">
    <cellStyle name="パーセント" xfId="1" builtinId="5"/>
    <cellStyle name="標準" xfId="0" builtinId="0"/>
  </cellStyles>
  <dxfs count="21">
    <dxf>
      <fill>
        <gradientFill type="path" left="0.5" right="0.5" top="0.5" bottom="0.5">
          <stop position="0">
            <color theme="7" tint="0.80001220740379042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rgb="FFFFCCCC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7" tint="0.80001220740379042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rgb="FFFFCCCC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7" tint="0.80001220740379042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rgb="FFFFCCCC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7" tint="0.80001220740379042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rgb="FFFFCCCC"/>
          </stop>
          <stop position="1">
            <color theme="0"/>
          </stop>
        </gradientFill>
      </fill>
    </dxf>
    <dxf>
      <fill>
        <patternFill patternType="darkGray">
          <fgColor theme="0"/>
          <bgColor rgb="FFFFFF00"/>
        </patternFill>
      </fill>
    </dxf>
    <dxf>
      <fill>
        <patternFill patternType="darkGrid">
          <fgColor theme="0"/>
          <bgColor rgb="FFFF0000"/>
        </patternFill>
      </fill>
    </dxf>
    <dxf>
      <fill>
        <gradientFill type="path" left="0.5" right="0.5" top="0.5" bottom="0.5">
          <stop position="0">
            <color theme="7" tint="0.80001220740379042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rgb="FFFFCCCC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B7B7"/>
      <color rgb="FFFFFFB3"/>
      <color rgb="FFCCECFF"/>
      <color rgb="FFFF0000"/>
      <color rgb="FF008000"/>
      <color rgb="FF66FF99"/>
      <color rgb="FFE0E0E0"/>
      <color rgb="FFECECEC"/>
      <color rgb="FFCFCFCF"/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15967042524914"/>
          <c:y val="0.1280079342703537"/>
          <c:w val="0.64571820405310965"/>
          <c:h val="0.68446129629629626"/>
        </c:manualLayout>
      </c:layout>
      <c:radarChart>
        <c:radarStyle val="marker"/>
        <c:varyColors val="0"/>
        <c:ser>
          <c:idx val="0"/>
          <c:order val="0"/>
          <c:tx>
            <c:strRef>
              <c:f>'③ 生徒個人票（学校用）'!$EJ$18</c:f>
              <c:strCache>
                <c:ptCount val="1"/>
                <c:pt idx="0">
                  <c:v>１回目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diamond"/>
            <c:size val="13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'③ 生徒個人票（学校用）'!$EK$16:$EO$17</c:f>
              <c:strCache>
                <c:ptCount val="5"/>
                <c:pt idx="0">
                  <c:v>怒りや
イライラ</c:v>
                </c:pt>
                <c:pt idx="1">
                  <c:v>身体の
不調</c:v>
                </c:pt>
                <c:pt idx="2">
                  <c:v>心配や
不安</c:v>
                </c:pt>
                <c:pt idx="3">
                  <c:v>落ち込み
や無気力</c:v>
                </c:pt>
                <c:pt idx="4">
                  <c:v>環境の
ストレス</c:v>
                </c:pt>
              </c:strCache>
            </c:strRef>
          </c:cat>
          <c:val>
            <c:numRef>
              <c:f>'③ 生徒個人票（学校用）'!$EK$18:$EO$18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>
                  <c:v>0</c:v>
                </c:pt>
                <c:pt idx="4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0B-4D86-BFAA-59DAE1A981BD}"/>
            </c:ext>
          </c:extLst>
        </c:ser>
        <c:ser>
          <c:idx val="1"/>
          <c:order val="1"/>
          <c:tx>
            <c:strRef>
              <c:f>'③ 生徒個人票（学校用）'!$EJ$19</c:f>
              <c:strCache>
                <c:ptCount val="1"/>
                <c:pt idx="0">
                  <c:v>２回目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11"/>
            <c:spPr>
              <a:solidFill>
                <a:srgbClr val="FF0000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3.1737597541960483E-2"/>
                  <c:y val="2.351797775020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BDE-4108-9C61-D3FCC4751FBF}"/>
                </c:ext>
              </c:extLst>
            </c:dLbl>
            <c:dLbl>
              <c:idx val="1"/>
              <c:layout>
                <c:manualLayout>
                  <c:x val="-1.9835998463725349E-3"/>
                  <c:y val="3.5276966625304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BDE-4108-9C61-D3FCC4751FBF}"/>
                </c:ext>
              </c:extLst>
            </c:dLbl>
            <c:dLbl>
              <c:idx val="2"/>
              <c:layout>
                <c:manualLayout>
                  <c:x val="2.380319815647049E-2"/>
                  <c:y val="-5.2915449937956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BDE-4108-9C61-D3FCC4751FBF}"/>
                </c:ext>
              </c:extLst>
            </c:dLbl>
            <c:dLbl>
              <c:idx val="3"/>
              <c:layout>
                <c:manualLayout>
                  <c:x val="4.3639196620195761E-2"/>
                  <c:y val="9.7991573959179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BDE-4108-9C61-D3FCC4751FBF}"/>
                </c:ext>
              </c:extLst>
            </c:dLbl>
            <c:dLbl>
              <c:idx val="4"/>
              <c:layout>
                <c:manualLayout>
                  <c:x val="1.9835998463725312E-2"/>
                  <c:y val="4.3116292542038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BDE-4108-9C61-D3FCC4751F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'③ 生徒個人票（学校用）'!$EK$16:$EO$17</c:f>
              <c:strCache>
                <c:ptCount val="5"/>
                <c:pt idx="0">
                  <c:v>怒りや
イライラ</c:v>
                </c:pt>
                <c:pt idx="1">
                  <c:v>身体の
不調</c:v>
                </c:pt>
                <c:pt idx="2">
                  <c:v>心配や
不安</c:v>
                </c:pt>
                <c:pt idx="3">
                  <c:v>落ち込み
や無気力</c:v>
                </c:pt>
                <c:pt idx="4">
                  <c:v>環境の
ストレス</c:v>
                </c:pt>
              </c:strCache>
            </c:strRef>
          </c:cat>
          <c:val>
            <c:numRef>
              <c:f>'③ 生徒個人票（学校用）'!$EK$19:$EO$19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>
                  <c:v>0</c:v>
                </c:pt>
                <c:pt idx="4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DE-4108-9C61-D3FCC4751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8088992"/>
        <c:axId val="1398092320"/>
      </c:radarChart>
      <c:catAx>
        <c:axId val="1398088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1398092320"/>
        <c:crosses val="autoZero"/>
        <c:auto val="1"/>
        <c:lblAlgn val="ctr"/>
        <c:lblOffset val="100"/>
        <c:noMultiLvlLbl val="0"/>
      </c:catAx>
      <c:valAx>
        <c:axId val="1398092320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980889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398029164194107"/>
          <c:y val="0.13121062803489897"/>
          <c:w val="0.1505969861868342"/>
          <c:h val="6.5542324843825661E-2"/>
        </c:manualLayout>
      </c:layout>
      <c:overlay val="0"/>
      <c:spPr>
        <a:noFill/>
        <a:ln>
          <a:solidFill>
            <a:schemeClr val="bg1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87812855515113"/>
          <c:y val="0.15581809881775027"/>
          <c:w val="0.56671411448071951"/>
          <c:h val="0.69554555515083949"/>
        </c:manualLayout>
      </c:layout>
      <c:radarChart>
        <c:radarStyle val="marker"/>
        <c:varyColors val="0"/>
        <c:ser>
          <c:idx val="1"/>
          <c:order val="0"/>
          <c:tx>
            <c:strRef>
              <c:f>'③ 生徒個人票（学校用）'!$EJ$34</c:f>
              <c:strCache>
                <c:ptCount val="1"/>
                <c:pt idx="0">
                  <c:v>１回目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diamond"/>
            <c:size val="12"/>
            <c:spPr>
              <a:solidFill>
                <a:srgbClr val="FFFF00">
                  <a:alpha val="99000"/>
                </a:srgbClr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'③ 生徒個人票（学校用）'!$EK$34:$FH$34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F-4107-9C9F-740C0BCE5465}"/>
            </c:ext>
          </c:extLst>
        </c:ser>
        <c:ser>
          <c:idx val="0"/>
          <c:order val="1"/>
          <c:tx>
            <c:strRef>
              <c:f>'③ 生徒個人票（学校用）'!$EJ$35</c:f>
              <c:strCache>
                <c:ptCount val="1"/>
                <c:pt idx="0">
                  <c:v>２回目</c:v>
                </c:pt>
              </c:strCache>
            </c:strRef>
          </c:tx>
          <c:spPr>
            <a:ln w="6350" cap="rnd">
              <a:solidFill>
                <a:srgbClr val="FFC000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rgbClr val="FF0000">
                  <a:alpha val="82000"/>
                </a:srgbClr>
              </a:solidFill>
              <a:ln w="9525">
                <a:solidFill>
                  <a:schemeClr val="bg1">
                    <a:alpha val="69000"/>
                  </a:schemeClr>
                </a:solidFill>
              </a:ln>
              <a:effectLst/>
            </c:spPr>
          </c:marker>
          <c:val>
            <c:numRef>
              <c:f>'③ 生徒個人票（学校用）'!$EK$35:$FH$35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F-4FA4-A333-5449BC028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8088992"/>
        <c:axId val="1398092320"/>
      </c:radarChart>
      <c:catAx>
        <c:axId val="1398088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1398092320"/>
        <c:crosses val="autoZero"/>
        <c:auto val="1"/>
        <c:lblAlgn val="ctr"/>
        <c:lblOffset val="100"/>
        <c:noMultiLvlLbl val="0"/>
      </c:catAx>
      <c:valAx>
        <c:axId val="1398092320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9808899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6.8566667543270413E-2"/>
          <c:y val="0.12626115741909927"/>
          <c:w val="0.15008367502011979"/>
          <c:h val="7.896724800964823E-2"/>
        </c:manualLayout>
      </c:layout>
      <c:overlay val="0"/>
      <c:spPr>
        <a:noFill/>
        <a:ln>
          <a:solidFill>
            <a:schemeClr val="bg1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29</xdr:row>
      <xdr:rowOff>13607</xdr:rowOff>
    </xdr:from>
    <xdr:to>
      <xdr:col>0</xdr:col>
      <xdr:colOff>244928</xdr:colOff>
      <xdr:row>33</xdr:row>
      <xdr:rowOff>1170214</xdr:rowOff>
    </xdr:to>
    <xdr:sp macro="" textlink="">
      <xdr:nvSpPr>
        <xdr:cNvPr id="2" name="上矢印 1"/>
        <xdr:cNvSpPr/>
      </xdr:nvSpPr>
      <xdr:spPr>
        <a:xfrm>
          <a:off x="13607" y="10042071"/>
          <a:ext cx="231321" cy="2585357"/>
        </a:xfrm>
        <a:prstGeom prst="upArrow">
          <a:avLst>
            <a:gd name="adj1" fmla="val 100000"/>
            <a:gd name="adj2" fmla="val 37500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必要に応じて印刷範囲に指定してください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74414</xdr:colOff>
      <xdr:row>29</xdr:row>
      <xdr:rowOff>29765</xdr:rowOff>
    </xdr:from>
    <xdr:to>
      <xdr:col>0</xdr:col>
      <xdr:colOff>312539</xdr:colOff>
      <xdr:row>33</xdr:row>
      <xdr:rowOff>1056680</xdr:rowOff>
    </xdr:to>
    <xdr:sp macro="" textlink="">
      <xdr:nvSpPr>
        <xdr:cNvPr id="3" name="上矢印 2"/>
        <xdr:cNvSpPr/>
      </xdr:nvSpPr>
      <xdr:spPr>
        <a:xfrm>
          <a:off x="74414" y="10060781"/>
          <a:ext cx="238125" cy="2902149"/>
        </a:xfrm>
        <a:prstGeom prst="upArrow">
          <a:avLst>
            <a:gd name="adj1" fmla="val 100000"/>
            <a:gd name="adj2" fmla="val 37500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必要に応じて印刷範囲に指定してください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504824</xdr:colOff>
      <xdr:row>0</xdr:row>
      <xdr:rowOff>125803</xdr:rowOff>
    </xdr:from>
    <xdr:to>
      <xdr:col>26</xdr:col>
      <xdr:colOff>646981</xdr:colOff>
      <xdr:row>1</xdr:row>
      <xdr:rowOff>341463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422855" y="125803"/>
          <a:ext cx="13858157" cy="441879"/>
        </a:xfrm>
        <a:prstGeom prst="wedgeRectCallout">
          <a:avLst>
            <a:gd name="adj1" fmla="val -53675"/>
            <a:gd name="adj2" fmla="val 9638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実施日を入力するとともに、学年・組については、黄色のセルをクリックし、リストから当該の数字を選んでください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500062</xdr:colOff>
      <xdr:row>0</xdr:row>
      <xdr:rowOff>125803</xdr:rowOff>
    </xdr:from>
    <xdr:to>
      <xdr:col>26</xdr:col>
      <xdr:colOff>646981</xdr:colOff>
      <xdr:row>1</xdr:row>
      <xdr:rowOff>341463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54A4EB87-8D52-4891-8408-46EEF7F2ACF9}"/>
            </a:ext>
          </a:extLst>
        </xdr:cNvPr>
        <xdr:cNvSpPr/>
      </xdr:nvSpPr>
      <xdr:spPr>
        <a:xfrm>
          <a:off x="11596687" y="125803"/>
          <a:ext cx="13862919" cy="453785"/>
        </a:xfrm>
        <a:prstGeom prst="wedgeRectCallout">
          <a:avLst>
            <a:gd name="adj1" fmla="val -53419"/>
            <a:gd name="adj2" fmla="val 6944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実施日を入力するとともに、学年・組については、黄色のセルをクリックし、リストから当該の数字を選んでください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76627</xdr:colOff>
      <xdr:row>6</xdr:row>
      <xdr:rowOff>47626</xdr:rowOff>
    </xdr:from>
    <xdr:to>
      <xdr:col>8</xdr:col>
      <xdr:colOff>59531</xdr:colOff>
      <xdr:row>20</xdr:row>
      <xdr:rowOff>142875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1342091" y="1517197"/>
          <a:ext cx="3888154" cy="3905249"/>
          <a:chOff x="982355" y="2188150"/>
          <a:chExt cx="3501838" cy="3323744"/>
        </a:xfrm>
      </xdr:grpSpPr>
      <xdr:sp macro="" textlink="">
        <xdr:nvSpPr>
          <xdr:cNvPr id="3" name="星: 5 pt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/>
        </xdr:nvSpPr>
        <xdr:spPr>
          <a:xfrm>
            <a:off x="982355" y="2188150"/>
            <a:ext cx="3501838" cy="3323744"/>
          </a:xfrm>
          <a:prstGeom prst="star5">
            <a:avLst>
              <a:gd name="adj" fmla="val 40248"/>
              <a:gd name="hf" fmla="val 105146"/>
              <a:gd name="vf" fmla="val 110557"/>
            </a:avLst>
          </a:prstGeom>
          <a:solidFill>
            <a:srgbClr val="E0E0E0"/>
          </a:solidFill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/>
          </a:p>
        </xdr:txBody>
      </xdr:sp>
      <xdr:sp macro="" textlink="">
        <xdr:nvSpPr>
          <xdr:cNvPr id="4" name="星: 5 pt 6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>
            <a:off x="1421746" y="2638755"/>
            <a:ext cx="2612371" cy="2501943"/>
          </a:xfrm>
          <a:prstGeom prst="star5">
            <a:avLst>
              <a:gd name="adj" fmla="val 40248"/>
              <a:gd name="hf" fmla="val 105146"/>
              <a:gd name="vf" fmla="val 110557"/>
            </a:avLst>
          </a:prstGeom>
          <a:solidFill>
            <a:srgbClr val="ECECEC"/>
          </a:solidFill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/>
          </a:p>
        </xdr:txBody>
      </xdr:sp>
      <xdr:sp macro="" textlink="">
        <xdr:nvSpPr>
          <xdr:cNvPr id="5" name="星: 5 pt 6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/>
        </xdr:nvSpPr>
        <xdr:spPr>
          <a:xfrm>
            <a:off x="1855974" y="3109683"/>
            <a:ext cx="1747329" cy="1673828"/>
          </a:xfrm>
          <a:prstGeom prst="star5">
            <a:avLst>
              <a:gd name="adj" fmla="val 40248"/>
              <a:gd name="hf" fmla="val 105146"/>
              <a:gd name="vf" fmla="val 110557"/>
            </a:avLst>
          </a:prstGeom>
          <a:solidFill>
            <a:srgbClr val="F9F9F9"/>
          </a:solidFill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/>
          </a:p>
        </xdr:txBody>
      </xdr:sp>
      <xdr:sp macro="" textlink="">
        <xdr:nvSpPr>
          <xdr:cNvPr id="6" name="星: 5 pt 6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2290200" y="3545593"/>
            <a:ext cx="864000" cy="864000"/>
          </a:xfrm>
          <a:prstGeom prst="star5">
            <a:avLst>
              <a:gd name="adj" fmla="val 40248"/>
              <a:gd name="hf" fmla="val 105146"/>
              <a:gd name="vf" fmla="val 110557"/>
            </a:avLst>
          </a:prstGeom>
          <a:solidFill>
            <a:schemeClr val="bg1"/>
          </a:solidFill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/>
          </a:p>
        </xdr:txBody>
      </xdr:sp>
    </xdr:grpSp>
    <xdr:clientData/>
  </xdr:twoCellAnchor>
  <xdr:twoCellAnchor>
    <xdr:from>
      <xdr:col>0</xdr:col>
      <xdr:colOff>305480</xdr:colOff>
      <xdr:row>1</xdr:row>
      <xdr:rowOff>256406</xdr:rowOff>
    </xdr:from>
    <xdr:to>
      <xdr:col>11</xdr:col>
      <xdr:colOff>88106</xdr:colOff>
      <xdr:row>26</xdr:row>
      <xdr:rowOff>57149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399366</xdr:colOff>
      <xdr:row>10</xdr:row>
      <xdr:rowOff>52726</xdr:rowOff>
    </xdr:from>
    <xdr:to>
      <xdr:col>17</xdr:col>
      <xdr:colOff>31975</xdr:colOff>
      <xdr:row>16</xdr:row>
      <xdr:rowOff>31977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20442687" y="2502012"/>
          <a:ext cx="1619252" cy="1612108"/>
        </a:xfrm>
        <a:prstGeom prst="ellipse">
          <a:avLst/>
        </a:prstGeom>
        <a:solidFill>
          <a:srgbClr val="EFF9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345168</xdr:colOff>
      <xdr:row>3</xdr:row>
      <xdr:rowOff>12643</xdr:rowOff>
    </xdr:from>
    <xdr:to>
      <xdr:col>20</xdr:col>
      <xdr:colOff>113490</xdr:colOff>
      <xdr:row>23</xdr:row>
      <xdr:rowOff>97744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17460</xdr:colOff>
      <xdr:row>10</xdr:row>
      <xdr:rowOff>39291</xdr:rowOff>
    </xdr:from>
    <xdr:to>
      <xdr:col>23</xdr:col>
      <xdr:colOff>304800</xdr:colOff>
      <xdr:row>17</xdr:row>
      <xdr:rowOff>47625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24744360" y="2439591"/>
          <a:ext cx="1658940" cy="1875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ja-JP" sz="1000" b="0" i="0" u="none" strike="noStrike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4. </a:t>
          </a:r>
          <a:r>
            <a:rPr lang="ja-JP" altLang="en-US" sz="1000" b="0" i="0" u="none" strike="noStrike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よくあてはまる</a:t>
          </a:r>
          <a:endParaRPr lang="en-US" altLang="ja-JP" sz="1000" b="0" i="0" u="none" strike="noStrike">
            <a:solidFill>
              <a:schemeClr val="tx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l"/>
          <a:endParaRPr lang="en-US" altLang="ja-JP" sz="1000" b="0" i="0" u="none" strike="noStrike">
            <a:solidFill>
              <a:schemeClr val="tx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l"/>
          <a:endParaRPr lang="en-US" altLang="ja-JP" sz="1000" b="0" i="0" u="none" strike="noStrike">
            <a:solidFill>
              <a:schemeClr val="tx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000" b="0" i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3. </a:t>
          </a:r>
          <a:r>
            <a:rPr lang="ja-JP" altLang="ja-JP" sz="1000" b="0" i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ややあてはまる</a:t>
          </a:r>
          <a:endParaRPr lang="en-US" altLang="ja-JP" sz="1000" b="0" i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</a:t>
          </a:r>
          <a:endParaRPr lang="en-US" altLang="ja-JP" sz="10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　</a:t>
          </a:r>
          <a:endParaRPr lang="ja-JP" altLang="ja-JP" sz="1000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lang="en-US" altLang="ja-JP" sz="1000" b="0" i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2. </a:t>
          </a:r>
          <a:r>
            <a:rPr lang="ja-JP" altLang="ja-JP" sz="1000" b="0" i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あまりあてはまらない</a:t>
          </a:r>
          <a:endParaRPr lang="en-US" altLang="ja-JP" sz="1000" b="0" i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l"/>
          <a:endParaRPr lang="en-US" altLang="ja-JP" sz="1000" b="0" i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l"/>
          <a:r>
            <a:rPr lang="ja-JP" altLang="ja-JP" sz="10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　</a:t>
          </a:r>
          <a:endParaRPr lang="en-US" altLang="ja-JP" sz="1000" b="0" i="0" u="none" strike="noStrike">
            <a:solidFill>
              <a:schemeClr val="tx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000" b="0" i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1. </a:t>
          </a:r>
          <a:r>
            <a:rPr lang="ja-JP" altLang="ja-JP" sz="1000" b="0" i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全くあてはまらない</a:t>
          </a:r>
          <a:r>
            <a:rPr lang="ja-JP" altLang="ja-JP" sz="10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　</a:t>
          </a:r>
          <a:endParaRPr lang="ja-JP" altLang="ja-JP" sz="1000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9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ja-JP" altLang="en-US" sz="8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8</xdr:col>
      <xdr:colOff>11112</xdr:colOff>
      <xdr:row>18</xdr:row>
      <xdr:rowOff>268301</xdr:rowOff>
    </xdr:from>
    <xdr:to>
      <xdr:col>11</xdr:col>
      <xdr:colOff>36512</xdr:colOff>
      <xdr:row>21</xdr:row>
      <xdr:rowOff>206375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17346612" y="4856176"/>
          <a:ext cx="1422400" cy="747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本項目（心配や不安）は、設問が４つのため、他の項目と合わせるために、合計</a:t>
          </a:r>
          <a:r>
            <a:rPr kumimoji="1"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×1.25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で算出</a:t>
          </a:r>
        </a:p>
      </xdr:txBody>
    </xdr:sp>
    <xdr:clientData/>
  </xdr:twoCellAnchor>
  <xdr:twoCellAnchor>
    <xdr:from>
      <xdr:col>20</xdr:col>
      <xdr:colOff>208756</xdr:colOff>
      <xdr:row>18</xdr:row>
      <xdr:rowOff>199628</xdr:rowOff>
    </xdr:from>
    <xdr:to>
      <xdr:col>23</xdr:col>
      <xdr:colOff>316118</xdr:colOff>
      <xdr:row>19</xdr:row>
      <xdr:rowOff>151606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24249856" y="4733528"/>
          <a:ext cx="2164762" cy="21867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25-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①　子どもの回答項目</a:t>
          </a:r>
        </a:p>
      </xdr:txBody>
    </xdr:sp>
    <xdr:clientData/>
  </xdr:twoCellAnchor>
  <xdr:twoCellAnchor>
    <xdr:from>
      <xdr:col>20</xdr:col>
      <xdr:colOff>114301</xdr:colOff>
      <xdr:row>19</xdr:row>
      <xdr:rowOff>123825</xdr:rowOff>
    </xdr:from>
    <xdr:to>
      <xdr:col>24</xdr:col>
      <xdr:colOff>352426</xdr:colOff>
      <xdr:row>21</xdr:row>
      <xdr:rowOff>198546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24155401" y="4924425"/>
          <a:ext cx="2800350" cy="608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１</a:t>
          </a:r>
          <a:r>
            <a:rPr kumimoji="1" lang="en-US" altLang="ja-JP" sz="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.</a:t>
          </a:r>
          <a:r>
            <a:rPr kumimoji="1" lang="ja-JP" altLang="en-US" sz="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いない　      ２．友人　      ３．家族　      　</a:t>
          </a:r>
          <a:r>
            <a:rPr kumimoji="1" lang="ja-JP" altLang="en-US" sz="8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endParaRPr kumimoji="1" lang="en-US" altLang="ja-JP" sz="800" baseline="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４．校長・教頭　</a:t>
          </a:r>
          <a:r>
            <a:rPr kumimoji="1" lang="en-US" altLang="ja-JP" sz="8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５．学級担任　６．教科担任　</a:t>
          </a:r>
          <a:endParaRPr kumimoji="1" lang="en-US" altLang="ja-JP" sz="8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７．部活動顧問　８．養護教諭　９．</a:t>
          </a:r>
          <a:r>
            <a:rPr kumimoji="1" lang="en-US" altLang="ja-JP" sz="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SC</a:t>
          </a:r>
          <a:r>
            <a:rPr kumimoji="1" lang="ja-JP" altLang="en-US" sz="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 </a:t>
          </a:r>
          <a:r>
            <a:rPr kumimoji="1" lang="en-US" altLang="ja-JP" sz="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10.</a:t>
          </a:r>
          <a:r>
            <a:rPr kumimoji="1" lang="ja-JP" altLang="en-US" sz="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その他</a:t>
          </a:r>
        </a:p>
      </xdr:txBody>
    </xdr:sp>
    <xdr:clientData/>
  </xdr:twoCellAnchor>
  <xdr:twoCellAnchor>
    <xdr:from>
      <xdr:col>11</xdr:col>
      <xdr:colOff>68039</xdr:colOff>
      <xdr:row>4</xdr:row>
      <xdr:rowOff>13607</xdr:rowOff>
    </xdr:from>
    <xdr:to>
      <xdr:col>19</xdr:col>
      <xdr:colOff>312969</xdr:colOff>
      <xdr:row>22</xdr:row>
      <xdr:rowOff>81643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pSpPr/>
      </xdr:nvGrpSpPr>
      <xdr:grpSpPr>
        <a:xfrm>
          <a:off x="6626682" y="938893"/>
          <a:ext cx="4857751" cy="4966607"/>
          <a:chOff x="5467365" y="2305051"/>
          <a:chExt cx="4125683" cy="3873103"/>
        </a:xfrm>
      </xdr:grpSpPr>
      <xdr:sp macro="" textlink="">
        <xdr:nvSpPr>
          <xdr:cNvPr id="32" name="アーチ 31">
            <a:extLst>
              <a:ext uri="{FF2B5EF4-FFF2-40B4-BE49-F238E27FC236}">
                <a16:creationId xmlns:a16="http://schemas.microsoft.com/office/drawing/2014/main" id="{00000000-0008-0000-0400-000020000000}"/>
              </a:ext>
            </a:extLst>
          </xdr:cNvPr>
          <xdr:cNvSpPr/>
        </xdr:nvSpPr>
        <xdr:spPr>
          <a:xfrm rot="5400000">
            <a:off x="5693582" y="2241118"/>
            <a:ext cx="3548066" cy="4000500"/>
          </a:xfrm>
          <a:prstGeom prst="blockArc">
            <a:avLst>
              <a:gd name="adj1" fmla="val 10812742"/>
              <a:gd name="adj2" fmla="val 14827700"/>
              <a:gd name="adj3" fmla="val 6283"/>
            </a:avLst>
          </a:prstGeom>
          <a:solidFill>
            <a:srgbClr val="CDF2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33" name="アーチ 32">
            <a:extLst>
              <a:ext uri="{FF2B5EF4-FFF2-40B4-BE49-F238E27FC236}">
                <a16:creationId xmlns:a16="http://schemas.microsoft.com/office/drawing/2014/main" id="{00000000-0008-0000-0400-000021000000}"/>
              </a:ext>
            </a:extLst>
          </xdr:cNvPr>
          <xdr:cNvSpPr/>
        </xdr:nvSpPr>
        <xdr:spPr>
          <a:xfrm rot="9649942">
            <a:off x="5608244" y="2380396"/>
            <a:ext cx="3794128" cy="3740944"/>
          </a:xfrm>
          <a:prstGeom prst="blockArc">
            <a:avLst>
              <a:gd name="adj1" fmla="val 10800000"/>
              <a:gd name="adj2" fmla="val 14460075"/>
              <a:gd name="adj3" fmla="val 5917"/>
            </a:avLst>
          </a:prstGeom>
          <a:solidFill>
            <a:srgbClr val="E5FFD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34" name="アーチ 33">
            <a:extLst>
              <a:ext uri="{FF2B5EF4-FFF2-40B4-BE49-F238E27FC236}">
                <a16:creationId xmlns:a16="http://schemas.microsoft.com/office/drawing/2014/main" id="{00000000-0008-0000-0400-000022000000}"/>
              </a:ext>
            </a:extLst>
          </xdr:cNvPr>
          <xdr:cNvSpPr/>
        </xdr:nvSpPr>
        <xdr:spPr>
          <a:xfrm rot="14060603">
            <a:off x="5824718" y="2216758"/>
            <a:ext cx="3548066" cy="3988594"/>
          </a:xfrm>
          <a:prstGeom prst="blockArc">
            <a:avLst>
              <a:gd name="adj1" fmla="val 10576535"/>
              <a:gd name="adj2" fmla="val 14410484"/>
              <a:gd name="adj3" fmla="val 6001"/>
            </a:avLst>
          </a:prstGeom>
          <a:solidFill>
            <a:srgbClr val="FFE5E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35" name="アーチ 34">
            <a:extLst>
              <a:ext uri="{FF2B5EF4-FFF2-40B4-BE49-F238E27FC236}">
                <a16:creationId xmlns:a16="http://schemas.microsoft.com/office/drawing/2014/main" id="{00000000-0008-0000-0400-000023000000}"/>
              </a:ext>
            </a:extLst>
          </xdr:cNvPr>
          <xdr:cNvSpPr/>
        </xdr:nvSpPr>
        <xdr:spPr>
          <a:xfrm rot="18813822">
            <a:off x="5711829" y="2322912"/>
            <a:ext cx="3786191" cy="3750469"/>
          </a:xfrm>
          <a:prstGeom prst="blockArc">
            <a:avLst>
              <a:gd name="adj1" fmla="val 9978724"/>
              <a:gd name="adj2" fmla="val 13856834"/>
              <a:gd name="adj3" fmla="val 6158"/>
            </a:avLst>
          </a:prstGeom>
          <a:solidFill>
            <a:srgbClr val="F3E7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36" name="アーチ 35">
            <a:extLst>
              <a:ext uri="{FF2B5EF4-FFF2-40B4-BE49-F238E27FC236}">
                <a16:creationId xmlns:a16="http://schemas.microsoft.com/office/drawing/2014/main" id="{00000000-0008-0000-0400-000024000000}"/>
              </a:ext>
            </a:extLst>
          </xdr:cNvPr>
          <xdr:cNvSpPr/>
        </xdr:nvSpPr>
        <xdr:spPr>
          <a:xfrm rot="1348544">
            <a:off x="5646615" y="2427685"/>
            <a:ext cx="3786191" cy="3750469"/>
          </a:xfrm>
          <a:prstGeom prst="blockArc">
            <a:avLst>
              <a:gd name="adj1" fmla="val 10208100"/>
              <a:gd name="adj2" fmla="val 14460075"/>
              <a:gd name="adj3" fmla="val 5917"/>
            </a:avLst>
          </a:prstGeom>
          <a:solidFill>
            <a:srgbClr val="FFF3C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421480</xdr:colOff>
      <xdr:row>20</xdr:row>
      <xdr:rowOff>26573</xdr:rowOff>
    </xdr:from>
    <xdr:to>
      <xdr:col>16</xdr:col>
      <xdr:colOff>52046</xdr:colOff>
      <xdr:row>23</xdr:row>
      <xdr:rowOff>54429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21145159" y="5197287"/>
          <a:ext cx="814387" cy="572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心配や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不安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11</xdr:col>
      <xdr:colOff>145936</xdr:colOff>
      <xdr:row>16</xdr:row>
      <xdr:rowOff>1626</xdr:rowOff>
    </xdr:from>
    <xdr:to>
      <xdr:col>12</xdr:col>
      <xdr:colOff>261938</xdr:colOff>
      <xdr:row>18</xdr:row>
      <xdr:rowOff>254718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18828543" y="4083769"/>
          <a:ext cx="796359" cy="7973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落ち込み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や無気力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11</xdr:col>
      <xdr:colOff>203559</xdr:colOff>
      <xdr:row>8</xdr:row>
      <xdr:rowOff>7401</xdr:rowOff>
    </xdr:from>
    <xdr:to>
      <xdr:col>12</xdr:col>
      <xdr:colOff>337589</xdr:colOff>
      <xdr:row>10</xdr:row>
      <xdr:rowOff>260494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6762202" y="2021258"/>
          <a:ext cx="814387" cy="797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環境の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ストレス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17</xdr:col>
      <xdr:colOff>287631</xdr:colOff>
      <xdr:row>6</xdr:row>
      <xdr:rowOff>42182</xdr:rowOff>
    </xdr:from>
    <xdr:to>
      <xdr:col>18</xdr:col>
      <xdr:colOff>529723</xdr:colOff>
      <xdr:row>8</xdr:row>
      <xdr:rowOff>181653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22317595" y="1402896"/>
          <a:ext cx="827199" cy="6837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怒りや</a:t>
          </a:r>
          <a:endParaRPr kumimoji="1" lang="en-US" altLang="ja-JP" sz="1100" b="1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 b="1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イライラ</a:t>
          </a:r>
          <a:endParaRPr kumimoji="1" lang="en-US" altLang="ja-JP" sz="1100" b="1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18</xdr:col>
      <xdr:colOff>394492</xdr:colOff>
      <xdr:row>14</xdr:row>
      <xdr:rowOff>110486</xdr:rowOff>
    </xdr:from>
    <xdr:to>
      <xdr:col>19</xdr:col>
      <xdr:colOff>507658</xdr:colOff>
      <xdr:row>17</xdr:row>
      <xdr:rowOff>266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23009563" y="3648343"/>
          <a:ext cx="793524" cy="7062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身体の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不調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9</xdr:col>
      <xdr:colOff>91844</xdr:colOff>
      <xdr:row>13</xdr:row>
      <xdr:rowOff>28121</xdr:rowOff>
    </xdr:from>
    <xdr:to>
      <xdr:col>11</xdr:col>
      <xdr:colOff>336095</xdr:colOff>
      <xdr:row>16</xdr:row>
      <xdr:rowOff>36739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F6934F44-74A2-1123-9A2B-11E87D2D6202}"/>
            </a:ext>
          </a:extLst>
        </xdr:cNvPr>
        <xdr:cNvSpPr txBox="1"/>
      </xdr:nvSpPr>
      <xdr:spPr>
        <a:xfrm>
          <a:off x="5385023" y="3402692"/>
          <a:ext cx="1509715" cy="8250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05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中心に近いほど</a:t>
          </a:r>
          <a:endParaRPr kumimoji="1" lang="en-US" altLang="ja-JP" sz="105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05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 心と身体が安定</a:t>
          </a:r>
          <a:endParaRPr kumimoji="1" lang="en-US" altLang="ja-JP" sz="105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05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ja-JP" altLang="en-US" sz="1050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105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している状況</a:t>
          </a:r>
        </a:p>
      </xdr:txBody>
    </xdr:sp>
    <xdr:clientData/>
  </xdr:twoCellAnchor>
  <xdr:twoCellAnchor>
    <xdr:from>
      <xdr:col>19</xdr:col>
      <xdr:colOff>611185</xdr:colOff>
      <xdr:row>9</xdr:row>
      <xdr:rowOff>74215</xdr:rowOff>
    </xdr:from>
    <xdr:to>
      <xdr:col>21</xdr:col>
      <xdr:colOff>514351</xdr:colOff>
      <xdr:row>18</xdr:row>
      <xdr:rowOff>142874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F956879-19D4-4D63-8B9F-F8A3187C1678}"/>
            </a:ext>
          </a:extLst>
        </xdr:cNvPr>
        <xdr:cNvSpPr txBox="1"/>
      </xdr:nvSpPr>
      <xdr:spPr>
        <a:xfrm>
          <a:off x="23966485" y="2207815"/>
          <a:ext cx="1274766" cy="2468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altLang="ja-JP" sz="1000" b="0" i="0" u="none" strike="noStrike">
              <a:solidFill>
                <a:srgbClr val="0070C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【</a:t>
          </a:r>
          <a:r>
            <a:rPr lang="ja-JP" altLang="en-US" sz="1000" b="0" i="0" u="none" strike="noStrike">
              <a:solidFill>
                <a:srgbClr val="0070C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否定的</a:t>
          </a:r>
          <a:r>
            <a:rPr lang="en-US" altLang="ja-JP" sz="1000" b="0" i="0" u="none" strike="noStrike">
              <a:solidFill>
                <a:srgbClr val="0070C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】</a:t>
          </a:r>
        </a:p>
        <a:p>
          <a:pPr algn="ctr"/>
          <a:r>
            <a:rPr lang="ja-JP" altLang="en-US" sz="1000" b="1" i="0" u="none" strike="noStrike">
              <a:solidFill>
                <a:srgbClr val="0070C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｜</a:t>
          </a:r>
          <a:endParaRPr lang="en-US" altLang="ja-JP" sz="1000" b="1" i="0" u="none" strike="noStrike">
            <a:solidFill>
              <a:srgbClr val="0070C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ctr"/>
          <a:r>
            <a:rPr lang="ja-JP" altLang="en-US" sz="1000" b="1" i="0" u="none" strike="noStrike">
              <a:solidFill>
                <a:srgbClr val="0070C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｜</a:t>
          </a:r>
          <a:endParaRPr lang="en-US" altLang="ja-JP" sz="1000" b="1" i="0" u="none" strike="noStrike">
            <a:solidFill>
              <a:srgbClr val="0070C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ctr"/>
          <a:r>
            <a:rPr lang="ja-JP" altLang="en-US" sz="1000" b="1" i="0" u="none" strike="noStrike">
              <a:solidFill>
                <a:srgbClr val="0070C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｜</a:t>
          </a:r>
          <a:endParaRPr lang="en-US" altLang="ja-JP" sz="1000" b="1" i="0" u="none" strike="noStrike">
            <a:solidFill>
              <a:srgbClr val="0070C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ctr"/>
          <a:r>
            <a:rPr lang="ja-JP" altLang="en-US" sz="1000" b="1" i="0" u="none" strike="noStrike">
              <a:solidFill>
                <a:srgbClr val="0070C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｜</a:t>
          </a:r>
          <a:endParaRPr lang="en-US" altLang="ja-JP" sz="1000" b="1" i="0" u="none" strike="noStrike">
            <a:solidFill>
              <a:srgbClr val="0070C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ctr"/>
          <a:r>
            <a:rPr lang="ja-JP" altLang="en-US" sz="1000" b="1" i="0" u="none" strike="noStrike">
              <a:solidFill>
                <a:srgbClr val="0070C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｜</a:t>
          </a:r>
          <a:endParaRPr lang="en-US" altLang="ja-JP" sz="1000" b="1" i="0" u="none" strike="noStrike">
            <a:solidFill>
              <a:srgbClr val="0070C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ctr"/>
          <a:r>
            <a:rPr lang="ja-JP" altLang="en-US" sz="1000" b="1" i="0" u="none" strike="noStrike">
              <a:solidFill>
                <a:srgbClr val="0070C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｜</a:t>
          </a:r>
          <a:endParaRPr lang="en-US" altLang="ja-JP" sz="1000" b="1" i="0" u="none" strike="noStrike">
            <a:solidFill>
              <a:srgbClr val="0070C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ctr"/>
          <a:r>
            <a:rPr lang="ja-JP" altLang="en-US" sz="1000" b="1" i="0" u="none" strike="noStrike">
              <a:solidFill>
                <a:srgbClr val="0070C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｜</a:t>
          </a:r>
          <a:endParaRPr lang="en-US" altLang="ja-JP" sz="1000" b="1" i="0" u="none" strike="noStrike">
            <a:solidFill>
              <a:srgbClr val="0070C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ctr"/>
          <a:r>
            <a:rPr lang="ja-JP" altLang="en-US" sz="1000" b="1" i="0" u="none" strike="noStrike">
              <a:solidFill>
                <a:srgbClr val="0070C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｜</a:t>
          </a:r>
          <a:endParaRPr lang="en-US" altLang="ja-JP" sz="1000" b="1" i="0" u="none" strike="noStrike">
            <a:solidFill>
              <a:srgbClr val="0070C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ctr"/>
          <a:r>
            <a:rPr lang="ja-JP" altLang="en-US" sz="1000" b="1" i="0" u="none" strike="noStrike">
              <a:solidFill>
                <a:srgbClr val="0070C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｜</a:t>
          </a:r>
          <a:endParaRPr lang="en-US" altLang="ja-JP" sz="1000" b="1" i="0" u="none" strike="noStrike">
            <a:solidFill>
              <a:srgbClr val="0070C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ctr"/>
          <a:r>
            <a:rPr lang="ja-JP" altLang="en-US" sz="1000" b="1" i="0" u="none" strike="noStrike">
              <a:solidFill>
                <a:srgbClr val="0070C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｜</a:t>
          </a:r>
          <a:endParaRPr lang="en-US" altLang="ja-JP" sz="1000" b="1" i="0" u="none" strike="noStrike">
            <a:solidFill>
              <a:srgbClr val="0070C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ctr"/>
          <a:r>
            <a:rPr lang="ja-JP" altLang="en-US" sz="1000" b="1" i="0" u="none" strike="noStrike">
              <a:solidFill>
                <a:srgbClr val="0070C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｜</a:t>
          </a:r>
          <a:endParaRPr lang="en-US" altLang="ja-JP" sz="1000" b="1" i="0" u="none" strike="noStrike">
            <a:solidFill>
              <a:srgbClr val="0070C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ctr"/>
          <a:r>
            <a:rPr lang="en-US" altLang="ja-JP" sz="1000" b="0" i="0" u="none" strike="noStrike">
              <a:solidFill>
                <a:srgbClr val="0070C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【</a:t>
          </a:r>
          <a:r>
            <a:rPr lang="ja-JP" altLang="en-US" sz="1000" b="0" i="0" u="none" strike="noStrike">
              <a:solidFill>
                <a:srgbClr val="0070C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肯定的</a:t>
          </a:r>
          <a:r>
            <a:rPr lang="en-US" altLang="ja-JP" sz="1000" b="0" i="0" u="none" strike="noStrike">
              <a:solidFill>
                <a:srgbClr val="0070C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】</a:t>
          </a:r>
          <a:endParaRPr kumimoji="1" lang="en-US" altLang="ja-JP" sz="1000">
            <a:solidFill>
              <a:srgbClr val="0070C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endParaRPr kumimoji="1" lang="ja-JP" altLang="en-US" sz="800">
            <a:solidFill>
              <a:srgbClr val="0070C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20</xdr:col>
      <xdr:colOff>220659</xdr:colOff>
      <xdr:row>8</xdr:row>
      <xdr:rowOff>74216</xdr:rowOff>
    </xdr:from>
    <xdr:to>
      <xdr:col>23</xdr:col>
      <xdr:colOff>323259</xdr:colOff>
      <xdr:row>9</xdr:row>
      <xdr:rowOff>19050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37883C62-F0A5-462E-80B9-D1267691DEA0}"/>
            </a:ext>
          </a:extLst>
        </xdr:cNvPr>
        <xdr:cNvSpPr txBox="1"/>
      </xdr:nvSpPr>
      <xdr:spPr>
        <a:xfrm>
          <a:off x="24261759" y="1941116"/>
          <a:ext cx="2160000" cy="21153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pPr algn="ctr"/>
          <a:r>
            <a:rPr lang="ja-JP" altLang="en-US" sz="1200" b="0" i="0" u="none" strike="noStrike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設問１～</a:t>
          </a:r>
          <a:r>
            <a:rPr lang="en-US" altLang="ja-JP" sz="1200" b="0" i="0" u="none" strike="noStrike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24</a:t>
          </a:r>
          <a:r>
            <a:rPr lang="ja-JP" altLang="en-US" sz="1200" b="0" i="0" u="none" strike="noStrike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に対する回答項目</a:t>
          </a:r>
          <a:endParaRPr lang="en-US" altLang="ja-JP" sz="1200" b="0" i="0" u="none" strike="noStrike">
            <a:solidFill>
              <a:schemeClr val="tx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24</xdr:col>
      <xdr:colOff>47625</xdr:colOff>
      <xdr:row>0</xdr:row>
      <xdr:rowOff>250031</xdr:rowOff>
    </xdr:from>
    <xdr:to>
      <xdr:col>27</xdr:col>
      <xdr:colOff>107156</xdr:colOff>
      <xdr:row>2</xdr:row>
      <xdr:rowOff>16668</xdr:rowOff>
    </xdr:to>
    <xdr:sp macro="" textlink="">
      <xdr:nvSpPr>
        <xdr:cNvPr id="13" name="矢印: 左 12">
          <a:extLst>
            <a:ext uri="{FF2B5EF4-FFF2-40B4-BE49-F238E27FC236}">
              <a16:creationId xmlns:a16="http://schemas.microsoft.com/office/drawing/2014/main" id="{3A83B4AE-BC4F-E92E-1A33-55EB6ABC5096}"/>
            </a:ext>
          </a:extLst>
        </xdr:cNvPr>
        <xdr:cNvSpPr/>
      </xdr:nvSpPr>
      <xdr:spPr>
        <a:xfrm>
          <a:off x="14585156" y="250031"/>
          <a:ext cx="2131219" cy="290512"/>
        </a:xfrm>
        <a:prstGeom prst="leftArrow">
          <a:avLst>
            <a:gd name="adj1" fmla="val 100000"/>
            <a:gd name="adj2" fmla="val 50000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出席番号を入力します。</a:t>
          </a:r>
        </a:p>
      </xdr:txBody>
    </xdr:sp>
    <xdr:clientData/>
  </xdr:twoCellAnchor>
  <xdr:twoCellAnchor>
    <xdr:from>
      <xdr:col>24</xdr:col>
      <xdr:colOff>85724</xdr:colOff>
      <xdr:row>3</xdr:row>
      <xdr:rowOff>209549</xdr:rowOff>
    </xdr:from>
    <xdr:to>
      <xdr:col>27</xdr:col>
      <xdr:colOff>421821</xdr:colOff>
      <xdr:row>6</xdr:row>
      <xdr:rowOff>47624</xdr:rowOff>
    </xdr:to>
    <xdr:sp macro="" textlink="">
      <xdr:nvSpPr>
        <xdr:cNvPr id="14" name="矢印: 左 13">
          <a:extLst>
            <a:ext uri="{FF2B5EF4-FFF2-40B4-BE49-F238E27FC236}">
              <a16:creationId xmlns:a16="http://schemas.microsoft.com/office/drawing/2014/main" id="{D31D62F9-F134-44F2-86EA-36608966874E}"/>
            </a:ext>
          </a:extLst>
        </xdr:cNvPr>
        <xdr:cNvSpPr/>
      </xdr:nvSpPr>
      <xdr:spPr>
        <a:xfrm>
          <a:off x="14482081" y="862692"/>
          <a:ext cx="2377169" cy="654503"/>
        </a:xfrm>
        <a:prstGeom prst="leftArrow">
          <a:avLst>
            <a:gd name="adj1" fmla="val 100000"/>
            <a:gd name="adj2" fmla="val 50000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複数の教職員で今後の対応を検討し、〇を付けます。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4"/>
  <sheetViews>
    <sheetView showGridLines="0" view="pageBreakPreview" topLeftCell="A7" zoomScale="70" zoomScaleNormal="100" zoomScaleSheetLayoutView="70" zoomScalePageLayoutView="50" workbookViewId="0">
      <selection activeCell="N24" sqref="N24"/>
    </sheetView>
  </sheetViews>
  <sheetFormatPr defaultRowHeight="18.75"/>
  <cols>
    <col min="1" max="1" width="4.75" customWidth="1"/>
    <col min="2" max="2" width="6.25" customWidth="1"/>
    <col min="3" max="3" width="37.75" customWidth="1"/>
    <col min="4" max="4" width="3.875" customWidth="1"/>
    <col min="5" max="5" width="5.125" customWidth="1"/>
    <col min="6" max="6" width="4.375" customWidth="1"/>
    <col min="7" max="7" width="6.875" customWidth="1"/>
    <col min="8" max="8" width="8.25" customWidth="1"/>
    <col min="9" max="9" width="28.25" style="2" customWidth="1"/>
    <col min="10" max="10" width="6" customWidth="1"/>
    <col min="18" max="22" width="19.75" customWidth="1"/>
    <col min="23" max="24" width="10" customWidth="1"/>
    <col min="25" max="28" width="9" customWidth="1"/>
  </cols>
  <sheetData>
    <row r="2" spans="1:20" ht="30.75" thickBot="1">
      <c r="B2" s="187" t="s">
        <v>0</v>
      </c>
      <c r="C2" s="187"/>
      <c r="D2" s="187"/>
      <c r="E2" s="187"/>
      <c r="F2" s="187"/>
      <c r="G2" s="187"/>
      <c r="H2" s="187"/>
      <c r="I2" s="187"/>
    </row>
    <row r="3" spans="1:20" ht="89.25" customHeight="1">
      <c r="B3" s="188" t="s">
        <v>35</v>
      </c>
      <c r="C3" s="188"/>
      <c r="D3" s="188"/>
      <c r="E3" s="188"/>
      <c r="F3" s="188"/>
      <c r="G3" s="188"/>
      <c r="H3" s="188"/>
      <c r="I3" s="188"/>
    </row>
    <row r="4" spans="1:20">
      <c r="B4" s="189" t="s">
        <v>36</v>
      </c>
      <c r="C4" s="189"/>
      <c r="D4" s="22"/>
      <c r="E4" s="52" t="s">
        <v>37</v>
      </c>
      <c r="F4" s="22"/>
      <c r="G4" s="52"/>
      <c r="H4" s="52" t="s">
        <v>1</v>
      </c>
      <c r="I4" s="6"/>
    </row>
    <row r="5" spans="1:20" ht="13.5" customHeight="1">
      <c r="I5" s="3"/>
      <c r="J5" s="1"/>
      <c r="K5" s="1"/>
      <c r="L5" s="1"/>
      <c r="M5" s="1"/>
    </row>
    <row r="6" spans="1:20" ht="25.5" customHeight="1">
      <c r="A6" s="183" t="s">
        <v>148</v>
      </c>
      <c r="B6" s="7">
        <v>1</v>
      </c>
      <c r="C6" s="42" t="s">
        <v>73</v>
      </c>
      <c r="D6" s="40"/>
      <c r="E6" s="40"/>
      <c r="F6" s="40"/>
      <c r="G6" s="40"/>
      <c r="H6" s="40"/>
      <c r="I6" s="20"/>
      <c r="J6" s="190"/>
      <c r="R6">
        <v>1</v>
      </c>
      <c r="S6" s="2">
        <v>1</v>
      </c>
      <c r="T6" t="s">
        <v>105</v>
      </c>
    </row>
    <row r="7" spans="1:20" ht="25.5" customHeight="1">
      <c r="A7" s="184"/>
      <c r="B7" s="7">
        <v>2</v>
      </c>
      <c r="C7" s="41" t="s">
        <v>10</v>
      </c>
      <c r="D7" s="40"/>
      <c r="E7" s="40"/>
      <c r="F7" s="40"/>
      <c r="G7" s="40"/>
      <c r="H7" s="40"/>
      <c r="I7" s="20"/>
      <c r="J7" s="190"/>
      <c r="R7">
        <v>2</v>
      </c>
      <c r="S7" s="2">
        <v>2</v>
      </c>
      <c r="T7" t="s">
        <v>107</v>
      </c>
    </row>
    <row r="8" spans="1:20" ht="25.5" customHeight="1">
      <c r="A8" s="184"/>
      <c r="B8" s="7">
        <v>3</v>
      </c>
      <c r="C8" s="41" t="s">
        <v>33</v>
      </c>
      <c r="D8" s="40"/>
      <c r="E8" s="40"/>
      <c r="F8" s="40"/>
      <c r="G8" s="40"/>
      <c r="H8" s="40"/>
      <c r="I8" s="20"/>
      <c r="J8" s="190"/>
      <c r="R8">
        <v>3</v>
      </c>
      <c r="S8" s="2">
        <v>3</v>
      </c>
      <c r="T8" t="s">
        <v>108</v>
      </c>
    </row>
    <row r="9" spans="1:20" ht="25.5" customHeight="1">
      <c r="A9" s="184"/>
      <c r="B9" s="7">
        <v>4</v>
      </c>
      <c r="C9" s="41" t="s">
        <v>12</v>
      </c>
      <c r="D9" s="40"/>
      <c r="E9" s="40"/>
      <c r="F9" s="40"/>
      <c r="G9" s="40"/>
      <c r="H9" s="40"/>
      <c r="I9" s="20"/>
      <c r="J9" s="190"/>
      <c r="R9">
        <v>4</v>
      </c>
      <c r="S9" s="2">
        <v>4</v>
      </c>
      <c r="T9" t="s">
        <v>109</v>
      </c>
    </row>
    <row r="10" spans="1:20" ht="25.5" customHeight="1">
      <c r="A10" s="185"/>
      <c r="B10" s="7">
        <v>5</v>
      </c>
      <c r="C10" s="41" t="s">
        <v>13</v>
      </c>
      <c r="D10" s="40"/>
      <c r="E10" s="40"/>
      <c r="F10" s="40"/>
      <c r="G10" s="40"/>
      <c r="H10" s="40"/>
      <c r="I10" s="20"/>
      <c r="J10" s="190"/>
      <c r="R10">
        <v>5</v>
      </c>
      <c r="S10" s="2">
        <v>5</v>
      </c>
    </row>
    <row r="11" spans="1:20" ht="25.5" customHeight="1">
      <c r="A11" s="184" t="s">
        <v>149</v>
      </c>
      <c r="B11" s="7">
        <v>6</v>
      </c>
      <c r="C11" s="41" t="s">
        <v>14</v>
      </c>
      <c r="D11" s="40"/>
      <c r="E11" s="40"/>
      <c r="F11" s="40"/>
      <c r="G11" s="40"/>
      <c r="H11" s="40"/>
      <c r="I11" s="20"/>
      <c r="J11" s="190"/>
      <c r="R11">
        <v>6</v>
      </c>
      <c r="S11" s="2">
        <v>6</v>
      </c>
      <c r="T11" t="s">
        <v>110</v>
      </c>
    </row>
    <row r="12" spans="1:20" ht="25.5" customHeight="1">
      <c r="A12" s="184"/>
      <c r="B12" s="7">
        <v>7</v>
      </c>
      <c r="C12" s="41" t="s">
        <v>15</v>
      </c>
      <c r="D12" s="40"/>
      <c r="E12" s="40"/>
      <c r="F12" s="40"/>
      <c r="G12" s="40"/>
      <c r="H12" s="40"/>
      <c r="I12" s="20"/>
      <c r="J12" s="190"/>
      <c r="R12">
        <v>7</v>
      </c>
      <c r="S12" s="2">
        <v>7</v>
      </c>
      <c r="T12" t="s">
        <v>111</v>
      </c>
    </row>
    <row r="13" spans="1:20" ht="25.5" customHeight="1">
      <c r="A13" s="184"/>
      <c r="B13" s="7">
        <v>8</v>
      </c>
      <c r="C13" s="41" t="s">
        <v>16</v>
      </c>
      <c r="D13" s="40"/>
      <c r="E13" s="40"/>
      <c r="F13" s="40"/>
      <c r="G13" s="40"/>
      <c r="H13" s="40"/>
      <c r="I13" s="20"/>
      <c r="J13" s="190"/>
      <c r="R13">
        <v>8</v>
      </c>
      <c r="S13" s="2">
        <v>8</v>
      </c>
      <c r="T13" t="s">
        <v>112</v>
      </c>
    </row>
    <row r="14" spans="1:20" ht="25.5" customHeight="1">
      <c r="A14" s="184"/>
      <c r="B14" s="7">
        <v>9</v>
      </c>
      <c r="C14" s="41" t="s">
        <v>17</v>
      </c>
      <c r="D14" s="40"/>
      <c r="E14" s="40"/>
      <c r="F14" s="40"/>
      <c r="G14" s="40"/>
      <c r="H14" s="40"/>
      <c r="I14" s="20"/>
      <c r="J14" s="190"/>
      <c r="R14">
        <v>9</v>
      </c>
      <c r="S14" s="2">
        <v>9</v>
      </c>
      <c r="T14" t="s">
        <v>113</v>
      </c>
    </row>
    <row r="15" spans="1:20" ht="25.5" customHeight="1">
      <c r="A15" s="184"/>
      <c r="B15" s="7">
        <v>10</v>
      </c>
      <c r="C15" s="41" t="s">
        <v>18</v>
      </c>
      <c r="D15" s="40"/>
      <c r="E15" s="40"/>
      <c r="F15" s="40"/>
      <c r="G15" s="40"/>
      <c r="H15" s="40"/>
      <c r="I15" s="20"/>
      <c r="J15" s="190"/>
      <c r="R15">
        <v>10</v>
      </c>
      <c r="S15" s="2">
        <v>10</v>
      </c>
      <c r="T15" t="s">
        <v>114</v>
      </c>
    </row>
    <row r="16" spans="1:20" ht="25.5" customHeight="1">
      <c r="A16" s="183" t="s">
        <v>150</v>
      </c>
      <c r="B16" s="7">
        <v>11</v>
      </c>
      <c r="C16" s="41" t="s">
        <v>98</v>
      </c>
      <c r="D16" s="40"/>
      <c r="E16" s="40"/>
      <c r="F16" s="40"/>
      <c r="G16" s="40"/>
      <c r="H16" s="40"/>
      <c r="I16" s="20"/>
      <c r="J16" s="191"/>
      <c r="R16" s="39" t="s">
        <v>62</v>
      </c>
      <c r="S16" s="2">
        <v>11</v>
      </c>
      <c r="T16" t="s">
        <v>115</v>
      </c>
    </row>
    <row r="17" spans="1:20" ht="25.5" customHeight="1">
      <c r="A17" s="184"/>
      <c r="B17" s="7">
        <v>12</v>
      </c>
      <c r="C17" s="41" t="s">
        <v>99</v>
      </c>
      <c r="D17" s="40"/>
      <c r="E17" s="40"/>
      <c r="F17" s="40"/>
      <c r="G17" s="40"/>
      <c r="H17" s="40"/>
      <c r="I17" s="20"/>
      <c r="J17" s="192"/>
      <c r="R17" s="39" t="s">
        <v>63</v>
      </c>
      <c r="S17" s="2">
        <v>12</v>
      </c>
      <c r="T17" t="s">
        <v>116</v>
      </c>
    </row>
    <row r="18" spans="1:20" ht="25.5" customHeight="1">
      <c r="A18" s="184"/>
      <c r="B18" s="7">
        <v>13</v>
      </c>
      <c r="C18" s="41" t="s">
        <v>104</v>
      </c>
      <c r="D18" s="40"/>
      <c r="E18" s="40"/>
      <c r="F18" s="40"/>
      <c r="G18" s="40"/>
      <c r="H18" s="40"/>
      <c r="I18" s="20"/>
      <c r="J18" s="192"/>
      <c r="R18" s="39" t="s">
        <v>64</v>
      </c>
      <c r="S18" s="2">
        <v>13</v>
      </c>
      <c r="T18" t="s">
        <v>117</v>
      </c>
    </row>
    <row r="19" spans="1:20" ht="25.5" customHeight="1">
      <c r="A19" s="184"/>
      <c r="B19" s="7">
        <v>14</v>
      </c>
      <c r="C19" s="41" t="s">
        <v>100</v>
      </c>
      <c r="D19" s="40"/>
      <c r="E19" s="40"/>
      <c r="F19" s="40"/>
      <c r="G19" s="40"/>
      <c r="H19" s="40"/>
      <c r="I19" s="20"/>
      <c r="J19" s="192"/>
      <c r="R19" s="39" t="s">
        <v>65</v>
      </c>
      <c r="S19" s="2">
        <v>14</v>
      </c>
      <c r="T19" t="s">
        <v>118</v>
      </c>
    </row>
    <row r="20" spans="1:20" ht="25.5" customHeight="1">
      <c r="A20" s="183" t="s">
        <v>151</v>
      </c>
      <c r="B20" s="7">
        <v>15</v>
      </c>
      <c r="C20" s="41" t="s">
        <v>23</v>
      </c>
      <c r="D20" s="40"/>
      <c r="E20" s="40"/>
      <c r="F20" s="40"/>
      <c r="G20" s="40"/>
      <c r="H20" s="40"/>
      <c r="I20" s="20"/>
      <c r="J20" s="192"/>
      <c r="R20" s="39" t="s">
        <v>66</v>
      </c>
      <c r="S20" s="2">
        <v>15</v>
      </c>
      <c r="T20" t="s">
        <v>106</v>
      </c>
    </row>
    <row r="21" spans="1:20" ht="25.5" customHeight="1">
      <c r="A21" s="184"/>
      <c r="B21" s="7">
        <v>16</v>
      </c>
      <c r="C21" s="41" t="s">
        <v>101</v>
      </c>
      <c r="D21" s="40"/>
      <c r="E21" s="40"/>
      <c r="F21" s="40"/>
      <c r="G21" s="40"/>
      <c r="H21" s="40"/>
      <c r="I21" s="20"/>
      <c r="J21" s="193"/>
      <c r="R21" s="39" t="s">
        <v>67</v>
      </c>
      <c r="S21" s="2">
        <v>16</v>
      </c>
    </row>
    <row r="22" spans="1:20" ht="25.5" customHeight="1">
      <c r="A22" s="184"/>
      <c r="B22" s="7">
        <v>17</v>
      </c>
      <c r="C22" s="41" t="s">
        <v>102</v>
      </c>
      <c r="D22" s="40"/>
      <c r="E22" s="40"/>
      <c r="F22" s="40"/>
      <c r="G22" s="40"/>
      <c r="H22" s="40"/>
      <c r="I22" s="20"/>
      <c r="J22" s="194"/>
      <c r="R22" s="39" t="s">
        <v>68</v>
      </c>
      <c r="S22" s="2">
        <v>17</v>
      </c>
    </row>
    <row r="23" spans="1:20" ht="25.5" customHeight="1">
      <c r="A23" s="184"/>
      <c r="B23" s="7">
        <v>18</v>
      </c>
      <c r="C23" s="41" t="s">
        <v>103</v>
      </c>
      <c r="D23" s="40"/>
      <c r="E23" s="40"/>
      <c r="F23" s="40"/>
      <c r="G23" s="40"/>
      <c r="H23" s="40"/>
      <c r="I23" s="20"/>
      <c r="J23" s="194"/>
      <c r="R23" s="39" t="s">
        <v>69</v>
      </c>
      <c r="S23" s="2">
        <v>18</v>
      </c>
    </row>
    <row r="24" spans="1:20" ht="25.5" customHeight="1">
      <c r="A24" s="184"/>
      <c r="B24" s="7">
        <v>19</v>
      </c>
      <c r="C24" s="41" t="s">
        <v>26</v>
      </c>
      <c r="D24" s="40"/>
      <c r="E24" s="40"/>
      <c r="F24" s="40"/>
      <c r="G24" s="40"/>
      <c r="H24" s="40"/>
      <c r="I24" s="20"/>
      <c r="J24" s="194"/>
      <c r="R24" s="39" t="s">
        <v>70</v>
      </c>
      <c r="S24" s="2">
        <v>19</v>
      </c>
    </row>
    <row r="25" spans="1:20" ht="25.5" customHeight="1">
      <c r="A25" s="183" t="s">
        <v>152</v>
      </c>
      <c r="B25" s="7">
        <v>20</v>
      </c>
      <c r="C25" s="41" t="s">
        <v>27</v>
      </c>
      <c r="D25" s="40"/>
      <c r="E25" s="40"/>
      <c r="F25" s="40"/>
      <c r="G25" s="40"/>
      <c r="H25" s="40"/>
      <c r="I25" s="20"/>
      <c r="J25" s="194"/>
      <c r="R25" s="39" t="s">
        <v>71</v>
      </c>
      <c r="S25" s="2">
        <v>20</v>
      </c>
    </row>
    <row r="26" spans="1:20" ht="25.5" customHeight="1">
      <c r="A26" s="184"/>
      <c r="B26" s="7">
        <v>21</v>
      </c>
      <c r="C26" s="41" t="s">
        <v>28</v>
      </c>
      <c r="D26" s="40"/>
      <c r="E26" s="40"/>
      <c r="F26" s="40"/>
      <c r="G26" s="40"/>
      <c r="H26" s="40"/>
      <c r="I26" s="20"/>
      <c r="J26" s="190"/>
      <c r="S26" s="2">
        <v>21</v>
      </c>
    </row>
    <row r="27" spans="1:20" ht="25.5" customHeight="1">
      <c r="A27" s="184"/>
      <c r="B27" s="7">
        <v>22</v>
      </c>
      <c r="C27" s="41" t="s">
        <v>29</v>
      </c>
      <c r="D27" s="40"/>
      <c r="E27" s="40"/>
      <c r="F27" s="40"/>
      <c r="G27" s="40"/>
      <c r="H27" s="40"/>
      <c r="I27" s="20"/>
      <c r="J27" s="190"/>
      <c r="S27" s="2">
        <v>22</v>
      </c>
    </row>
    <row r="28" spans="1:20" ht="25.5" customHeight="1">
      <c r="A28" s="184"/>
      <c r="B28" s="7">
        <v>23</v>
      </c>
      <c r="C28" s="41" t="s">
        <v>30</v>
      </c>
      <c r="D28" s="40"/>
      <c r="E28" s="40"/>
      <c r="F28" s="40"/>
      <c r="G28" s="40"/>
      <c r="H28" s="40"/>
      <c r="I28" s="20"/>
      <c r="J28" s="190"/>
      <c r="S28" s="2">
        <v>23</v>
      </c>
    </row>
    <row r="29" spans="1:20" ht="25.5" customHeight="1">
      <c r="A29" s="185"/>
      <c r="B29" s="7">
        <v>24</v>
      </c>
      <c r="C29" s="41" t="s">
        <v>31</v>
      </c>
      <c r="D29" s="40"/>
      <c r="E29" s="40"/>
      <c r="F29" s="40"/>
      <c r="G29" s="40"/>
      <c r="H29" s="40"/>
      <c r="I29" s="20"/>
      <c r="J29" s="190"/>
      <c r="S29" s="2">
        <v>24</v>
      </c>
    </row>
    <row r="30" spans="1:20" ht="30" customHeight="1">
      <c r="A30" s="4"/>
      <c r="B30" s="7" t="s">
        <v>39</v>
      </c>
      <c r="C30" s="195" t="s">
        <v>41</v>
      </c>
      <c r="D30" s="195"/>
      <c r="E30" s="195"/>
      <c r="F30" s="195"/>
      <c r="G30" s="195"/>
      <c r="H30" s="195"/>
      <c r="I30" s="20"/>
      <c r="J30" s="51"/>
      <c r="S30" s="2">
        <v>23</v>
      </c>
    </row>
    <row r="31" spans="1:20" ht="30" customHeight="1">
      <c r="A31" s="4"/>
      <c r="B31" s="7" t="s">
        <v>40</v>
      </c>
      <c r="C31" s="195" t="s">
        <v>119</v>
      </c>
      <c r="D31" s="195"/>
      <c r="E31" s="195"/>
      <c r="F31" s="195"/>
      <c r="G31" s="195"/>
      <c r="H31" s="195"/>
      <c r="I31" s="20"/>
      <c r="J31" s="51"/>
      <c r="S31" s="2">
        <v>24</v>
      </c>
    </row>
    <row r="32" spans="1:20" ht="13.5" customHeight="1">
      <c r="A32" s="4"/>
      <c r="B32" s="7"/>
      <c r="C32" s="8"/>
      <c r="D32" s="8"/>
      <c r="E32" s="8"/>
      <c r="F32" s="8"/>
      <c r="G32" s="8"/>
      <c r="H32" s="8"/>
      <c r="I32" s="7"/>
      <c r="J32" s="25"/>
      <c r="S32" s="2">
        <v>25</v>
      </c>
    </row>
    <row r="33" spans="1:19" ht="39" customHeight="1">
      <c r="A33" s="4"/>
      <c r="B33" s="196" t="s">
        <v>32</v>
      </c>
      <c r="C33" s="197"/>
      <c r="D33" s="198"/>
      <c r="E33" s="198"/>
      <c r="F33" s="198"/>
      <c r="G33" s="198"/>
      <c r="H33" s="198"/>
      <c r="I33" s="198"/>
      <c r="J33" s="25"/>
      <c r="S33" s="2">
        <v>26</v>
      </c>
    </row>
    <row r="34" spans="1:19" ht="96" customHeight="1">
      <c r="A34" s="4"/>
      <c r="B34" s="186"/>
      <c r="C34" s="186"/>
      <c r="D34" s="186"/>
      <c r="E34" s="186"/>
      <c r="F34" s="186"/>
      <c r="G34" s="186"/>
      <c r="H34" s="186"/>
      <c r="I34" s="186"/>
      <c r="S34" s="2">
        <v>27</v>
      </c>
    </row>
    <row r="35" spans="1:19">
      <c r="I35" s="5"/>
      <c r="S35" s="2">
        <v>28</v>
      </c>
    </row>
    <row r="36" spans="1:19">
      <c r="S36" s="2">
        <v>29</v>
      </c>
    </row>
    <row r="37" spans="1:19">
      <c r="S37" s="2">
        <v>30</v>
      </c>
    </row>
    <row r="38" spans="1:19">
      <c r="S38" s="2">
        <v>31</v>
      </c>
    </row>
    <row r="39" spans="1:19">
      <c r="S39" s="2">
        <v>32</v>
      </c>
    </row>
    <row r="40" spans="1:19">
      <c r="S40" s="2">
        <v>33</v>
      </c>
    </row>
    <row r="41" spans="1:19">
      <c r="S41" s="2">
        <v>34</v>
      </c>
    </row>
    <row r="42" spans="1:19">
      <c r="S42" s="2">
        <v>35</v>
      </c>
    </row>
    <row r="43" spans="1:19">
      <c r="S43" s="2">
        <v>36</v>
      </c>
    </row>
    <row r="44" spans="1:19">
      <c r="S44" s="2">
        <v>37</v>
      </c>
    </row>
    <row r="45" spans="1:19">
      <c r="S45" s="2">
        <v>38</v>
      </c>
    </row>
    <row r="46" spans="1:19">
      <c r="S46" s="2">
        <v>39</v>
      </c>
    </row>
    <row r="47" spans="1:19">
      <c r="S47" s="2">
        <v>40</v>
      </c>
    </row>
    <row r="48" spans="1:19">
      <c r="S48" s="2">
        <v>41</v>
      </c>
    </row>
    <row r="49" spans="19:19">
      <c r="S49" s="2">
        <v>42</v>
      </c>
    </row>
    <row r="50" spans="19:19">
      <c r="S50" s="2">
        <v>43</v>
      </c>
    </row>
    <row r="51" spans="19:19">
      <c r="S51" s="2">
        <v>44</v>
      </c>
    </row>
    <row r="52" spans="19:19">
      <c r="S52" s="2">
        <v>45</v>
      </c>
    </row>
    <row r="53" spans="19:19">
      <c r="S53" s="2">
        <v>46</v>
      </c>
    </row>
    <row r="54" spans="19:19">
      <c r="S54" s="2">
        <v>47</v>
      </c>
    </row>
    <row r="55" spans="19:19">
      <c r="S55" s="2">
        <v>48</v>
      </c>
    </row>
    <row r="56" spans="19:19">
      <c r="S56" s="2">
        <v>49</v>
      </c>
    </row>
    <row r="57" spans="19:19">
      <c r="S57" s="2">
        <v>50</v>
      </c>
    </row>
    <row r="58" spans="19:19">
      <c r="S58" s="2">
        <v>51</v>
      </c>
    </row>
    <row r="59" spans="19:19">
      <c r="S59" s="2">
        <v>52</v>
      </c>
    </row>
    <row r="60" spans="19:19">
      <c r="S60" s="2">
        <v>53</v>
      </c>
    </row>
    <row r="61" spans="19:19">
      <c r="S61" s="2">
        <v>54</v>
      </c>
    </row>
    <row r="62" spans="19:19">
      <c r="S62" s="2">
        <v>55</v>
      </c>
    </row>
    <row r="63" spans="19:19">
      <c r="S63" s="2">
        <v>56</v>
      </c>
    </row>
    <row r="64" spans="19:19">
      <c r="S64" s="2">
        <v>57</v>
      </c>
    </row>
    <row r="65" spans="19:19">
      <c r="S65" s="2">
        <v>58</v>
      </c>
    </row>
    <row r="66" spans="19:19">
      <c r="S66" s="2">
        <v>59</v>
      </c>
    </row>
    <row r="67" spans="19:19">
      <c r="S67" s="2">
        <v>60</v>
      </c>
    </row>
    <row r="68" spans="19:19">
      <c r="S68" s="2">
        <v>61</v>
      </c>
    </row>
    <row r="69" spans="19:19">
      <c r="S69" s="2">
        <v>62</v>
      </c>
    </row>
    <row r="70" spans="19:19">
      <c r="S70" s="2">
        <v>63</v>
      </c>
    </row>
    <row r="71" spans="19:19">
      <c r="S71" s="2">
        <v>64</v>
      </c>
    </row>
    <row r="72" spans="19:19">
      <c r="S72" s="2">
        <v>65</v>
      </c>
    </row>
    <row r="73" spans="19:19">
      <c r="S73" s="2">
        <v>66</v>
      </c>
    </row>
    <row r="74" spans="19:19">
      <c r="S74" s="2">
        <v>67</v>
      </c>
    </row>
    <row r="75" spans="19:19">
      <c r="S75" s="2">
        <v>68</v>
      </c>
    </row>
    <row r="76" spans="19:19">
      <c r="S76" s="2">
        <v>69</v>
      </c>
    </row>
    <row r="77" spans="19:19">
      <c r="S77" s="2">
        <v>70</v>
      </c>
    </row>
    <row r="78" spans="19:19">
      <c r="S78" s="2"/>
    </row>
    <row r="79" spans="19:19">
      <c r="S79" s="2"/>
    </row>
    <row r="80" spans="19:19">
      <c r="S80" s="2"/>
    </row>
    <row r="81" spans="19:19">
      <c r="S81" s="2"/>
    </row>
    <row r="82" spans="19:19">
      <c r="S82" s="2"/>
    </row>
    <row r="83" spans="19:19">
      <c r="S83" s="2"/>
    </row>
    <row r="84" spans="19:19">
      <c r="S84" s="2"/>
    </row>
  </sheetData>
  <mergeCells count="17">
    <mergeCell ref="B34:I34"/>
    <mergeCell ref="B2:I2"/>
    <mergeCell ref="B3:I3"/>
    <mergeCell ref="B4:C4"/>
    <mergeCell ref="J6:J10"/>
    <mergeCell ref="J11:J15"/>
    <mergeCell ref="J16:J20"/>
    <mergeCell ref="J21:J25"/>
    <mergeCell ref="J26:J29"/>
    <mergeCell ref="C30:H30"/>
    <mergeCell ref="C31:H31"/>
    <mergeCell ref="B33:I33"/>
    <mergeCell ref="A6:A10"/>
    <mergeCell ref="A11:A15"/>
    <mergeCell ref="A16:A19"/>
    <mergeCell ref="A20:A24"/>
    <mergeCell ref="A25:A29"/>
  </mergeCells>
  <phoneticPr fontId="1"/>
  <dataValidations count="6">
    <dataValidation type="list" allowBlank="1" showInputMessage="1" showErrorMessage="1" sqref="F4">
      <formula1>$R$6:$R$25</formula1>
    </dataValidation>
    <dataValidation type="list" allowBlank="1" showInputMessage="1" showErrorMessage="1" sqref="D4">
      <formula1>$S$6:$S$11</formula1>
    </dataValidation>
    <dataValidation type="list" allowBlank="1" showInputMessage="1" showErrorMessage="1" sqref="I32">
      <formula1>$T$6:$T$7</formula1>
    </dataValidation>
    <dataValidation type="list" allowBlank="1" showInputMessage="1" showErrorMessage="1" sqref="I4">
      <formula1>$S$6:$S$77</formula1>
    </dataValidation>
    <dataValidation type="list" allowBlank="1" showInputMessage="1" showErrorMessage="1" sqref="I6:I29">
      <formula1>$T$6:$T$9</formula1>
    </dataValidation>
    <dataValidation type="list" allowBlank="1" showInputMessage="1" showErrorMessage="1" sqref="I30">
      <formula1>$T$11:$T$20</formula1>
    </dataValidation>
  </dataValidations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4"/>
  <sheetViews>
    <sheetView showGridLines="0" view="pageBreakPreview" zoomScale="64" zoomScaleNormal="100" zoomScaleSheetLayoutView="64" zoomScalePageLayoutView="50" workbookViewId="0">
      <selection sqref="A1:A1048576"/>
    </sheetView>
  </sheetViews>
  <sheetFormatPr defaultRowHeight="18.75"/>
  <cols>
    <col min="1" max="1" width="5.375" customWidth="1"/>
    <col min="2" max="2" width="6.25" customWidth="1"/>
    <col min="3" max="3" width="42.875" customWidth="1"/>
    <col min="4" max="4" width="5.25" customWidth="1"/>
    <col min="5" max="5" width="5.125" customWidth="1"/>
    <col min="6" max="6" width="7.5" customWidth="1"/>
    <col min="7" max="7" width="6.875" customWidth="1"/>
    <col min="8" max="8" width="25.875" customWidth="1"/>
    <col min="9" max="9" width="1.375" customWidth="1"/>
    <col min="10" max="10" width="5.25" style="2" customWidth="1"/>
    <col min="11" max="11" width="1.125" customWidth="1"/>
    <col min="18" max="22" width="19.75" customWidth="1"/>
    <col min="23" max="24" width="10" customWidth="1"/>
    <col min="25" max="28" width="9" customWidth="1"/>
  </cols>
  <sheetData>
    <row r="2" spans="1:19" ht="30.75" thickBot="1">
      <c r="B2" s="187" t="s">
        <v>0</v>
      </c>
      <c r="C2" s="187"/>
      <c r="D2" s="187"/>
      <c r="E2" s="187"/>
      <c r="F2" s="187"/>
      <c r="G2" s="187"/>
      <c r="H2" s="187"/>
      <c r="I2" s="187"/>
      <c r="J2" s="187"/>
    </row>
    <row r="3" spans="1:19" ht="89.25" customHeight="1">
      <c r="B3" s="188" t="s">
        <v>35</v>
      </c>
      <c r="C3" s="188"/>
      <c r="D3" s="188"/>
      <c r="E3" s="188"/>
      <c r="F3" s="188"/>
      <c r="G3" s="188"/>
      <c r="H3" s="188"/>
      <c r="I3" s="188"/>
      <c r="J3" s="188"/>
    </row>
    <row r="4" spans="1:19">
      <c r="B4" s="189" t="s">
        <v>36</v>
      </c>
      <c r="C4" s="189"/>
      <c r="D4" s="22"/>
      <c r="E4" s="21" t="s">
        <v>37</v>
      </c>
      <c r="F4" s="22"/>
      <c r="G4" s="21"/>
      <c r="H4" s="21" t="s">
        <v>38</v>
      </c>
      <c r="I4" s="37"/>
      <c r="J4" s="6"/>
    </row>
    <row r="5" spans="1:19" ht="13.5" customHeight="1">
      <c r="J5" s="3"/>
      <c r="K5" s="1"/>
      <c r="L5" s="1"/>
      <c r="M5" s="1"/>
    </row>
    <row r="6" spans="1:19" ht="25.5" customHeight="1">
      <c r="A6" s="183" t="s">
        <v>148</v>
      </c>
      <c r="B6" s="7">
        <v>1</v>
      </c>
      <c r="C6" s="42" t="s">
        <v>73</v>
      </c>
      <c r="D6" s="199" t="s">
        <v>72</v>
      </c>
      <c r="E6" s="199"/>
      <c r="F6" s="199"/>
      <c r="G6" s="199"/>
      <c r="H6" s="199"/>
      <c r="I6" s="45"/>
      <c r="J6" s="53"/>
      <c r="K6" s="190"/>
      <c r="S6" s="2"/>
    </row>
    <row r="7" spans="1:19" ht="25.5" customHeight="1">
      <c r="A7" s="184"/>
      <c r="B7" s="7">
        <v>2</v>
      </c>
      <c r="C7" s="41" t="s">
        <v>10</v>
      </c>
      <c r="D7" s="199" t="s">
        <v>72</v>
      </c>
      <c r="E7" s="199"/>
      <c r="F7" s="199"/>
      <c r="G7" s="199"/>
      <c r="H7" s="199"/>
      <c r="I7" s="45"/>
      <c r="J7" s="53"/>
      <c r="K7" s="190"/>
      <c r="S7" s="2"/>
    </row>
    <row r="8" spans="1:19" ht="25.5" customHeight="1">
      <c r="A8" s="184"/>
      <c r="B8" s="7">
        <v>3</v>
      </c>
      <c r="C8" s="41" t="s">
        <v>33</v>
      </c>
      <c r="D8" s="199" t="s">
        <v>72</v>
      </c>
      <c r="E8" s="199"/>
      <c r="F8" s="199"/>
      <c r="G8" s="199"/>
      <c r="H8" s="199"/>
      <c r="I8" s="45"/>
      <c r="J8" s="53"/>
      <c r="K8" s="190"/>
      <c r="S8" s="2"/>
    </row>
    <row r="9" spans="1:19" ht="25.5" customHeight="1">
      <c r="A9" s="184"/>
      <c r="B9" s="7">
        <v>4</v>
      </c>
      <c r="C9" s="41" t="s">
        <v>12</v>
      </c>
      <c r="D9" s="199" t="s">
        <v>72</v>
      </c>
      <c r="E9" s="199"/>
      <c r="F9" s="199"/>
      <c r="G9" s="199"/>
      <c r="H9" s="199"/>
      <c r="I9" s="45"/>
      <c r="J9" s="53"/>
      <c r="K9" s="190"/>
      <c r="S9" s="2"/>
    </row>
    <row r="10" spans="1:19" ht="25.5" customHeight="1">
      <c r="A10" s="185"/>
      <c r="B10" s="7">
        <v>5</v>
      </c>
      <c r="C10" s="41" t="s">
        <v>13</v>
      </c>
      <c r="D10" s="199" t="s">
        <v>72</v>
      </c>
      <c r="E10" s="199"/>
      <c r="F10" s="199"/>
      <c r="G10" s="199"/>
      <c r="H10" s="199"/>
      <c r="I10" s="45"/>
      <c r="J10" s="53"/>
      <c r="K10" s="190"/>
      <c r="S10" s="2"/>
    </row>
    <row r="11" spans="1:19" ht="25.5" customHeight="1">
      <c r="A11" s="183" t="s">
        <v>149</v>
      </c>
      <c r="B11" s="7">
        <v>6</v>
      </c>
      <c r="C11" s="41" t="s">
        <v>14</v>
      </c>
      <c r="D11" s="199" t="s">
        <v>72</v>
      </c>
      <c r="E11" s="199"/>
      <c r="F11" s="199"/>
      <c r="G11" s="199"/>
      <c r="H11" s="199"/>
      <c r="I11" s="45"/>
      <c r="J11" s="53"/>
      <c r="K11" s="190"/>
      <c r="S11" s="2"/>
    </row>
    <row r="12" spans="1:19" ht="25.5" customHeight="1">
      <c r="A12" s="184"/>
      <c r="B12" s="7">
        <v>7</v>
      </c>
      <c r="C12" s="41" t="s">
        <v>15</v>
      </c>
      <c r="D12" s="199" t="s">
        <v>72</v>
      </c>
      <c r="E12" s="199"/>
      <c r="F12" s="199"/>
      <c r="G12" s="199"/>
      <c r="H12" s="199"/>
      <c r="I12" s="45"/>
      <c r="J12" s="53"/>
      <c r="K12" s="190"/>
      <c r="S12" s="2"/>
    </row>
    <row r="13" spans="1:19" ht="25.5" customHeight="1">
      <c r="A13" s="184"/>
      <c r="B13" s="7">
        <v>8</v>
      </c>
      <c r="C13" s="41" t="s">
        <v>16</v>
      </c>
      <c r="D13" s="199" t="s">
        <v>72</v>
      </c>
      <c r="E13" s="199"/>
      <c r="F13" s="199"/>
      <c r="G13" s="199"/>
      <c r="H13" s="199"/>
      <c r="I13" s="45"/>
      <c r="J13" s="53"/>
      <c r="K13" s="190"/>
      <c r="S13" s="2"/>
    </row>
    <row r="14" spans="1:19" ht="25.5" customHeight="1">
      <c r="A14" s="184"/>
      <c r="B14" s="7">
        <v>9</v>
      </c>
      <c r="C14" s="41" t="s">
        <v>17</v>
      </c>
      <c r="D14" s="199" t="s">
        <v>72</v>
      </c>
      <c r="E14" s="199"/>
      <c r="F14" s="199"/>
      <c r="G14" s="199"/>
      <c r="H14" s="199"/>
      <c r="I14" s="45"/>
      <c r="J14" s="53"/>
      <c r="K14" s="190"/>
      <c r="S14" s="2"/>
    </row>
    <row r="15" spans="1:19" ht="25.5" customHeight="1">
      <c r="A15" s="185"/>
      <c r="B15" s="7">
        <v>10</v>
      </c>
      <c r="C15" s="41" t="s">
        <v>18</v>
      </c>
      <c r="D15" s="199" t="s">
        <v>72</v>
      </c>
      <c r="E15" s="199"/>
      <c r="F15" s="199"/>
      <c r="G15" s="199"/>
      <c r="H15" s="199"/>
      <c r="I15" s="45"/>
      <c r="J15" s="53"/>
      <c r="K15" s="190"/>
      <c r="S15" s="2"/>
    </row>
    <row r="16" spans="1:19" ht="25.5" customHeight="1">
      <c r="A16" s="183" t="s">
        <v>150</v>
      </c>
      <c r="B16" s="7">
        <v>11</v>
      </c>
      <c r="C16" s="41" t="s">
        <v>98</v>
      </c>
      <c r="D16" s="199" t="s">
        <v>72</v>
      </c>
      <c r="E16" s="199"/>
      <c r="F16" s="199"/>
      <c r="G16" s="199"/>
      <c r="H16" s="199"/>
      <c r="I16" s="45"/>
      <c r="J16" s="53"/>
      <c r="K16" s="191"/>
      <c r="S16" s="2"/>
    </row>
    <row r="17" spans="1:19" ht="25.5" customHeight="1">
      <c r="A17" s="184"/>
      <c r="B17" s="7">
        <v>12</v>
      </c>
      <c r="C17" s="41" t="s">
        <v>99</v>
      </c>
      <c r="D17" s="199" t="s">
        <v>72</v>
      </c>
      <c r="E17" s="199"/>
      <c r="F17" s="199"/>
      <c r="G17" s="199"/>
      <c r="H17" s="199"/>
      <c r="I17" s="45"/>
      <c r="J17" s="53"/>
      <c r="K17" s="192"/>
      <c r="S17" s="2"/>
    </row>
    <row r="18" spans="1:19" ht="25.5" customHeight="1">
      <c r="A18" s="184"/>
      <c r="B18" s="7">
        <v>13</v>
      </c>
      <c r="C18" s="41" t="s">
        <v>104</v>
      </c>
      <c r="D18" s="199" t="s">
        <v>72</v>
      </c>
      <c r="E18" s="199"/>
      <c r="F18" s="199"/>
      <c r="G18" s="199"/>
      <c r="H18" s="199"/>
      <c r="I18" s="45"/>
      <c r="J18" s="53"/>
      <c r="K18" s="192"/>
      <c r="S18" s="2"/>
    </row>
    <row r="19" spans="1:19" ht="25.5" customHeight="1">
      <c r="A19" s="185"/>
      <c r="B19" s="7">
        <v>14</v>
      </c>
      <c r="C19" s="41" t="s">
        <v>100</v>
      </c>
      <c r="D19" s="199" t="s">
        <v>72</v>
      </c>
      <c r="E19" s="199"/>
      <c r="F19" s="199"/>
      <c r="G19" s="199"/>
      <c r="H19" s="199"/>
      <c r="I19" s="45"/>
      <c r="J19" s="53"/>
      <c r="K19" s="192"/>
      <c r="S19" s="2"/>
    </row>
    <row r="20" spans="1:19" ht="25.5" customHeight="1">
      <c r="A20" s="183" t="s">
        <v>151</v>
      </c>
      <c r="B20" s="7">
        <v>15</v>
      </c>
      <c r="C20" s="41" t="s">
        <v>23</v>
      </c>
      <c r="D20" s="199" t="s">
        <v>72</v>
      </c>
      <c r="E20" s="199"/>
      <c r="F20" s="199"/>
      <c r="G20" s="199"/>
      <c r="H20" s="199"/>
      <c r="I20" s="45"/>
      <c r="J20" s="53"/>
      <c r="K20" s="192"/>
      <c r="S20" s="2"/>
    </row>
    <row r="21" spans="1:19" ht="25.5" customHeight="1">
      <c r="A21" s="184"/>
      <c r="B21" s="7">
        <v>16</v>
      </c>
      <c r="C21" s="41" t="s">
        <v>101</v>
      </c>
      <c r="D21" s="199" t="s">
        <v>72</v>
      </c>
      <c r="E21" s="199"/>
      <c r="F21" s="199"/>
      <c r="G21" s="199"/>
      <c r="H21" s="199"/>
      <c r="I21" s="45"/>
      <c r="J21" s="53"/>
      <c r="K21" s="193"/>
      <c r="S21" s="2"/>
    </row>
    <row r="22" spans="1:19" ht="25.5" customHeight="1">
      <c r="A22" s="184"/>
      <c r="B22" s="7">
        <v>17</v>
      </c>
      <c r="C22" s="41" t="s">
        <v>102</v>
      </c>
      <c r="D22" s="199" t="s">
        <v>72</v>
      </c>
      <c r="E22" s="199"/>
      <c r="F22" s="199"/>
      <c r="G22" s="199"/>
      <c r="H22" s="199"/>
      <c r="I22" s="45"/>
      <c r="J22" s="53"/>
      <c r="K22" s="194"/>
      <c r="S22" s="2"/>
    </row>
    <row r="23" spans="1:19" ht="25.5" customHeight="1">
      <c r="A23" s="184"/>
      <c r="B23" s="7">
        <v>18</v>
      </c>
      <c r="C23" s="41" t="s">
        <v>103</v>
      </c>
      <c r="D23" s="199" t="s">
        <v>72</v>
      </c>
      <c r="E23" s="199"/>
      <c r="F23" s="199"/>
      <c r="G23" s="199"/>
      <c r="H23" s="199"/>
      <c r="I23" s="45"/>
      <c r="J23" s="53"/>
      <c r="K23" s="194"/>
      <c r="S23" s="2"/>
    </row>
    <row r="24" spans="1:19" ht="25.5" customHeight="1">
      <c r="A24" s="185"/>
      <c r="B24" s="7">
        <v>19</v>
      </c>
      <c r="C24" s="41" t="s">
        <v>26</v>
      </c>
      <c r="D24" s="199" t="s">
        <v>72</v>
      </c>
      <c r="E24" s="199"/>
      <c r="F24" s="199"/>
      <c r="G24" s="199"/>
      <c r="H24" s="199"/>
      <c r="I24" s="45"/>
      <c r="J24" s="53"/>
      <c r="K24" s="194"/>
      <c r="S24" s="2"/>
    </row>
    <row r="25" spans="1:19" ht="25.5" customHeight="1">
      <c r="A25" s="183" t="s">
        <v>152</v>
      </c>
      <c r="B25" s="7">
        <v>20</v>
      </c>
      <c r="C25" s="41" t="s">
        <v>27</v>
      </c>
      <c r="D25" s="199" t="s">
        <v>72</v>
      </c>
      <c r="E25" s="199"/>
      <c r="F25" s="199"/>
      <c r="G25" s="199"/>
      <c r="H25" s="199"/>
      <c r="I25" s="45"/>
      <c r="J25" s="53"/>
      <c r="K25" s="194"/>
      <c r="S25" s="2"/>
    </row>
    <row r="26" spans="1:19" ht="25.5" customHeight="1">
      <c r="A26" s="184"/>
      <c r="B26" s="7">
        <v>21</v>
      </c>
      <c r="C26" s="41" t="s">
        <v>28</v>
      </c>
      <c r="D26" s="199" t="s">
        <v>72</v>
      </c>
      <c r="E26" s="199"/>
      <c r="F26" s="199"/>
      <c r="G26" s="199"/>
      <c r="H26" s="199"/>
      <c r="I26" s="45"/>
      <c r="J26" s="53"/>
      <c r="K26" s="190"/>
      <c r="S26" s="2"/>
    </row>
    <row r="27" spans="1:19" ht="25.5" customHeight="1">
      <c r="A27" s="184"/>
      <c r="B27" s="7">
        <v>22</v>
      </c>
      <c r="C27" s="41" t="s">
        <v>29</v>
      </c>
      <c r="D27" s="199" t="s">
        <v>72</v>
      </c>
      <c r="E27" s="199"/>
      <c r="F27" s="199"/>
      <c r="G27" s="199"/>
      <c r="H27" s="199"/>
      <c r="I27" s="45"/>
      <c r="J27" s="53"/>
      <c r="K27" s="190"/>
      <c r="S27" s="2"/>
    </row>
    <row r="28" spans="1:19" ht="25.5" customHeight="1">
      <c r="A28" s="184"/>
      <c r="B28" s="7">
        <v>23</v>
      </c>
      <c r="C28" s="41" t="s">
        <v>30</v>
      </c>
      <c r="D28" s="199" t="s">
        <v>72</v>
      </c>
      <c r="E28" s="199"/>
      <c r="F28" s="199"/>
      <c r="G28" s="199"/>
      <c r="H28" s="199"/>
      <c r="I28" s="45"/>
      <c r="J28" s="53"/>
      <c r="K28" s="190"/>
      <c r="S28" s="2"/>
    </row>
    <row r="29" spans="1:19" ht="25.5" customHeight="1">
      <c r="A29" s="185"/>
      <c r="B29" s="7">
        <v>24</v>
      </c>
      <c r="C29" s="41" t="s">
        <v>31</v>
      </c>
      <c r="D29" s="199" t="s">
        <v>72</v>
      </c>
      <c r="E29" s="199"/>
      <c r="F29" s="199"/>
      <c r="G29" s="199"/>
      <c r="H29" s="199"/>
      <c r="I29" s="45"/>
      <c r="J29" s="53"/>
      <c r="K29" s="190"/>
      <c r="S29" s="2"/>
    </row>
    <row r="30" spans="1:19" ht="58.5" customHeight="1">
      <c r="A30" s="4"/>
      <c r="B30" s="7" t="s">
        <v>39</v>
      </c>
      <c r="C30" s="43" t="s">
        <v>41</v>
      </c>
      <c r="D30" s="44"/>
      <c r="E30" s="200" t="s">
        <v>74</v>
      </c>
      <c r="F30" s="200"/>
      <c r="G30" s="200"/>
      <c r="H30" s="200"/>
      <c r="I30" s="46"/>
      <c r="J30" s="53"/>
      <c r="K30" s="38"/>
      <c r="S30" s="2"/>
    </row>
    <row r="31" spans="1:19" ht="36" customHeight="1">
      <c r="A31" s="4"/>
      <c r="B31" s="7" t="s">
        <v>40</v>
      </c>
      <c r="C31" s="195" t="s">
        <v>75</v>
      </c>
      <c r="D31" s="195"/>
      <c r="E31" s="195"/>
      <c r="F31" s="195"/>
      <c r="G31" s="40"/>
      <c r="H31" s="201"/>
      <c r="I31" s="201"/>
      <c r="J31" s="201"/>
      <c r="K31" s="38"/>
      <c r="S31" s="2"/>
    </row>
    <row r="32" spans="1:19" ht="13.5" customHeight="1">
      <c r="A32" s="4"/>
      <c r="B32" s="7"/>
      <c r="C32" s="8"/>
      <c r="D32" s="8"/>
      <c r="E32" s="8"/>
      <c r="F32" s="8"/>
      <c r="G32" s="8"/>
      <c r="H32" s="8"/>
      <c r="I32" s="8"/>
      <c r="J32" s="7"/>
      <c r="K32" s="25"/>
      <c r="S32" s="2"/>
    </row>
    <row r="33" spans="1:19" ht="39" customHeight="1">
      <c r="A33" s="4"/>
      <c r="B33" s="196" t="s">
        <v>32</v>
      </c>
      <c r="C33" s="197"/>
      <c r="D33" s="198"/>
      <c r="E33" s="198"/>
      <c r="F33" s="198"/>
      <c r="G33" s="198"/>
      <c r="H33" s="198"/>
      <c r="I33" s="198"/>
      <c r="J33" s="198"/>
      <c r="K33" s="25"/>
      <c r="S33" s="2"/>
    </row>
    <row r="34" spans="1:19" ht="96" customHeight="1">
      <c r="A34" s="4"/>
      <c r="B34" s="186"/>
      <c r="C34" s="186"/>
      <c r="D34" s="186"/>
      <c r="E34" s="186"/>
      <c r="F34" s="186"/>
      <c r="G34" s="186"/>
      <c r="H34" s="186"/>
      <c r="I34" s="186"/>
      <c r="J34" s="186"/>
      <c r="S34" s="2"/>
    </row>
    <row r="35" spans="1:19">
      <c r="J35" s="5"/>
      <c r="S35" s="2"/>
    </row>
    <row r="36" spans="1:19">
      <c r="S36" s="2"/>
    </row>
    <row r="37" spans="1:19">
      <c r="S37" s="2"/>
    </row>
    <row r="38" spans="1:19">
      <c r="S38" s="2"/>
    </row>
    <row r="39" spans="1:19">
      <c r="S39" s="2"/>
    </row>
    <row r="40" spans="1:19">
      <c r="S40" s="2"/>
    </row>
    <row r="41" spans="1:19">
      <c r="S41" s="2"/>
    </row>
    <row r="42" spans="1:19">
      <c r="S42" s="2"/>
    </row>
    <row r="43" spans="1:19">
      <c r="S43" s="2"/>
    </row>
    <row r="44" spans="1:19">
      <c r="S44" s="2"/>
    </row>
    <row r="45" spans="1:19">
      <c r="S45" s="2"/>
    </row>
    <row r="46" spans="1:19">
      <c r="S46" s="2"/>
    </row>
    <row r="47" spans="1:19">
      <c r="S47" s="2"/>
    </row>
    <row r="48" spans="1:19">
      <c r="S48" s="2"/>
    </row>
    <row r="49" spans="19:19">
      <c r="S49" s="2"/>
    </row>
    <row r="50" spans="19:19">
      <c r="S50" s="2"/>
    </row>
    <row r="51" spans="19:19">
      <c r="S51" s="2"/>
    </row>
    <row r="52" spans="19:19">
      <c r="S52" s="2"/>
    </row>
    <row r="53" spans="19:19">
      <c r="S53" s="2"/>
    </row>
    <row r="54" spans="19:19">
      <c r="S54" s="2"/>
    </row>
    <row r="55" spans="19:19">
      <c r="S55" s="2"/>
    </row>
    <row r="56" spans="19:19">
      <c r="S56" s="2"/>
    </row>
    <row r="57" spans="19:19">
      <c r="S57" s="2"/>
    </row>
    <row r="58" spans="19:19">
      <c r="S58" s="2"/>
    </row>
    <row r="59" spans="19:19">
      <c r="S59" s="2"/>
    </row>
    <row r="60" spans="19:19">
      <c r="S60" s="2"/>
    </row>
    <row r="61" spans="19:19">
      <c r="S61" s="2"/>
    </row>
    <row r="62" spans="19:19">
      <c r="S62" s="2"/>
    </row>
    <row r="63" spans="19:19">
      <c r="S63" s="2"/>
    </row>
    <row r="64" spans="19:19">
      <c r="S64" s="2"/>
    </row>
    <row r="65" spans="19:19">
      <c r="S65" s="2"/>
    </row>
    <row r="66" spans="19:19">
      <c r="S66" s="2"/>
    </row>
    <row r="67" spans="19:19">
      <c r="S67" s="2"/>
    </row>
    <row r="68" spans="19:19">
      <c r="S68" s="2"/>
    </row>
    <row r="69" spans="19:19">
      <c r="S69" s="2"/>
    </row>
    <row r="70" spans="19:19">
      <c r="S70" s="2"/>
    </row>
    <row r="71" spans="19:19">
      <c r="S71" s="2"/>
    </row>
    <row r="72" spans="19:19">
      <c r="S72" s="2"/>
    </row>
    <row r="73" spans="19:19">
      <c r="S73" s="2"/>
    </row>
    <row r="74" spans="19:19">
      <c r="S74" s="2"/>
    </row>
    <row r="75" spans="19:19">
      <c r="S75" s="2"/>
    </row>
    <row r="76" spans="19:19">
      <c r="S76" s="2"/>
    </row>
    <row r="77" spans="19:19">
      <c r="S77" s="2"/>
    </row>
    <row r="78" spans="19:19">
      <c r="S78" s="2"/>
    </row>
    <row r="79" spans="19:19">
      <c r="S79" s="2"/>
    </row>
    <row r="80" spans="19:19">
      <c r="S80" s="2"/>
    </row>
    <row r="81" spans="19:19">
      <c r="S81" s="2"/>
    </row>
    <row r="82" spans="19:19">
      <c r="S82" s="2"/>
    </row>
    <row r="83" spans="19:19">
      <c r="S83" s="2"/>
    </row>
    <row r="84" spans="19:19">
      <c r="S84" s="2"/>
    </row>
  </sheetData>
  <mergeCells count="42">
    <mergeCell ref="B2:J2"/>
    <mergeCell ref="B3:J3"/>
    <mergeCell ref="B4:C4"/>
    <mergeCell ref="B33:J33"/>
    <mergeCell ref="B34:J34"/>
    <mergeCell ref="D18:H18"/>
    <mergeCell ref="D19:H19"/>
    <mergeCell ref="D20:H20"/>
    <mergeCell ref="D21:H21"/>
    <mergeCell ref="D26:H26"/>
    <mergeCell ref="D25:H25"/>
    <mergeCell ref="D22:H22"/>
    <mergeCell ref="D29:H29"/>
    <mergeCell ref="E30:H30"/>
    <mergeCell ref="H31:J31"/>
    <mergeCell ref="C31:F31"/>
    <mergeCell ref="K6:K10"/>
    <mergeCell ref="K11:K15"/>
    <mergeCell ref="K16:K20"/>
    <mergeCell ref="K21:K25"/>
    <mergeCell ref="K26:K29"/>
    <mergeCell ref="D6:H6"/>
    <mergeCell ref="D7:H7"/>
    <mergeCell ref="D24:H24"/>
    <mergeCell ref="D27:H27"/>
    <mergeCell ref="D28:H28"/>
    <mergeCell ref="D23:H23"/>
    <mergeCell ref="D13:H13"/>
    <mergeCell ref="D14:H14"/>
    <mergeCell ref="D15:H15"/>
    <mergeCell ref="D16:H16"/>
    <mergeCell ref="D17:H17"/>
    <mergeCell ref="D8:H8"/>
    <mergeCell ref="D9:H9"/>
    <mergeCell ref="D10:H10"/>
    <mergeCell ref="D11:H11"/>
    <mergeCell ref="D12:H12"/>
    <mergeCell ref="A6:A10"/>
    <mergeCell ref="A11:A15"/>
    <mergeCell ref="A16:A19"/>
    <mergeCell ref="A20:A24"/>
    <mergeCell ref="A25:A29"/>
  </mergeCells>
  <phoneticPr fontId="1"/>
  <dataValidations count="2">
    <dataValidation type="list" allowBlank="1" showInputMessage="1" showErrorMessage="1" sqref="J32">
      <formula1>$T$6:$T$7</formula1>
    </dataValidation>
    <dataValidation type="list" allowBlank="1" showInputMessage="1" showErrorMessage="1" sqref="J4">
      <formula1>$S$6:$S$77</formula1>
    </dataValidation>
  </dataValidations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BK54"/>
  <sheetViews>
    <sheetView showGridLines="0" view="pageBreakPreview" zoomScale="80" zoomScaleNormal="60" zoomScaleSheetLayoutView="80" workbookViewId="0">
      <pane xSplit="3" ySplit="4" topLeftCell="D17" activePane="bottomRight" state="frozen"/>
      <selection activeCell="E9" sqref="E9"/>
      <selection pane="topRight" activeCell="E9" sqref="E9"/>
      <selection pane="bottomLeft" activeCell="E9" sqref="E9"/>
      <selection pane="bottomRight" activeCell="D30" sqref="D30:F31"/>
    </sheetView>
  </sheetViews>
  <sheetFormatPr defaultRowHeight="18.75"/>
  <cols>
    <col min="1" max="1" width="4.875" customWidth="1"/>
    <col min="2" max="2" width="6.625" customWidth="1"/>
    <col min="3" max="3" width="55.75" customWidth="1"/>
    <col min="4" max="53" width="11.25" style="2" customWidth="1"/>
    <col min="62" max="66" width="19.75" customWidth="1"/>
    <col min="67" max="68" width="10" customWidth="1"/>
    <col min="69" max="72" width="9" customWidth="1"/>
  </cols>
  <sheetData>
    <row r="2" spans="1:63" ht="30.75" thickBot="1">
      <c r="B2" s="187" t="s">
        <v>0</v>
      </c>
      <c r="C2" s="187"/>
      <c r="D2" s="48" t="s">
        <v>120</v>
      </c>
      <c r="E2" s="155" t="s">
        <v>160</v>
      </c>
      <c r="F2" s="57"/>
      <c r="G2" s="50" t="s">
        <v>76</v>
      </c>
      <c r="H2" s="49"/>
      <c r="I2" s="50" t="s">
        <v>77</v>
      </c>
      <c r="J2" s="49"/>
      <c r="K2" s="48"/>
      <c r="L2" s="48"/>
      <c r="M2" s="54"/>
      <c r="N2" s="54"/>
      <c r="O2" s="54"/>
      <c r="P2" s="54"/>
      <c r="Q2" s="54"/>
      <c r="R2" s="54"/>
      <c r="S2" s="54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</row>
    <row r="3" spans="1:63" ht="6" customHeight="1">
      <c r="B3" s="188"/>
      <c r="C3" s="188"/>
      <c r="D3" s="18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63">
      <c r="B4" s="189" t="s">
        <v>1</v>
      </c>
      <c r="C4" s="189"/>
      <c r="D4" s="56">
        <v>1</v>
      </c>
      <c r="E4" s="56">
        <v>2</v>
      </c>
      <c r="F4" s="56">
        <v>3</v>
      </c>
      <c r="G4" s="56">
        <v>4</v>
      </c>
      <c r="H4" s="56">
        <v>5</v>
      </c>
      <c r="I4" s="56">
        <v>6</v>
      </c>
      <c r="J4" s="56">
        <v>7</v>
      </c>
      <c r="K4" s="56">
        <v>8</v>
      </c>
      <c r="L4" s="56">
        <v>9</v>
      </c>
      <c r="M4" s="56">
        <v>10</v>
      </c>
      <c r="N4" s="56">
        <v>11</v>
      </c>
      <c r="O4" s="56">
        <v>12</v>
      </c>
      <c r="P4" s="56">
        <v>13</v>
      </c>
      <c r="Q4" s="56">
        <v>14</v>
      </c>
      <c r="R4" s="56">
        <v>15</v>
      </c>
      <c r="S4" s="56">
        <v>16</v>
      </c>
      <c r="T4" s="56">
        <v>17</v>
      </c>
      <c r="U4" s="56">
        <v>18</v>
      </c>
      <c r="V4" s="56">
        <v>19</v>
      </c>
      <c r="W4" s="56">
        <v>20</v>
      </c>
      <c r="X4" s="56">
        <v>21</v>
      </c>
      <c r="Y4" s="56">
        <v>22</v>
      </c>
      <c r="Z4" s="56">
        <v>23</v>
      </c>
      <c r="AA4" s="56">
        <v>24</v>
      </c>
      <c r="AB4" s="56">
        <v>25</v>
      </c>
      <c r="AC4" s="56">
        <v>26</v>
      </c>
      <c r="AD4" s="56">
        <v>27</v>
      </c>
      <c r="AE4" s="56">
        <v>28</v>
      </c>
      <c r="AF4" s="56">
        <v>29</v>
      </c>
      <c r="AG4" s="56">
        <v>30</v>
      </c>
      <c r="AH4" s="56">
        <v>31</v>
      </c>
      <c r="AI4" s="56">
        <v>32</v>
      </c>
      <c r="AJ4" s="56">
        <v>33</v>
      </c>
      <c r="AK4" s="56">
        <v>34</v>
      </c>
      <c r="AL4" s="56">
        <v>35</v>
      </c>
      <c r="AM4" s="56">
        <v>36</v>
      </c>
      <c r="AN4" s="56">
        <v>37</v>
      </c>
      <c r="AO4" s="56">
        <v>38</v>
      </c>
      <c r="AP4" s="56">
        <v>39</v>
      </c>
      <c r="AQ4" s="56">
        <v>40</v>
      </c>
      <c r="AR4" s="56">
        <v>41</v>
      </c>
      <c r="AS4" s="56">
        <v>42</v>
      </c>
      <c r="AT4" s="56">
        <v>43</v>
      </c>
      <c r="AU4" s="56">
        <v>44</v>
      </c>
      <c r="AV4" s="56">
        <v>45</v>
      </c>
      <c r="AW4" s="56">
        <v>46</v>
      </c>
      <c r="AX4" s="56">
        <v>47</v>
      </c>
      <c r="AY4" s="56">
        <v>48</v>
      </c>
      <c r="AZ4" s="56">
        <v>49</v>
      </c>
      <c r="BA4" s="56">
        <v>50</v>
      </c>
    </row>
    <row r="5" spans="1:63" ht="13.5" customHeight="1"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"/>
      <c r="BC5" s="1"/>
      <c r="BD5" s="1"/>
      <c r="BE5" s="1"/>
    </row>
    <row r="6" spans="1:63" ht="25.5" customHeight="1">
      <c r="A6" s="202" t="s">
        <v>148</v>
      </c>
      <c r="B6" s="162">
        <v>1</v>
      </c>
      <c r="C6" s="172" t="s">
        <v>2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5"/>
      <c r="BD6">
        <v>1</v>
      </c>
      <c r="BK6" s="2"/>
    </row>
    <row r="7" spans="1:63" ht="25.5" customHeight="1">
      <c r="A7" s="203"/>
      <c r="B7" s="7">
        <v>2</v>
      </c>
      <c r="C7" s="41" t="s">
        <v>10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166"/>
      <c r="BD7">
        <v>2</v>
      </c>
      <c r="BK7" s="2"/>
    </row>
    <row r="8" spans="1:63" ht="25.5" customHeight="1">
      <c r="A8" s="203"/>
      <c r="B8" s="7">
        <v>3</v>
      </c>
      <c r="C8" s="41" t="s">
        <v>33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166"/>
      <c r="BD8">
        <v>3</v>
      </c>
      <c r="BK8" s="2"/>
    </row>
    <row r="9" spans="1:63" ht="25.5" customHeight="1">
      <c r="A9" s="203"/>
      <c r="B9" s="7">
        <v>4</v>
      </c>
      <c r="C9" s="41" t="s">
        <v>12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166"/>
      <c r="BD9">
        <v>4</v>
      </c>
      <c r="BK9" s="2"/>
    </row>
    <row r="10" spans="1:63" ht="25.5" customHeight="1">
      <c r="A10" s="204"/>
      <c r="B10" s="167">
        <v>5</v>
      </c>
      <c r="C10" s="168" t="s">
        <v>13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70"/>
      <c r="BD10">
        <v>5</v>
      </c>
      <c r="BK10" s="2"/>
    </row>
    <row r="11" spans="1:63" ht="25.5" customHeight="1">
      <c r="A11" s="202" t="s">
        <v>149</v>
      </c>
      <c r="B11" s="162">
        <v>6</v>
      </c>
      <c r="C11" s="163" t="s">
        <v>14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5"/>
      <c r="BD11">
        <v>6</v>
      </c>
      <c r="BK11" s="2"/>
    </row>
    <row r="12" spans="1:63" ht="25.5" customHeight="1">
      <c r="A12" s="203"/>
      <c r="B12" s="7">
        <v>7</v>
      </c>
      <c r="C12" s="41" t="s">
        <v>15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166"/>
      <c r="BD12">
        <v>7</v>
      </c>
      <c r="BK12" s="2"/>
    </row>
    <row r="13" spans="1:63" ht="25.5" customHeight="1">
      <c r="A13" s="203"/>
      <c r="B13" s="7">
        <v>8</v>
      </c>
      <c r="C13" s="41" t="s">
        <v>16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166"/>
      <c r="BD13">
        <v>8</v>
      </c>
      <c r="BK13" s="2"/>
    </row>
    <row r="14" spans="1:63" ht="25.5" customHeight="1">
      <c r="A14" s="203"/>
      <c r="B14" s="7">
        <v>9</v>
      </c>
      <c r="C14" s="41" t="s">
        <v>17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166"/>
      <c r="BD14">
        <v>9</v>
      </c>
      <c r="BK14" s="2"/>
    </row>
    <row r="15" spans="1:63" ht="25.5" customHeight="1">
      <c r="A15" s="204"/>
      <c r="B15" s="167">
        <v>10</v>
      </c>
      <c r="C15" s="168" t="s">
        <v>18</v>
      </c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70"/>
      <c r="BD15">
        <v>10</v>
      </c>
      <c r="BK15" s="2"/>
    </row>
    <row r="16" spans="1:63" ht="25.5" customHeight="1">
      <c r="A16" s="202" t="s">
        <v>150</v>
      </c>
      <c r="B16" s="162">
        <v>11</v>
      </c>
      <c r="C16" s="163" t="s">
        <v>98</v>
      </c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5"/>
      <c r="BD16" s="39" t="s">
        <v>62</v>
      </c>
      <c r="BK16" s="2"/>
    </row>
    <row r="17" spans="1:63" ht="25.5" customHeight="1">
      <c r="A17" s="203"/>
      <c r="B17" s="7">
        <v>12</v>
      </c>
      <c r="C17" s="41" t="s">
        <v>99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166"/>
      <c r="BD17" s="39" t="s">
        <v>63</v>
      </c>
      <c r="BK17" s="2"/>
    </row>
    <row r="18" spans="1:63" ht="25.5" customHeight="1">
      <c r="A18" s="203"/>
      <c r="B18" s="7">
        <v>13</v>
      </c>
      <c r="C18" s="41" t="s">
        <v>104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166"/>
      <c r="BD18" s="39" t="s">
        <v>64</v>
      </c>
      <c r="BK18" s="2"/>
    </row>
    <row r="19" spans="1:63" ht="25.5" customHeight="1">
      <c r="A19" s="204"/>
      <c r="B19" s="167">
        <v>14</v>
      </c>
      <c r="C19" s="168" t="s">
        <v>100</v>
      </c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70"/>
      <c r="BD19" s="39" t="s">
        <v>65</v>
      </c>
      <c r="BK19" s="2"/>
    </row>
    <row r="20" spans="1:63" ht="25.5" customHeight="1">
      <c r="A20" s="202" t="s">
        <v>151</v>
      </c>
      <c r="B20" s="162">
        <v>15</v>
      </c>
      <c r="C20" s="163" t="s">
        <v>23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5"/>
      <c r="BD20" s="39" t="s">
        <v>66</v>
      </c>
      <c r="BK20" s="2"/>
    </row>
    <row r="21" spans="1:63" ht="25.5" customHeight="1">
      <c r="A21" s="203"/>
      <c r="B21" s="7">
        <v>16</v>
      </c>
      <c r="C21" s="41" t="s">
        <v>101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166"/>
      <c r="BD21" s="39" t="s">
        <v>67</v>
      </c>
      <c r="BK21" s="2"/>
    </row>
    <row r="22" spans="1:63" ht="25.5" customHeight="1">
      <c r="A22" s="203"/>
      <c r="B22" s="7">
        <v>17</v>
      </c>
      <c r="C22" s="41" t="s">
        <v>102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166"/>
      <c r="BD22" s="39" t="s">
        <v>68</v>
      </c>
      <c r="BK22" s="2"/>
    </row>
    <row r="23" spans="1:63" ht="25.5" customHeight="1">
      <c r="A23" s="203"/>
      <c r="B23" s="7">
        <v>18</v>
      </c>
      <c r="C23" s="41" t="s">
        <v>103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166"/>
      <c r="BD23" s="39" t="s">
        <v>69</v>
      </c>
      <c r="BK23" s="2"/>
    </row>
    <row r="24" spans="1:63" ht="25.5" customHeight="1">
      <c r="A24" s="204"/>
      <c r="B24" s="167">
        <v>19</v>
      </c>
      <c r="C24" s="168" t="s">
        <v>26</v>
      </c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70"/>
      <c r="BD24" s="39" t="s">
        <v>70</v>
      </c>
      <c r="BK24" s="2"/>
    </row>
    <row r="25" spans="1:63" ht="25.5" customHeight="1">
      <c r="A25" s="202" t="s">
        <v>152</v>
      </c>
      <c r="B25" s="162">
        <v>20</v>
      </c>
      <c r="C25" s="163" t="s">
        <v>27</v>
      </c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5"/>
      <c r="BD25" s="39" t="s">
        <v>71</v>
      </c>
      <c r="BK25" s="2"/>
    </row>
    <row r="26" spans="1:63" ht="25.5" customHeight="1">
      <c r="A26" s="203"/>
      <c r="B26" s="7">
        <v>21</v>
      </c>
      <c r="C26" s="41" t="s">
        <v>28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166"/>
      <c r="BK26" s="2"/>
    </row>
    <row r="27" spans="1:63" ht="25.5" customHeight="1">
      <c r="A27" s="203"/>
      <c r="B27" s="7">
        <v>22</v>
      </c>
      <c r="C27" s="41" t="s">
        <v>29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166"/>
      <c r="BK27" s="2"/>
    </row>
    <row r="28" spans="1:63" ht="25.5" customHeight="1">
      <c r="A28" s="203"/>
      <c r="B28" s="7">
        <v>23</v>
      </c>
      <c r="C28" s="41" t="s">
        <v>30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166"/>
      <c r="BK28" s="2"/>
    </row>
    <row r="29" spans="1:63" ht="25.5" customHeight="1">
      <c r="A29" s="204"/>
      <c r="B29" s="167">
        <v>24</v>
      </c>
      <c r="C29" s="168" t="s">
        <v>31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70"/>
      <c r="BK29" s="2"/>
    </row>
    <row r="30" spans="1:63" ht="25.5" customHeight="1">
      <c r="A30" s="175"/>
      <c r="B30" s="159" t="s">
        <v>39</v>
      </c>
      <c r="C30" s="160" t="s">
        <v>78</v>
      </c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73"/>
      <c r="BK30" s="2"/>
    </row>
    <row r="31" spans="1:63" ht="25.5" customHeight="1">
      <c r="A31" s="175"/>
      <c r="B31" s="7" t="s">
        <v>40</v>
      </c>
      <c r="C31" s="8" t="s">
        <v>79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174"/>
      <c r="BK31" s="2"/>
    </row>
    <row r="32" spans="1:63" ht="156" customHeight="1">
      <c r="A32" s="176"/>
      <c r="B32" s="205" t="s">
        <v>34</v>
      </c>
      <c r="C32" s="205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1"/>
      <c r="BK32" s="2"/>
    </row>
    <row r="33" spans="1:63" ht="5.25" customHeight="1">
      <c r="A33" s="4"/>
      <c r="B33" s="186"/>
      <c r="C33" s="18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K33" s="2"/>
    </row>
    <row r="34" spans="1:63"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K34" s="2"/>
    </row>
    <row r="35" spans="1:63">
      <c r="BK35" s="2"/>
    </row>
    <row r="36" spans="1:63">
      <c r="BK36" s="2"/>
    </row>
    <row r="37" spans="1:63">
      <c r="BK37" s="2"/>
    </row>
    <row r="38" spans="1:63">
      <c r="BK38" s="2"/>
    </row>
    <row r="39" spans="1:63">
      <c r="BK39" s="2"/>
    </row>
    <row r="40" spans="1:63">
      <c r="BK40" s="2"/>
    </row>
    <row r="41" spans="1:63">
      <c r="BK41" s="2"/>
    </row>
    <row r="42" spans="1:63">
      <c r="BK42" s="2"/>
    </row>
    <row r="43" spans="1:63">
      <c r="BK43" s="2"/>
    </row>
    <row r="44" spans="1:63">
      <c r="BK44" s="2"/>
    </row>
    <row r="45" spans="1:63">
      <c r="BK45" s="2"/>
    </row>
    <row r="46" spans="1:63">
      <c r="BK46" s="2"/>
    </row>
    <row r="47" spans="1:63">
      <c r="BK47" s="2"/>
    </row>
    <row r="48" spans="1:63">
      <c r="BK48" s="2"/>
    </row>
    <row r="49" spans="63:63">
      <c r="BK49" s="2"/>
    </row>
    <row r="50" spans="63:63">
      <c r="BK50" s="2"/>
    </row>
    <row r="51" spans="63:63">
      <c r="BK51" s="2"/>
    </row>
    <row r="52" spans="63:63">
      <c r="BK52" s="2"/>
    </row>
    <row r="53" spans="63:63">
      <c r="BK53" s="2"/>
    </row>
    <row r="54" spans="63:63">
      <c r="BK54" s="2"/>
    </row>
  </sheetData>
  <mergeCells count="20">
    <mergeCell ref="AO2:AQ2"/>
    <mergeCell ref="AR2:AT2"/>
    <mergeCell ref="AU2:BB2"/>
    <mergeCell ref="W2:Y2"/>
    <mergeCell ref="Z2:AB2"/>
    <mergeCell ref="AC2:AE2"/>
    <mergeCell ref="AF2:AH2"/>
    <mergeCell ref="AI2:AK2"/>
    <mergeCell ref="AL2:AN2"/>
    <mergeCell ref="B33:C33"/>
    <mergeCell ref="T2:V2"/>
    <mergeCell ref="B3:D3"/>
    <mergeCell ref="B4:C4"/>
    <mergeCell ref="B2:C2"/>
    <mergeCell ref="B32:C32"/>
    <mergeCell ref="A6:A10"/>
    <mergeCell ref="A11:A15"/>
    <mergeCell ref="A16:A19"/>
    <mergeCell ref="A20:A24"/>
    <mergeCell ref="A25:A29"/>
  </mergeCells>
  <phoneticPr fontId="1"/>
  <dataValidations count="2">
    <dataValidation type="list" allowBlank="1" showInputMessage="1" showErrorMessage="1" sqref="H2">
      <formula1>$BD$6:$BD$11</formula1>
    </dataValidation>
    <dataValidation type="list" allowBlank="1" showInputMessage="1" showErrorMessage="1" sqref="J2">
      <formula1>$BD$6:$BD$25</formula1>
    </dataValidation>
  </dataValidations>
  <pageMargins left="0.7" right="0.7" top="0.75" bottom="0.75" header="0.3" footer="0.3"/>
  <pageSetup paperSize="8" scale="28" orientation="landscape" r:id="rId1"/>
  <colBreaks count="1" manualBreakCount="1">
    <brk id="5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pageSetUpPr fitToPage="1"/>
  </sheetPr>
  <dimension ref="C1:AE755"/>
  <sheetViews>
    <sheetView view="pageBreakPreview" topLeftCell="C31" zoomScale="60" zoomScaleNormal="64" workbookViewId="0">
      <selection activeCell="AD722" sqref="AD722"/>
    </sheetView>
  </sheetViews>
  <sheetFormatPr defaultRowHeight="18.75"/>
  <cols>
    <col min="1" max="2" width="0" hidden="1" customWidth="1"/>
    <col min="3" max="3" width="1.875" customWidth="1"/>
    <col min="4" max="4" width="8.625" customWidth="1"/>
    <col min="5" max="6" width="9" style="13"/>
    <col min="7" max="7" width="9.75" style="13" bestFit="1" customWidth="1"/>
    <col min="8" max="30" width="9" style="13"/>
    <col min="31" max="31" width="93.125" customWidth="1"/>
  </cols>
  <sheetData>
    <row r="1" spans="4:31" ht="32.65" customHeight="1">
      <c r="D1" s="208" t="s">
        <v>154</v>
      </c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</row>
    <row r="2" spans="4:31">
      <c r="D2" t="s">
        <v>153</v>
      </c>
    </row>
    <row r="3" spans="4:31" ht="24">
      <c r="D3" s="207" t="s">
        <v>141</v>
      </c>
      <c r="E3" s="207"/>
      <c r="F3" s="115" t="s">
        <v>120</v>
      </c>
      <c r="G3" s="156" t="str">
        <f>'②【1回目】作業シート（結果入力）'!E2</f>
        <v>月日</v>
      </c>
      <c r="H3" s="137"/>
      <c r="I3" s="138" t="s">
        <v>76</v>
      </c>
      <c r="J3" s="139">
        <f>'②【1回目】作業シート（結果入力）'!H2</f>
        <v>0</v>
      </c>
      <c r="K3" s="140" t="s">
        <v>77</v>
      </c>
      <c r="L3" s="136">
        <f>'②【1回目】作業シート（結果入力）'!J2</f>
        <v>0</v>
      </c>
      <c r="M3" s="141"/>
    </row>
    <row r="5" spans="4:31">
      <c r="D5" s="110"/>
      <c r="E5" s="113">
        <v>1</v>
      </c>
      <c r="F5" s="113">
        <v>2</v>
      </c>
      <c r="G5" s="113">
        <v>3</v>
      </c>
      <c r="H5" s="113">
        <v>4</v>
      </c>
      <c r="I5" s="113">
        <v>5</v>
      </c>
      <c r="J5" s="113">
        <v>6</v>
      </c>
      <c r="K5" s="113">
        <v>7</v>
      </c>
      <c r="L5" s="113">
        <v>8</v>
      </c>
      <c r="M5" s="113">
        <v>9</v>
      </c>
      <c r="N5" s="113">
        <v>10</v>
      </c>
      <c r="O5" s="113">
        <v>11</v>
      </c>
      <c r="P5" s="113">
        <v>12</v>
      </c>
      <c r="Q5" s="113">
        <v>13</v>
      </c>
      <c r="R5" s="113">
        <v>14</v>
      </c>
      <c r="S5" s="113">
        <v>15</v>
      </c>
      <c r="T5" s="113">
        <v>16</v>
      </c>
      <c r="U5" s="113">
        <v>17</v>
      </c>
      <c r="V5" s="113">
        <v>18</v>
      </c>
      <c r="W5" s="113">
        <v>19</v>
      </c>
      <c r="X5" s="113">
        <v>20</v>
      </c>
      <c r="Y5" s="113">
        <v>21</v>
      </c>
      <c r="Z5" s="113">
        <v>22</v>
      </c>
      <c r="AA5" s="113">
        <v>23</v>
      </c>
      <c r="AB5" s="113">
        <v>24</v>
      </c>
      <c r="AC5" s="113" t="s">
        <v>39</v>
      </c>
      <c r="AD5" s="114" t="s">
        <v>40</v>
      </c>
      <c r="AE5" s="111" t="s">
        <v>140</v>
      </c>
    </row>
    <row r="6" spans="4:31" ht="79.5" customHeight="1">
      <c r="D6" s="15" t="s">
        <v>1</v>
      </c>
      <c r="E6" s="19" t="s">
        <v>2</v>
      </c>
      <c r="F6" s="19" t="s">
        <v>10</v>
      </c>
      <c r="G6" s="19" t="s">
        <v>33</v>
      </c>
      <c r="H6" s="19" t="s">
        <v>12</v>
      </c>
      <c r="I6" s="19" t="s">
        <v>13</v>
      </c>
      <c r="J6" s="19" t="s">
        <v>14</v>
      </c>
      <c r="K6" s="19" t="s">
        <v>15</v>
      </c>
      <c r="L6" s="19" t="s">
        <v>16</v>
      </c>
      <c r="M6" s="19" t="s">
        <v>17</v>
      </c>
      <c r="N6" s="19" t="s">
        <v>18</v>
      </c>
      <c r="O6" s="19" t="s">
        <v>121</v>
      </c>
      <c r="P6" s="19" t="s">
        <v>122</v>
      </c>
      <c r="Q6" s="19" t="s">
        <v>123</v>
      </c>
      <c r="R6" s="19" t="s">
        <v>124</v>
      </c>
      <c r="S6" s="19" t="s">
        <v>23</v>
      </c>
      <c r="T6" s="19" t="s">
        <v>125</v>
      </c>
      <c r="U6" s="19" t="s">
        <v>126</v>
      </c>
      <c r="V6" s="19" t="s">
        <v>127</v>
      </c>
      <c r="W6" s="19" t="s">
        <v>26</v>
      </c>
      <c r="X6" s="19" t="s">
        <v>27</v>
      </c>
      <c r="Y6" s="19" t="s">
        <v>28</v>
      </c>
      <c r="Z6" s="19" t="s">
        <v>29</v>
      </c>
      <c r="AA6" s="19" t="s">
        <v>30</v>
      </c>
      <c r="AB6" s="19" t="s">
        <v>31</v>
      </c>
      <c r="AC6" s="19" t="s">
        <v>42</v>
      </c>
      <c r="AD6" s="106" t="s">
        <v>43</v>
      </c>
      <c r="AE6" s="112" t="s">
        <v>135</v>
      </c>
    </row>
    <row r="7" spans="4:31" ht="20.100000000000001" customHeight="1">
      <c r="D7" s="132">
        <f>'②【1回目】作業シート（結果入力）'!$D$4</f>
        <v>1</v>
      </c>
      <c r="E7" s="144">
        <f>'②【1回目】作業シート（結果入力）'!$D$6</f>
        <v>0</v>
      </c>
      <c r="F7" s="144">
        <f>'②【1回目】作業シート（結果入力）'!$D$7</f>
        <v>0</v>
      </c>
      <c r="G7" s="144">
        <f>'②【1回目】作業シート（結果入力）'!$D$8</f>
        <v>0</v>
      </c>
      <c r="H7" s="144">
        <f>'②【1回目】作業シート（結果入力）'!$D$9</f>
        <v>0</v>
      </c>
      <c r="I7" s="144">
        <f>'②【1回目】作業シート（結果入力）'!$D$10</f>
        <v>0</v>
      </c>
      <c r="J7" s="144">
        <f>'②【1回目】作業シート（結果入力）'!$D$11</f>
        <v>0</v>
      </c>
      <c r="K7" s="144">
        <f>'②【1回目】作業シート（結果入力）'!$D$12</f>
        <v>0</v>
      </c>
      <c r="L7" s="144">
        <f>'②【1回目】作業シート（結果入力）'!$D$13</f>
        <v>0</v>
      </c>
      <c r="M7" s="144">
        <f>'②【1回目】作業シート（結果入力）'!$D$14</f>
        <v>0</v>
      </c>
      <c r="N7" s="144">
        <f>'②【1回目】作業シート（結果入力）'!$D$15</f>
        <v>0</v>
      </c>
      <c r="O7" s="144">
        <f>'②【1回目】作業シート（結果入力）'!$D$16</f>
        <v>0</v>
      </c>
      <c r="P7" s="144">
        <f>'②【1回目】作業シート（結果入力）'!$D$17</f>
        <v>0</v>
      </c>
      <c r="Q7" s="144">
        <f>'②【1回目】作業シート（結果入力）'!$D$18</f>
        <v>0</v>
      </c>
      <c r="R7" s="144">
        <f>'②【1回目】作業シート（結果入力）'!$D$19</f>
        <v>0</v>
      </c>
      <c r="S7" s="144">
        <f>'②【1回目】作業シート（結果入力）'!$D$20</f>
        <v>0</v>
      </c>
      <c r="T7" s="144">
        <f>'②【1回目】作業シート（結果入力）'!$D$21</f>
        <v>0</v>
      </c>
      <c r="U7" s="144">
        <f>'②【1回目】作業シート（結果入力）'!$D$22</f>
        <v>0</v>
      </c>
      <c r="V7" s="144">
        <f>'②【1回目】作業シート（結果入力）'!$D$23</f>
        <v>0</v>
      </c>
      <c r="W7" s="144">
        <f>'②【1回目】作業シート（結果入力）'!$D$24</f>
        <v>0</v>
      </c>
      <c r="X7" s="144">
        <f>'②【1回目】作業シート（結果入力）'!$D$25</f>
        <v>0</v>
      </c>
      <c r="Y7" s="144">
        <f>'②【1回目】作業シート（結果入力）'!$D$26</f>
        <v>0</v>
      </c>
      <c r="Z7" s="144">
        <f>'②【1回目】作業シート（結果入力）'!$D$27</f>
        <v>0</v>
      </c>
      <c r="AA7" s="144">
        <f>'②【1回目】作業シート（結果入力）'!$D$28</f>
        <v>0</v>
      </c>
      <c r="AB7" s="144">
        <f>'②【1回目】作業シート（結果入力）'!$D$29</f>
        <v>0</v>
      </c>
      <c r="AC7" s="144">
        <f>'②【1回目】作業シート（結果入力）'!$D$30</f>
        <v>0</v>
      </c>
      <c r="AD7" s="145">
        <f>'②【1回目】作業シート（結果入力）'!$D$31</f>
        <v>0</v>
      </c>
      <c r="AE7" s="143">
        <f>'②【1回目】作業シート（結果入力）'!$D$32</f>
        <v>0</v>
      </c>
    </row>
    <row r="8" spans="4:31" ht="20.100000000000001" customHeight="1">
      <c r="D8" s="132">
        <f>'②【1回目】作業シート（結果入力）'!$E$4</f>
        <v>2</v>
      </c>
      <c r="E8" s="144">
        <f>'②【1回目】作業シート（結果入力）'!$E$6</f>
        <v>0</v>
      </c>
      <c r="F8" s="144">
        <f>'②【1回目】作業シート（結果入力）'!$E$7</f>
        <v>0</v>
      </c>
      <c r="G8" s="144">
        <f>'②【1回目】作業シート（結果入力）'!$E$8</f>
        <v>0</v>
      </c>
      <c r="H8" s="144">
        <f>'②【1回目】作業シート（結果入力）'!$E$9</f>
        <v>0</v>
      </c>
      <c r="I8" s="144">
        <f>'②【1回目】作業シート（結果入力）'!$E$10</f>
        <v>0</v>
      </c>
      <c r="J8" s="144">
        <f>'②【1回目】作業シート（結果入力）'!$E$11</f>
        <v>0</v>
      </c>
      <c r="K8" s="144">
        <f>'②【1回目】作業シート（結果入力）'!$E$12</f>
        <v>0</v>
      </c>
      <c r="L8" s="144">
        <f>'②【1回目】作業シート（結果入力）'!$E$13</f>
        <v>0</v>
      </c>
      <c r="M8" s="144">
        <f>'②【1回目】作業シート（結果入力）'!$E$14</f>
        <v>0</v>
      </c>
      <c r="N8" s="144">
        <f>'②【1回目】作業シート（結果入力）'!$E$15</f>
        <v>0</v>
      </c>
      <c r="O8" s="144">
        <f>'②【1回目】作業シート（結果入力）'!$E$16</f>
        <v>0</v>
      </c>
      <c r="P8" s="144">
        <f>'②【1回目】作業シート（結果入力）'!$E$17</f>
        <v>0</v>
      </c>
      <c r="Q8" s="144">
        <f>'②【1回目】作業シート（結果入力）'!$E$18</f>
        <v>0</v>
      </c>
      <c r="R8" s="144">
        <f>'②【1回目】作業シート（結果入力）'!$E$19</f>
        <v>0</v>
      </c>
      <c r="S8" s="144">
        <f>'②【1回目】作業シート（結果入力）'!$E$20</f>
        <v>0</v>
      </c>
      <c r="T8" s="144">
        <f>'②【1回目】作業シート（結果入力）'!$E$21</f>
        <v>0</v>
      </c>
      <c r="U8" s="144">
        <f>'②【1回目】作業シート（結果入力）'!$E$22</f>
        <v>0</v>
      </c>
      <c r="V8" s="144">
        <f>'②【1回目】作業シート（結果入力）'!$E$23</f>
        <v>0</v>
      </c>
      <c r="W8" s="144">
        <f>'②【1回目】作業シート（結果入力）'!$E$24</f>
        <v>0</v>
      </c>
      <c r="X8" s="144">
        <f>'②【1回目】作業シート（結果入力）'!$E$25</f>
        <v>0</v>
      </c>
      <c r="Y8" s="144">
        <f>'②【1回目】作業シート（結果入力）'!$E$26</f>
        <v>0</v>
      </c>
      <c r="Z8" s="144">
        <f>'②【1回目】作業シート（結果入力）'!$E$27</f>
        <v>0</v>
      </c>
      <c r="AA8" s="144">
        <f>'②【1回目】作業シート（結果入力）'!$E$28</f>
        <v>0</v>
      </c>
      <c r="AB8" s="144">
        <f>'②【1回目】作業シート（結果入力）'!$E$29</f>
        <v>0</v>
      </c>
      <c r="AC8" s="144">
        <f>'②【1回目】作業シート（結果入力）'!$E$30</f>
        <v>0</v>
      </c>
      <c r="AD8" s="145">
        <f>'②【1回目】作業シート（結果入力）'!$E$31</f>
        <v>0</v>
      </c>
      <c r="AE8" s="143">
        <f>'②【1回目】作業シート（結果入力）'!E$32</f>
        <v>0</v>
      </c>
    </row>
    <row r="9" spans="4:31" ht="20.100000000000001" customHeight="1">
      <c r="D9" s="132">
        <f>'②【1回目】作業シート（結果入力）'!$F$4</f>
        <v>3</v>
      </c>
      <c r="E9" s="144">
        <f>'②【1回目】作業シート（結果入力）'!$F$6</f>
        <v>0</v>
      </c>
      <c r="F9" s="144">
        <f>'②【1回目】作業シート（結果入力）'!$F$7</f>
        <v>0</v>
      </c>
      <c r="G9" s="144">
        <f>'②【1回目】作業シート（結果入力）'!$F$8</f>
        <v>0</v>
      </c>
      <c r="H9" s="144">
        <f>'②【1回目】作業シート（結果入力）'!$F$9</f>
        <v>0</v>
      </c>
      <c r="I9" s="144">
        <f>'②【1回目】作業シート（結果入力）'!$F$10</f>
        <v>0</v>
      </c>
      <c r="J9" s="144">
        <f>'②【1回目】作業シート（結果入力）'!$F$11</f>
        <v>0</v>
      </c>
      <c r="K9" s="144">
        <f>'②【1回目】作業シート（結果入力）'!$F$12</f>
        <v>0</v>
      </c>
      <c r="L9" s="144">
        <f>'②【1回目】作業シート（結果入力）'!$F$13</f>
        <v>0</v>
      </c>
      <c r="M9" s="144">
        <f>'②【1回目】作業シート（結果入力）'!$F$14</f>
        <v>0</v>
      </c>
      <c r="N9" s="144">
        <f>'②【1回目】作業シート（結果入力）'!$F$15</f>
        <v>0</v>
      </c>
      <c r="O9" s="144">
        <f>'②【1回目】作業シート（結果入力）'!$F$16</f>
        <v>0</v>
      </c>
      <c r="P9" s="144">
        <f>'②【1回目】作業シート（結果入力）'!$F$17</f>
        <v>0</v>
      </c>
      <c r="Q9" s="144">
        <f>'②【1回目】作業シート（結果入力）'!$F$18</f>
        <v>0</v>
      </c>
      <c r="R9" s="144">
        <f>'②【1回目】作業シート（結果入力）'!$F$19</f>
        <v>0</v>
      </c>
      <c r="S9" s="144">
        <f>'②【1回目】作業シート（結果入力）'!$F$20</f>
        <v>0</v>
      </c>
      <c r="T9" s="144">
        <f>'②【1回目】作業シート（結果入力）'!$F$21</f>
        <v>0</v>
      </c>
      <c r="U9" s="144">
        <f>'②【1回目】作業シート（結果入力）'!$F$22</f>
        <v>0</v>
      </c>
      <c r="V9" s="144">
        <f>'②【1回目】作業シート（結果入力）'!$F$23</f>
        <v>0</v>
      </c>
      <c r="W9" s="144">
        <f>'②【1回目】作業シート（結果入力）'!$F$24</f>
        <v>0</v>
      </c>
      <c r="X9" s="144">
        <f>'②【1回目】作業シート（結果入力）'!$F$25</f>
        <v>0</v>
      </c>
      <c r="Y9" s="144">
        <f>'②【1回目】作業シート（結果入力）'!$F$26</f>
        <v>0</v>
      </c>
      <c r="Z9" s="144">
        <f>'②【1回目】作業シート（結果入力）'!$F$27</f>
        <v>0</v>
      </c>
      <c r="AA9" s="144">
        <f>'②【1回目】作業シート（結果入力）'!$F$28</f>
        <v>0</v>
      </c>
      <c r="AB9" s="144">
        <f>'②【1回目】作業シート（結果入力）'!$F$29</f>
        <v>0</v>
      </c>
      <c r="AC9" s="144">
        <f>'②【1回目】作業シート（結果入力）'!$F$30</f>
        <v>0</v>
      </c>
      <c r="AD9" s="145">
        <f>'②【1回目】作業シート（結果入力）'!$F$31</f>
        <v>0</v>
      </c>
      <c r="AE9" s="143">
        <f>'②【1回目】作業シート（結果入力）'!F$32</f>
        <v>0</v>
      </c>
    </row>
    <row r="10" spans="4:31" ht="20.100000000000001" customHeight="1">
      <c r="D10" s="132">
        <f>'②【1回目】作業シート（結果入力）'!$G$4</f>
        <v>4</v>
      </c>
      <c r="E10" s="144">
        <f>'②【1回目】作業シート（結果入力）'!$G$6</f>
        <v>0</v>
      </c>
      <c r="F10" s="144">
        <f>'②【1回目】作業シート（結果入力）'!$G$7</f>
        <v>0</v>
      </c>
      <c r="G10" s="144">
        <f>'②【1回目】作業シート（結果入力）'!$G$8</f>
        <v>0</v>
      </c>
      <c r="H10" s="144">
        <f>'②【1回目】作業シート（結果入力）'!$G$9</f>
        <v>0</v>
      </c>
      <c r="I10" s="144">
        <f>'②【1回目】作業シート（結果入力）'!$G$10</f>
        <v>0</v>
      </c>
      <c r="J10" s="144">
        <f>'②【1回目】作業シート（結果入力）'!$G$11</f>
        <v>0</v>
      </c>
      <c r="K10" s="144">
        <f>'②【1回目】作業シート（結果入力）'!$G$12</f>
        <v>0</v>
      </c>
      <c r="L10" s="144">
        <f>'②【1回目】作業シート（結果入力）'!$G$13</f>
        <v>0</v>
      </c>
      <c r="M10" s="144">
        <f>'②【1回目】作業シート（結果入力）'!$G$14</f>
        <v>0</v>
      </c>
      <c r="N10" s="144">
        <f>'②【1回目】作業シート（結果入力）'!$G$15</f>
        <v>0</v>
      </c>
      <c r="O10" s="144">
        <f>'②【1回目】作業シート（結果入力）'!$G$16</f>
        <v>0</v>
      </c>
      <c r="P10" s="144">
        <f>'②【1回目】作業シート（結果入力）'!$G$17</f>
        <v>0</v>
      </c>
      <c r="Q10" s="144">
        <f>'②【1回目】作業シート（結果入力）'!$G$18</f>
        <v>0</v>
      </c>
      <c r="R10" s="144">
        <f>'②【1回目】作業シート（結果入力）'!$G$19</f>
        <v>0</v>
      </c>
      <c r="S10" s="144">
        <f>'②【1回目】作業シート（結果入力）'!$G$20</f>
        <v>0</v>
      </c>
      <c r="T10" s="144">
        <f>'②【1回目】作業シート（結果入力）'!$G$21</f>
        <v>0</v>
      </c>
      <c r="U10" s="144">
        <f>'②【1回目】作業シート（結果入力）'!$G$22</f>
        <v>0</v>
      </c>
      <c r="V10" s="144">
        <f>'②【1回目】作業シート（結果入力）'!$G$23</f>
        <v>0</v>
      </c>
      <c r="W10" s="144">
        <f>'②【1回目】作業シート（結果入力）'!$G$24</f>
        <v>0</v>
      </c>
      <c r="X10" s="144">
        <f>'②【1回目】作業シート（結果入力）'!$G$25</f>
        <v>0</v>
      </c>
      <c r="Y10" s="144">
        <f>'②【1回目】作業シート（結果入力）'!$G$26</f>
        <v>0</v>
      </c>
      <c r="Z10" s="144">
        <f>'②【1回目】作業シート（結果入力）'!$G$27</f>
        <v>0</v>
      </c>
      <c r="AA10" s="144">
        <f>'②【1回目】作業シート（結果入力）'!$G$28</f>
        <v>0</v>
      </c>
      <c r="AB10" s="144">
        <f>'②【1回目】作業シート（結果入力）'!$G$29</f>
        <v>0</v>
      </c>
      <c r="AC10" s="144">
        <f>'②【1回目】作業シート（結果入力）'!$G$30</f>
        <v>0</v>
      </c>
      <c r="AD10" s="145">
        <f>'②【1回目】作業シート（結果入力）'!$G$31</f>
        <v>0</v>
      </c>
      <c r="AE10" s="143">
        <f>'②【1回目】作業シート（結果入力）'!G$32</f>
        <v>0</v>
      </c>
    </row>
    <row r="11" spans="4:31" ht="20.100000000000001" customHeight="1">
      <c r="D11" s="132">
        <f>'②【1回目】作業シート（結果入力）'!$H$4</f>
        <v>5</v>
      </c>
      <c r="E11" s="144">
        <f>'②【1回目】作業シート（結果入力）'!$H$6</f>
        <v>0</v>
      </c>
      <c r="F11" s="144">
        <f>'②【1回目】作業シート（結果入力）'!$H$7</f>
        <v>0</v>
      </c>
      <c r="G11" s="144">
        <f>'②【1回目】作業シート（結果入力）'!$H$8</f>
        <v>0</v>
      </c>
      <c r="H11" s="144">
        <f>'②【1回目】作業シート（結果入力）'!$H$9</f>
        <v>0</v>
      </c>
      <c r="I11" s="144">
        <f>'②【1回目】作業シート（結果入力）'!$H$10</f>
        <v>0</v>
      </c>
      <c r="J11" s="144">
        <f>'②【1回目】作業シート（結果入力）'!$H$11</f>
        <v>0</v>
      </c>
      <c r="K11" s="144">
        <f>'②【1回目】作業シート（結果入力）'!$H$12</f>
        <v>0</v>
      </c>
      <c r="L11" s="144">
        <f>'②【1回目】作業シート（結果入力）'!$H$13</f>
        <v>0</v>
      </c>
      <c r="M11" s="144">
        <f>'②【1回目】作業シート（結果入力）'!$H$14</f>
        <v>0</v>
      </c>
      <c r="N11" s="144">
        <f>'②【1回目】作業シート（結果入力）'!$H$15</f>
        <v>0</v>
      </c>
      <c r="O11" s="144">
        <f>'②【1回目】作業シート（結果入力）'!$H$16</f>
        <v>0</v>
      </c>
      <c r="P11" s="144">
        <f>'②【1回目】作業シート（結果入力）'!$H$17</f>
        <v>0</v>
      </c>
      <c r="Q11" s="144">
        <f>'②【1回目】作業シート（結果入力）'!$H$18</f>
        <v>0</v>
      </c>
      <c r="R11" s="144">
        <f>'②【1回目】作業シート（結果入力）'!$H$19</f>
        <v>0</v>
      </c>
      <c r="S11" s="144">
        <f>'②【1回目】作業シート（結果入力）'!$H$20</f>
        <v>0</v>
      </c>
      <c r="T11" s="144">
        <f>'②【1回目】作業シート（結果入力）'!$H$21</f>
        <v>0</v>
      </c>
      <c r="U11" s="144">
        <f>'②【1回目】作業シート（結果入力）'!$H$22</f>
        <v>0</v>
      </c>
      <c r="V11" s="144">
        <f>'②【1回目】作業シート（結果入力）'!$H$23</f>
        <v>0</v>
      </c>
      <c r="W11" s="144">
        <f>'②【1回目】作業シート（結果入力）'!$H$24</f>
        <v>0</v>
      </c>
      <c r="X11" s="144">
        <f>'②【1回目】作業シート（結果入力）'!$H$25</f>
        <v>0</v>
      </c>
      <c r="Y11" s="144">
        <f>'②【1回目】作業シート（結果入力）'!$H$26</f>
        <v>0</v>
      </c>
      <c r="Z11" s="144">
        <f>'②【1回目】作業シート（結果入力）'!$H$27</f>
        <v>0</v>
      </c>
      <c r="AA11" s="144">
        <f>'②【1回目】作業シート（結果入力）'!$H$28</f>
        <v>0</v>
      </c>
      <c r="AB11" s="144">
        <f>'②【1回目】作業シート（結果入力）'!$H$29</f>
        <v>0</v>
      </c>
      <c r="AC11" s="144">
        <f>'②【1回目】作業シート（結果入力）'!$H$30</f>
        <v>0</v>
      </c>
      <c r="AD11" s="145">
        <f>'②【1回目】作業シート（結果入力）'!$H$31</f>
        <v>0</v>
      </c>
      <c r="AE11" s="143">
        <f>'②【1回目】作業シート（結果入力）'!H$32</f>
        <v>0</v>
      </c>
    </row>
    <row r="12" spans="4:31" ht="20.100000000000001" customHeight="1">
      <c r="D12" s="132">
        <f>'②【1回目】作業シート（結果入力）'!$I$4</f>
        <v>6</v>
      </c>
      <c r="E12" s="144">
        <f>'②【1回目】作業シート（結果入力）'!$I$6</f>
        <v>0</v>
      </c>
      <c r="F12" s="144">
        <f>'②【1回目】作業シート（結果入力）'!$I$7</f>
        <v>0</v>
      </c>
      <c r="G12" s="144">
        <f>'②【1回目】作業シート（結果入力）'!$I$8</f>
        <v>0</v>
      </c>
      <c r="H12" s="144">
        <f>'②【1回目】作業シート（結果入力）'!$I$9</f>
        <v>0</v>
      </c>
      <c r="I12" s="144">
        <f>'②【1回目】作業シート（結果入力）'!$I$10</f>
        <v>0</v>
      </c>
      <c r="J12" s="144">
        <f>'②【1回目】作業シート（結果入力）'!$I$11</f>
        <v>0</v>
      </c>
      <c r="K12" s="144">
        <f>'②【1回目】作業シート（結果入力）'!$I$12</f>
        <v>0</v>
      </c>
      <c r="L12" s="144">
        <f>'②【1回目】作業シート（結果入力）'!$I$13</f>
        <v>0</v>
      </c>
      <c r="M12" s="144">
        <f>'②【1回目】作業シート（結果入力）'!$I$14</f>
        <v>0</v>
      </c>
      <c r="N12" s="144">
        <f>'②【1回目】作業シート（結果入力）'!$I$15</f>
        <v>0</v>
      </c>
      <c r="O12" s="144">
        <f>'②【1回目】作業シート（結果入力）'!$I$16</f>
        <v>0</v>
      </c>
      <c r="P12" s="144">
        <f>'②【1回目】作業シート（結果入力）'!$I$17</f>
        <v>0</v>
      </c>
      <c r="Q12" s="144">
        <f>'②【1回目】作業シート（結果入力）'!$I$18</f>
        <v>0</v>
      </c>
      <c r="R12" s="144">
        <f>'②【1回目】作業シート（結果入力）'!$I$19</f>
        <v>0</v>
      </c>
      <c r="S12" s="144">
        <f>'②【1回目】作業シート（結果入力）'!$I$20</f>
        <v>0</v>
      </c>
      <c r="T12" s="144">
        <f>'②【1回目】作業シート（結果入力）'!$I$21</f>
        <v>0</v>
      </c>
      <c r="U12" s="144">
        <f>'②【1回目】作業シート（結果入力）'!$I$22</f>
        <v>0</v>
      </c>
      <c r="V12" s="144">
        <f>'②【1回目】作業シート（結果入力）'!$I$23</f>
        <v>0</v>
      </c>
      <c r="W12" s="144">
        <f>'②【1回目】作業シート（結果入力）'!$I$24</f>
        <v>0</v>
      </c>
      <c r="X12" s="144">
        <f>'②【1回目】作業シート（結果入力）'!$I$25</f>
        <v>0</v>
      </c>
      <c r="Y12" s="144">
        <f>'②【1回目】作業シート（結果入力）'!$I$26</f>
        <v>0</v>
      </c>
      <c r="Z12" s="144">
        <f>'②【1回目】作業シート（結果入力）'!$I$27</f>
        <v>0</v>
      </c>
      <c r="AA12" s="144">
        <f>'②【1回目】作業シート（結果入力）'!$I$28</f>
        <v>0</v>
      </c>
      <c r="AB12" s="144">
        <f>'②【1回目】作業シート（結果入力）'!$I$29</f>
        <v>0</v>
      </c>
      <c r="AC12" s="144">
        <f>'②【1回目】作業シート（結果入力）'!$I$30</f>
        <v>0</v>
      </c>
      <c r="AD12" s="145">
        <f>'②【1回目】作業シート（結果入力）'!$I$31</f>
        <v>0</v>
      </c>
      <c r="AE12" s="143">
        <f>'②【1回目】作業シート（結果入力）'!I$32</f>
        <v>0</v>
      </c>
    </row>
    <row r="13" spans="4:31" ht="20.100000000000001" customHeight="1">
      <c r="D13" s="132">
        <f>'②【1回目】作業シート（結果入力）'!$J$4</f>
        <v>7</v>
      </c>
      <c r="E13" s="144">
        <f>'②【1回目】作業シート（結果入力）'!$J$6</f>
        <v>0</v>
      </c>
      <c r="F13" s="144">
        <f>'②【1回目】作業シート（結果入力）'!$J$7</f>
        <v>0</v>
      </c>
      <c r="G13" s="144">
        <f>'②【1回目】作業シート（結果入力）'!$J$8</f>
        <v>0</v>
      </c>
      <c r="H13" s="144">
        <f>'②【1回目】作業シート（結果入力）'!$J$9</f>
        <v>0</v>
      </c>
      <c r="I13" s="144">
        <f>'②【1回目】作業シート（結果入力）'!$J$10</f>
        <v>0</v>
      </c>
      <c r="J13" s="144">
        <f>'②【1回目】作業シート（結果入力）'!$J$11</f>
        <v>0</v>
      </c>
      <c r="K13" s="144">
        <f>'②【1回目】作業シート（結果入力）'!$J$12</f>
        <v>0</v>
      </c>
      <c r="L13" s="144">
        <f>'②【1回目】作業シート（結果入力）'!$J$13</f>
        <v>0</v>
      </c>
      <c r="M13" s="144">
        <f>'②【1回目】作業シート（結果入力）'!$J$14</f>
        <v>0</v>
      </c>
      <c r="N13" s="144">
        <f>'②【1回目】作業シート（結果入力）'!$J$15</f>
        <v>0</v>
      </c>
      <c r="O13" s="144">
        <f>'②【1回目】作業シート（結果入力）'!$J$16</f>
        <v>0</v>
      </c>
      <c r="P13" s="144">
        <f>'②【1回目】作業シート（結果入力）'!$J$17</f>
        <v>0</v>
      </c>
      <c r="Q13" s="144">
        <f>'②【1回目】作業シート（結果入力）'!$J$18</f>
        <v>0</v>
      </c>
      <c r="R13" s="144">
        <f>'②【1回目】作業シート（結果入力）'!$J$19</f>
        <v>0</v>
      </c>
      <c r="S13" s="144">
        <f>'②【1回目】作業シート（結果入力）'!$J$20</f>
        <v>0</v>
      </c>
      <c r="T13" s="144">
        <f>'②【1回目】作業シート（結果入力）'!$J$21</f>
        <v>0</v>
      </c>
      <c r="U13" s="144">
        <f>'②【1回目】作業シート（結果入力）'!$J$22</f>
        <v>0</v>
      </c>
      <c r="V13" s="144">
        <f>'②【1回目】作業シート（結果入力）'!$J$23</f>
        <v>0</v>
      </c>
      <c r="W13" s="144">
        <f>'②【1回目】作業シート（結果入力）'!$J$24</f>
        <v>0</v>
      </c>
      <c r="X13" s="144">
        <f>'②【1回目】作業シート（結果入力）'!$J$25</f>
        <v>0</v>
      </c>
      <c r="Y13" s="144">
        <f>'②【1回目】作業シート（結果入力）'!$J$26</f>
        <v>0</v>
      </c>
      <c r="Z13" s="144">
        <f>'②【1回目】作業シート（結果入力）'!$J$27</f>
        <v>0</v>
      </c>
      <c r="AA13" s="144">
        <f>'②【1回目】作業シート（結果入力）'!$J$28</f>
        <v>0</v>
      </c>
      <c r="AB13" s="144">
        <f>'②【1回目】作業シート（結果入力）'!$J$29</f>
        <v>0</v>
      </c>
      <c r="AC13" s="144">
        <f>'②【1回目】作業シート（結果入力）'!$J$30</f>
        <v>0</v>
      </c>
      <c r="AD13" s="145">
        <f>'②【1回目】作業シート（結果入力）'!$J$31</f>
        <v>0</v>
      </c>
      <c r="AE13" s="143">
        <f>'②【1回目】作業シート（結果入力）'!J$32</f>
        <v>0</v>
      </c>
    </row>
    <row r="14" spans="4:31" ht="20.100000000000001" customHeight="1">
      <c r="D14" s="132">
        <f>'②【1回目】作業シート（結果入力）'!$K$4</f>
        <v>8</v>
      </c>
      <c r="E14" s="144">
        <f>'②【1回目】作業シート（結果入力）'!$K$6</f>
        <v>0</v>
      </c>
      <c r="F14" s="144">
        <f>'②【1回目】作業シート（結果入力）'!$K$7</f>
        <v>0</v>
      </c>
      <c r="G14" s="144">
        <f>'②【1回目】作業シート（結果入力）'!$K$8</f>
        <v>0</v>
      </c>
      <c r="H14" s="144">
        <f>'②【1回目】作業シート（結果入力）'!$K$9</f>
        <v>0</v>
      </c>
      <c r="I14" s="144">
        <f>'②【1回目】作業シート（結果入力）'!$K$10</f>
        <v>0</v>
      </c>
      <c r="J14" s="144">
        <f>'②【1回目】作業シート（結果入力）'!$K$11</f>
        <v>0</v>
      </c>
      <c r="K14" s="144">
        <f>'②【1回目】作業シート（結果入力）'!$K$12</f>
        <v>0</v>
      </c>
      <c r="L14" s="144">
        <f>'②【1回目】作業シート（結果入力）'!$K$13</f>
        <v>0</v>
      </c>
      <c r="M14" s="144">
        <f>'②【1回目】作業シート（結果入力）'!$K$14</f>
        <v>0</v>
      </c>
      <c r="N14" s="144">
        <f>'②【1回目】作業シート（結果入力）'!$K$15</f>
        <v>0</v>
      </c>
      <c r="O14" s="144">
        <f>'②【1回目】作業シート（結果入力）'!$K$16</f>
        <v>0</v>
      </c>
      <c r="P14" s="144">
        <f>'②【1回目】作業シート（結果入力）'!$K$17</f>
        <v>0</v>
      </c>
      <c r="Q14" s="144">
        <f>'②【1回目】作業シート（結果入力）'!$K$18</f>
        <v>0</v>
      </c>
      <c r="R14" s="144">
        <f>'②【1回目】作業シート（結果入力）'!$K$19</f>
        <v>0</v>
      </c>
      <c r="S14" s="144">
        <f>'②【1回目】作業シート（結果入力）'!$K$20</f>
        <v>0</v>
      </c>
      <c r="T14" s="144">
        <f>'②【1回目】作業シート（結果入力）'!$K$21</f>
        <v>0</v>
      </c>
      <c r="U14" s="144">
        <f>'②【1回目】作業シート（結果入力）'!$K$22</f>
        <v>0</v>
      </c>
      <c r="V14" s="144">
        <f>'②【1回目】作業シート（結果入力）'!$K$23</f>
        <v>0</v>
      </c>
      <c r="W14" s="144">
        <f>'②【1回目】作業シート（結果入力）'!$K$24</f>
        <v>0</v>
      </c>
      <c r="X14" s="144">
        <f>'②【1回目】作業シート（結果入力）'!$K$25</f>
        <v>0</v>
      </c>
      <c r="Y14" s="144">
        <f>'②【1回目】作業シート（結果入力）'!$K$26</f>
        <v>0</v>
      </c>
      <c r="Z14" s="144">
        <f>'②【1回目】作業シート（結果入力）'!$K$27</f>
        <v>0</v>
      </c>
      <c r="AA14" s="144">
        <f>'②【1回目】作業シート（結果入力）'!$K$28</f>
        <v>0</v>
      </c>
      <c r="AB14" s="144">
        <f>'②【1回目】作業シート（結果入力）'!$K$29</f>
        <v>0</v>
      </c>
      <c r="AC14" s="144">
        <f>'②【1回目】作業シート（結果入力）'!$K$30</f>
        <v>0</v>
      </c>
      <c r="AD14" s="145">
        <f>'②【1回目】作業シート（結果入力）'!$K$31</f>
        <v>0</v>
      </c>
      <c r="AE14" s="143">
        <f>'②【1回目】作業シート（結果入力）'!K$32</f>
        <v>0</v>
      </c>
    </row>
    <row r="15" spans="4:31" ht="20.100000000000001" customHeight="1">
      <c r="D15" s="132">
        <f>'②【1回目】作業シート（結果入力）'!$L$4</f>
        <v>9</v>
      </c>
      <c r="E15" s="144">
        <f>'②【1回目】作業シート（結果入力）'!$L$6</f>
        <v>0</v>
      </c>
      <c r="F15" s="144">
        <f>'②【1回目】作業シート（結果入力）'!$L$7</f>
        <v>0</v>
      </c>
      <c r="G15" s="144">
        <f>'②【1回目】作業シート（結果入力）'!$L$8</f>
        <v>0</v>
      </c>
      <c r="H15" s="144">
        <f>'②【1回目】作業シート（結果入力）'!$L$9</f>
        <v>0</v>
      </c>
      <c r="I15" s="144">
        <f>'②【1回目】作業シート（結果入力）'!$L$10</f>
        <v>0</v>
      </c>
      <c r="J15" s="144">
        <f>'②【1回目】作業シート（結果入力）'!$L$11</f>
        <v>0</v>
      </c>
      <c r="K15" s="144">
        <f>'②【1回目】作業シート（結果入力）'!$L$12</f>
        <v>0</v>
      </c>
      <c r="L15" s="144">
        <f>'②【1回目】作業シート（結果入力）'!$L$13</f>
        <v>0</v>
      </c>
      <c r="M15" s="144">
        <f>'②【1回目】作業シート（結果入力）'!$L$14</f>
        <v>0</v>
      </c>
      <c r="N15" s="144">
        <f>'②【1回目】作業シート（結果入力）'!$L$15</f>
        <v>0</v>
      </c>
      <c r="O15" s="144">
        <f>'②【1回目】作業シート（結果入力）'!$L$16</f>
        <v>0</v>
      </c>
      <c r="P15" s="144">
        <f>'②【1回目】作業シート（結果入力）'!$L$17</f>
        <v>0</v>
      </c>
      <c r="Q15" s="144">
        <f>'②【1回目】作業シート（結果入力）'!$L$18</f>
        <v>0</v>
      </c>
      <c r="R15" s="144">
        <f>'②【1回目】作業シート（結果入力）'!$L$19</f>
        <v>0</v>
      </c>
      <c r="S15" s="144">
        <f>'②【1回目】作業シート（結果入力）'!$L$20</f>
        <v>0</v>
      </c>
      <c r="T15" s="144">
        <f>'②【1回目】作業シート（結果入力）'!$L$21</f>
        <v>0</v>
      </c>
      <c r="U15" s="144">
        <f>'②【1回目】作業シート（結果入力）'!$L$22</f>
        <v>0</v>
      </c>
      <c r="V15" s="144">
        <f>'②【1回目】作業シート（結果入力）'!$L$23</f>
        <v>0</v>
      </c>
      <c r="W15" s="144">
        <f>'②【1回目】作業シート（結果入力）'!$L$24</f>
        <v>0</v>
      </c>
      <c r="X15" s="144">
        <f>'②【1回目】作業シート（結果入力）'!$L$25</f>
        <v>0</v>
      </c>
      <c r="Y15" s="144">
        <f>'②【1回目】作業シート（結果入力）'!$L$26</f>
        <v>0</v>
      </c>
      <c r="Z15" s="144">
        <f>'②【1回目】作業シート（結果入力）'!$L$27</f>
        <v>0</v>
      </c>
      <c r="AA15" s="144">
        <f>'②【1回目】作業シート（結果入力）'!$L$28</f>
        <v>0</v>
      </c>
      <c r="AB15" s="144">
        <f>'②【1回目】作業シート（結果入力）'!$L$29</f>
        <v>0</v>
      </c>
      <c r="AC15" s="144">
        <f>'②【1回目】作業シート（結果入力）'!$L$30</f>
        <v>0</v>
      </c>
      <c r="AD15" s="145">
        <f>'②【1回目】作業シート（結果入力）'!$L$31</f>
        <v>0</v>
      </c>
      <c r="AE15" s="143">
        <f>'②【1回目】作業シート（結果入力）'!L$32</f>
        <v>0</v>
      </c>
    </row>
    <row r="16" spans="4:31" ht="20.100000000000001" customHeight="1">
      <c r="D16" s="132">
        <f>'②【1回目】作業シート（結果入力）'!$M$4</f>
        <v>10</v>
      </c>
      <c r="E16" s="144">
        <f>'②【1回目】作業シート（結果入力）'!$M$6</f>
        <v>0</v>
      </c>
      <c r="F16" s="144">
        <f>'②【1回目】作業シート（結果入力）'!$M$7</f>
        <v>0</v>
      </c>
      <c r="G16" s="144">
        <f>'②【1回目】作業シート（結果入力）'!$M$8</f>
        <v>0</v>
      </c>
      <c r="H16" s="144">
        <f>'②【1回目】作業シート（結果入力）'!$M$9</f>
        <v>0</v>
      </c>
      <c r="I16" s="144">
        <f>'②【1回目】作業シート（結果入力）'!$M$10</f>
        <v>0</v>
      </c>
      <c r="J16" s="144">
        <f>'②【1回目】作業シート（結果入力）'!$M$11</f>
        <v>0</v>
      </c>
      <c r="K16" s="144">
        <f>'②【1回目】作業シート（結果入力）'!$M$12</f>
        <v>0</v>
      </c>
      <c r="L16" s="144">
        <f>'②【1回目】作業シート（結果入力）'!$M$13</f>
        <v>0</v>
      </c>
      <c r="M16" s="144">
        <f>'②【1回目】作業シート（結果入力）'!$M$14</f>
        <v>0</v>
      </c>
      <c r="N16" s="144">
        <f>'②【1回目】作業シート（結果入力）'!$M$15</f>
        <v>0</v>
      </c>
      <c r="O16" s="144">
        <f>'②【1回目】作業シート（結果入力）'!$M$16</f>
        <v>0</v>
      </c>
      <c r="P16" s="144">
        <f>'②【1回目】作業シート（結果入力）'!$M$17</f>
        <v>0</v>
      </c>
      <c r="Q16" s="144">
        <f>'②【1回目】作業シート（結果入力）'!$M$18</f>
        <v>0</v>
      </c>
      <c r="R16" s="144">
        <f>'②【1回目】作業シート（結果入力）'!$M$19</f>
        <v>0</v>
      </c>
      <c r="S16" s="144">
        <f>'②【1回目】作業シート（結果入力）'!$M$20</f>
        <v>0</v>
      </c>
      <c r="T16" s="144">
        <f>'②【1回目】作業シート（結果入力）'!$M$21</f>
        <v>0</v>
      </c>
      <c r="U16" s="144">
        <f>'②【1回目】作業シート（結果入力）'!$M$22</f>
        <v>0</v>
      </c>
      <c r="V16" s="144">
        <f>'②【1回目】作業シート（結果入力）'!$M$23</f>
        <v>0</v>
      </c>
      <c r="W16" s="144">
        <f>'②【1回目】作業シート（結果入力）'!$M$24</f>
        <v>0</v>
      </c>
      <c r="X16" s="144">
        <f>'②【1回目】作業シート（結果入力）'!$M$25</f>
        <v>0</v>
      </c>
      <c r="Y16" s="144">
        <f>'②【1回目】作業シート（結果入力）'!$M$26</f>
        <v>0</v>
      </c>
      <c r="Z16" s="144">
        <f>'②【1回目】作業シート（結果入力）'!$M$27</f>
        <v>0</v>
      </c>
      <c r="AA16" s="144">
        <f>'②【1回目】作業シート（結果入力）'!$M$28</f>
        <v>0</v>
      </c>
      <c r="AB16" s="144">
        <f>'②【1回目】作業シート（結果入力）'!$M$29</f>
        <v>0</v>
      </c>
      <c r="AC16" s="144">
        <f>'②【1回目】作業シート（結果入力）'!$M$30</f>
        <v>0</v>
      </c>
      <c r="AD16" s="145">
        <f>'②【1回目】作業シート（結果入力）'!$M$31</f>
        <v>0</v>
      </c>
      <c r="AE16" s="143">
        <f>'②【1回目】作業シート（結果入力）'!M$32</f>
        <v>0</v>
      </c>
    </row>
    <row r="17" spans="4:31" ht="20.100000000000001" customHeight="1">
      <c r="D17" s="132">
        <f>'②【1回目】作業シート（結果入力）'!$N$4</f>
        <v>11</v>
      </c>
      <c r="E17" s="144">
        <f>'②【1回目】作業シート（結果入力）'!$N$6</f>
        <v>0</v>
      </c>
      <c r="F17" s="144">
        <f>'②【1回目】作業シート（結果入力）'!$N$7</f>
        <v>0</v>
      </c>
      <c r="G17" s="144">
        <f>'②【1回目】作業シート（結果入力）'!$N$8</f>
        <v>0</v>
      </c>
      <c r="H17" s="144">
        <f>'②【1回目】作業シート（結果入力）'!$N$9</f>
        <v>0</v>
      </c>
      <c r="I17" s="144">
        <f>'②【1回目】作業シート（結果入力）'!$N$10</f>
        <v>0</v>
      </c>
      <c r="J17" s="144">
        <f>'②【1回目】作業シート（結果入力）'!$N$11</f>
        <v>0</v>
      </c>
      <c r="K17" s="144">
        <f>'②【1回目】作業シート（結果入力）'!$N$12</f>
        <v>0</v>
      </c>
      <c r="L17" s="144">
        <f>'②【1回目】作業シート（結果入力）'!$N$13</f>
        <v>0</v>
      </c>
      <c r="M17" s="144">
        <f>'②【1回目】作業シート（結果入力）'!$N$14</f>
        <v>0</v>
      </c>
      <c r="N17" s="144">
        <f>'②【1回目】作業シート（結果入力）'!$N$15</f>
        <v>0</v>
      </c>
      <c r="O17" s="144">
        <f>'②【1回目】作業シート（結果入力）'!$N$16</f>
        <v>0</v>
      </c>
      <c r="P17" s="144">
        <f>'②【1回目】作業シート（結果入力）'!$N$17</f>
        <v>0</v>
      </c>
      <c r="Q17" s="144">
        <f>'②【1回目】作業シート（結果入力）'!$N$18</f>
        <v>0</v>
      </c>
      <c r="R17" s="144">
        <f>'②【1回目】作業シート（結果入力）'!$N$19</f>
        <v>0</v>
      </c>
      <c r="S17" s="144">
        <f>'②【1回目】作業シート（結果入力）'!$N$20</f>
        <v>0</v>
      </c>
      <c r="T17" s="144">
        <f>'②【1回目】作業シート（結果入力）'!$N$21</f>
        <v>0</v>
      </c>
      <c r="U17" s="144">
        <f>'②【1回目】作業シート（結果入力）'!$N$22</f>
        <v>0</v>
      </c>
      <c r="V17" s="144">
        <f>'②【1回目】作業シート（結果入力）'!$N$23</f>
        <v>0</v>
      </c>
      <c r="W17" s="144">
        <f>'②【1回目】作業シート（結果入力）'!$N$24</f>
        <v>0</v>
      </c>
      <c r="X17" s="144">
        <f>'②【1回目】作業シート（結果入力）'!$N$25</f>
        <v>0</v>
      </c>
      <c r="Y17" s="144">
        <f>'②【1回目】作業シート（結果入力）'!$N$26</f>
        <v>0</v>
      </c>
      <c r="Z17" s="144">
        <f>'②【1回目】作業シート（結果入力）'!$N$27</f>
        <v>0</v>
      </c>
      <c r="AA17" s="144">
        <f>'②【1回目】作業シート（結果入力）'!$N$28</f>
        <v>0</v>
      </c>
      <c r="AB17" s="144">
        <f>'②【1回目】作業シート（結果入力）'!$N$29</f>
        <v>0</v>
      </c>
      <c r="AC17" s="144">
        <f>'②【1回目】作業シート（結果入力）'!$N$30</f>
        <v>0</v>
      </c>
      <c r="AD17" s="145">
        <f>'②【1回目】作業シート（結果入力）'!$N$31</f>
        <v>0</v>
      </c>
      <c r="AE17" s="143">
        <f>'②【1回目】作業シート（結果入力）'!N$32</f>
        <v>0</v>
      </c>
    </row>
    <row r="18" spans="4:31" ht="20.100000000000001" customHeight="1">
      <c r="D18" s="132">
        <f>'②【1回目】作業シート（結果入力）'!$O$4</f>
        <v>12</v>
      </c>
      <c r="E18" s="144">
        <f>'②【1回目】作業シート（結果入力）'!$O$6</f>
        <v>0</v>
      </c>
      <c r="F18" s="144">
        <f>'②【1回目】作業シート（結果入力）'!$O$7</f>
        <v>0</v>
      </c>
      <c r="G18" s="144">
        <f>'②【1回目】作業シート（結果入力）'!$O$8</f>
        <v>0</v>
      </c>
      <c r="H18" s="144">
        <f>'②【1回目】作業シート（結果入力）'!$O$9</f>
        <v>0</v>
      </c>
      <c r="I18" s="144">
        <f>'②【1回目】作業シート（結果入力）'!$O$10</f>
        <v>0</v>
      </c>
      <c r="J18" s="144">
        <f>'②【1回目】作業シート（結果入力）'!$O$11</f>
        <v>0</v>
      </c>
      <c r="K18" s="144">
        <f>'②【1回目】作業シート（結果入力）'!$O$12</f>
        <v>0</v>
      </c>
      <c r="L18" s="144">
        <f>'②【1回目】作業シート（結果入力）'!$O$13</f>
        <v>0</v>
      </c>
      <c r="M18" s="144">
        <f>'②【1回目】作業シート（結果入力）'!$O$14</f>
        <v>0</v>
      </c>
      <c r="N18" s="144">
        <f>'②【1回目】作業シート（結果入力）'!$O$15</f>
        <v>0</v>
      </c>
      <c r="O18" s="144">
        <f>'②【1回目】作業シート（結果入力）'!$O$16</f>
        <v>0</v>
      </c>
      <c r="P18" s="144">
        <f>'②【1回目】作業シート（結果入力）'!$O$17</f>
        <v>0</v>
      </c>
      <c r="Q18" s="144">
        <f>'②【1回目】作業シート（結果入力）'!$O$18</f>
        <v>0</v>
      </c>
      <c r="R18" s="144">
        <f>'②【1回目】作業シート（結果入力）'!$O$19</f>
        <v>0</v>
      </c>
      <c r="S18" s="144">
        <f>'②【1回目】作業シート（結果入力）'!$O$20</f>
        <v>0</v>
      </c>
      <c r="T18" s="144">
        <f>'②【1回目】作業シート（結果入力）'!$O$21</f>
        <v>0</v>
      </c>
      <c r="U18" s="144">
        <f>'②【1回目】作業シート（結果入力）'!$O$22</f>
        <v>0</v>
      </c>
      <c r="V18" s="144">
        <f>'②【1回目】作業シート（結果入力）'!$O$23</f>
        <v>0</v>
      </c>
      <c r="W18" s="144">
        <f>'②【1回目】作業シート（結果入力）'!$O$24</f>
        <v>0</v>
      </c>
      <c r="X18" s="144">
        <f>'②【1回目】作業シート（結果入力）'!$O$25</f>
        <v>0</v>
      </c>
      <c r="Y18" s="144">
        <f>'②【1回目】作業シート（結果入力）'!$O$26</f>
        <v>0</v>
      </c>
      <c r="Z18" s="144">
        <f>'②【1回目】作業シート（結果入力）'!$O$27</f>
        <v>0</v>
      </c>
      <c r="AA18" s="144">
        <f>'②【1回目】作業シート（結果入力）'!$O$28</f>
        <v>0</v>
      </c>
      <c r="AB18" s="144">
        <f>'②【1回目】作業シート（結果入力）'!$O$29</f>
        <v>0</v>
      </c>
      <c r="AC18" s="144">
        <f>'②【1回目】作業シート（結果入力）'!$O$30</f>
        <v>0</v>
      </c>
      <c r="AD18" s="145">
        <f>'②【1回目】作業シート（結果入力）'!$O$31</f>
        <v>0</v>
      </c>
      <c r="AE18" s="143">
        <f>'②【1回目】作業シート（結果入力）'!O$32</f>
        <v>0</v>
      </c>
    </row>
    <row r="19" spans="4:31" ht="20.100000000000001" customHeight="1">
      <c r="D19" s="132">
        <f>'②【1回目】作業シート（結果入力）'!$P$4</f>
        <v>13</v>
      </c>
      <c r="E19" s="144">
        <f>'②【1回目】作業シート（結果入力）'!$P$6</f>
        <v>0</v>
      </c>
      <c r="F19" s="144">
        <f>'②【1回目】作業シート（結果入力）'!$P$7</f>
        <v>0</v>
      </c>
      <c r="G19" s="144">
        <f>'②【1回目】作業シート（結果入力）'!$P$8</f>
        <v>0</v>
      </c>
      <c r="H19" s="144">
        <f>'②【1回目】作業シート（結果入力）'!$P$9</f>
        <v>0</v>
      </c>
      <c r="I19" s="144">
        <f>'②【1回目】作業シート（結果入力）'!$P$10</f>
        <v>0</v>
      </c>
      <c r="J19" s="144">
        <f>'②【1回目】作業シート（結果入力）'!$P$11</f>
        <v>0</v>
      </c>
      <c r="K19" s="144">
        <f>'②【1回目】作業シート（結果入力）'!$P$12</f>
        <v>0</v>
      </c>
      <c r="L19" s="144">
        <f>'②【1回目】作業シート（結果入力）'!$P$13</f>
        <v>0</v>
      </c>
      <c r="M19" s="144">
        <f>'②【1回目】作業シート（結果入力）'!$P$14</f>
        <v>0</v>
      </c>
      <c r="N19" s="144">
        <f>'②【1回目】作業シート（結果入力）'!$P$15</f>
        <v>0</v>
      </c>
      <c r="O19" s="144">
        <f>'②【1回目】作業シート（結果入力）'!$P$16</f>
        <v>0</v>
      </c>
      <c r="P19" s="144">
        <f>'②【1回目】作業シート（結果入力）'!$P$17</f>
        <v>0</v>
      </c>
      <c r="Q19" s="144">
        <f>'②【1回目】作業シート（結果入力）'!$P$18</f>
        <v>0</v>
      </c>
      <c r="R19" s="144">
        <f>'②【1回目】作業シート（結果入力）'!$P$19</f>
        <v>0</v>
      </c>
      <c r="S19" s="144">
        <f>'②【1回目】作業シート（結果入力）'!$P$20</f>
        <v>0</v>
      </c>
      <c r="T19" s="144">
        <f>'②【1回目】作業シート（結果入力）'!$P$21</f>
        <v>0</v>
      </c>
      <c r="U19" s="144">
        <f>'②【1回目】作業シート（結果入力）'!$P$22</f>
        <v>0</v>
      </c>
      <c r="V19" s="144">
        <f>'②【1回目】作業シート（結果入力）'!$P$23</f>
        <v>0</v>
      </c>
      <c r="W19" s="144">
        <f>'②【1回目】作業シート（結果入力）'!$P$24</f>
        <v>0</v>
      </c>
      <c r="X19" s="144">
        <f>'②【1回目】作業シート（結果入力）'!$P$25</f>
        <v>0</v>
      </c>
      <c r="Y19" s="144">
        <f>'②【1回目】作業シート（結果入力）'!$P$26</f>
        <v>0</v>
      </c>
      <c r="Z19" s="144">
        <f>'②【1回目】作業シート（結果入力）'!$P$27</f>
        <v>0</v>
      </c>
      <c r="AA19" s="144">
        <f>'②【1回目】作業シート（結果入力）'!$P$28</f>
        <v>0</v>
      </c>
      <c r="AB19" s="144">
        <f>'②【1回目】作業シート（結果入力）'!$P$29</f>
        <v>0</v>
      </c>
      <c r="AC19" s="144">
        <f>'②【1回目】作業シート（結果入力）'!$P$30</f>
        <v>0</v>
      </c>
      <c r="AD19" s="145">
        <f>'②【1回目】作業シート（結果入力）'!$P$31</f>
        <v>0</v>
      </c>
      <c r="AE19" s="143">
        <f>'②【1回目】作業シート（結果入力）'!P$32</f>
        <v>0</v>
      </c>
    </row>
    <row r="20" spans="4:31" ht="20.100000000000001" customHeight="1">
      <c r="D20" s="132">
        <f>'②【1回目】作業シート（結果入力）'!$Q$4</f>
        <v>14</v>
      </c>
      <c r="E20" s="144">
        <f>'②【1回目】作業シート（結果入力）'!$Q$6</f>
        <v>0</v>
      </c>
      <c r="F20" s="144">
        <f>'②【1回目】作業シート（結果入力）'!$Q$7</f>
        <v>0</v>
      </c>
      <c r="G20" s="144">
        <f>'②【1回目】作業シート（結果入力）'!$Q$8</f>
        <v>0</v>
      </c>
      <c r="H20" s="144">
        <f>'②【1回目】作業シート（結果入力）'!$Q$9</f>
        <v>0</v>
      </c>
      <c r="I20" s="144">
        <f>'②【1回目】作業シート（結果入力）'!$Q$10</f>
        <v>0</v>
      </c>
      <c r="J20" s="144">
        <f>'②【1回目】作業シート（結果入力）'!$Q$11</f>
        <v>0</v>
      </c>
      <c r="K20" s="144">
        <f>'②【1回目】作業シート（結果入力）'!$Q$12</f>
        <v>0</v>
      </c>
      <c r="L20" s="144">
        <f>'②【1回目】作業シート（結果入力）'!$Q$13</f>
        <v>0</v>
      </c>
      <c r="M20" s="144">
        <f>'②【1回目】作業シート（結果入力）'!$Q$14</f>
        <v>0</v>
      </c>
      <c r="N20" s="144">
        <f>'②【1回目】作業シート（結果入力）'!$Q$15</f>
        <v>0</v>
      </c>
      <c r="O20" s="144">
        <f>'②【1回目】作業シート（結果入力）'!$Q$16</f>
        <v>0</v>
      </c>
      <c r="P20" s="144">
        <f>'②【1回目】作業シート（結果入力）'!$Q$17</f>
        <v>0</v>
      </c>
      <c r="Q20" s="144">
        <f>'②【1回目】作業シート（結果入力）'!$Q$18</f>
        <v>0</v>
      </c>
      <c r="R20" s="144">
        <f>'②【1回目】作業シート（結果入力）'!$Q$19</f>
        <v>0</v>
      </c>
      <c r="S20" s="144">
        <f>'②【1回目】作業シート（結果入力）'!$Q$20</f>
        <v>0</v>
      </c>
      <c r="T20" s="144">
        <f>'②【1回目】作業シート（結果入力）'!$Q$21</f>
        <v>0</v>
      </c>
      <c r="U20" s="144">
        <f>'②【1回目】作業シート（結果入力）'!$Q$22</f>
        <v>0</v>
      </c>
      <c r="V20" s="144">
        <f>'②【1回目】作業シート（結果入力）'!$Q$23</f>
        <v>0</v>
      </c>
      <c r="W20" s="144">
        <f>'②【1回目】作業シート（結果入力）'!$Q$24</f>
        <v>0</v>
      </c>
      <c r="X20" s="144">
        <f>'②【1回目】作業シート（結果入力）'!$Q$25</f>
        <v>0</v>
      </c>
      <c r="Y20" s="144">
        <f>'②【1回目】作業シート（結果入力）'!$Q$26</f>
        <v>0</v>
      </c>
      <c r="Z20" s="144">
        <f>'②【1回目】作業シート（結果入力）'!$Q$27</f>
        <v>0</v>
      </c>
      <c r="AA20" s="144">
        <f>'②【1回目】作業シート（結果入力）'!$Q$28</f>
        <v>0</v>
      </c>
      <c r="AB20" s="144">
        <f>'②【1回目】作業シート（結果入力）'!$Q$29</f>
        <v>0</v>
      </c>
      <c r="AC20" s="144">
        <f>'②【1回目】作業シート（結果入力）'!$Q$30</f>
        <v>0</v>
      </c>
      <c r="AD20" s="145">
        <f>'②【1回目】作業シート（結果入力）'!$Q$31</f>
        <v>0</v>
      </c>
      <c r="AE20" s="143">
        <f>'②【1回目】作業シート（結果入力）'!Q$32</f>
        <v>0</v>
      </c>
    </row>
    <row r="21" spans="4:31" ht="20.100000000000001" customHeight="1">
      <c r="D21" s="132">
        <f>'②【1回目】作業シート（結果入力）'!$R$4</f>
        <v>15</v>
      </c>
      <c r="E21" s="144">
        <f>'②【1回目】作業シート（結果入力）'!$R$6</f>
        <v>0</v>
      </c>
      <c r="F21" s="144">
        <f>'②【1回目】作業シート（結果入力）'!$R$7</f>
        <v>0</v>
      </c>
      <c r="G21" s="144">
        <f>'②【1回目】作業シート（結果入力）'!$R$8</f>
        <v>0</v>
      </c>
      <c r="H21" s="144">
        <f>'②【1回目】作業シート（結果入力）'!$R$9</f>
        <v>0</v>
      </c>
      <c r="I21" s="144">
        <f>'②【1回目】作業シート（結果入力）'!$R$10</f>
        <v>0</v>
      </c>
      <c r="J21" s="144">
        <f>'②【1回目】作業シート（結果入力）'!$R$11</f>
        <v>0</v>
      </c>
      <c r="K21" s="144">
        <f>'②【1回目】作業シート（結果入力）'!$R$12</f>
        <v>0</v>
      </c>
      <c r="L21" s="144">
        <f>'②【1回目】作業シート（結果入力）'!$R$13</f>
        <v>0</v>
      </c>
      <c r="M21" s="144">
        <f>'②【1回目】作業シート（結果入力）'!$R$14</f>
        <v>0</v>
      </c>
      <c r="N21" s="144">
        <f>'②【1回目】作業シート（結果入力）'!$R$15</f>
        <v>0</v>
      </c>
      <c r="O21" s="144">
        <f>'②【1回目】作業シート（結果入力）'!$R$16</f>
        <v>0</v>
      </c>
      <c r="P21" s="144">
        <f>'②【1回目】作業シート（結果入力）'!$R$17</f>
        <v>0</v>
      </c>
      <c r="Q21" s="144">
        <f>'②【1回目】作業シート（結果入力）'!$R$18</f>
        <v>0</v>
      </c>
      <c r="R21" s="144">
        <f>'②【1回目】作業シート（結果入力）'!$R$19</f>
        <v>0</v>
      </c>
      <c r="S21" s="144">
        <f>'②【1回目】作業シート（結果入力）'!$R$20</f>
        <v>0</v>
      </c>
      <c r="T21" s="144">
        <f>'②【1回目】作業シート（結果入力）'!$R$21</f>
        <v>0</v>
      </c>
      <c r="U21" s="144">
        <f>'②【1回目】作業シート（結果入力）'!$R$22</f>
        <v>0</v>
      </c>
      <c r="V21" s="144">
        <f>'②【1回目】作業シート（結果入力）'!$R$23</f>
        <v>0</v>
      </c>
      <c r="W21" s="144">
        <f>'②【1回目】作業シート（結果入力）'!$R$24</f>
        <v>0</v>
      </c>
      <c r="X21" s="144">
        <f>'②【1回目】作業シート（結果入力）'!$R$25</f>
        <v>0</v>
      </c>
      <c r="Y21" s="144">
        <f>'②【1回目】作業シート（結果入力）'!$R$26</f>
        <v>0</v>
      </c>
      <c r="Z21" s="144">
        <f>'②【1回目】作業シート（結果入力）'!$R$27</f>
        <v>0</v>
      </c>
      <c r="AA21" s="144">
        <f>'②【1回目】作業シート（結果入力）'!$R$28</f>
        <v>0</v>
      </c>
      <c r="AB21" s="144">
        <f>'②【1回目】作業シート（結果入力）'!$R$29</f>
        <v>0</v>
      </c>
      <c r="AC21" s="144">
        <f>'②【1回目】作業シート（結果入力）'!$R$30</f>
        <v>0</v>
      </c>
      <c r="AD21" s="145">
        <f>'②【1回目】作業シート（結果入力）'!$R$31</f>
        <v>0</v>
      </c>
      <c r="AE21" s="143">
        <f>'②【1回目】作業シート（結果入力）'!R$32</f>
        <v>0</v>
      </c>
    </row>
    <row r="22" spans="4:31" ht="20.100000000000001" customHeight="1">
      <c r="D22" s="132">
        <f>'②【1回目】作業シート（結果入力）'!$S$4</f>
        <v>16</v>
      </c>
      <c r="E22" s="144">
        <f>'②【1回目】作業シート（結果入力）'!$S$6</f>
        <v>0</v>
      </c>
      <c r="F22" s="144">
        <f>'②【1回目】作業シート（結果入力）'!$S$7</f>
        <v>0</v>
      </c>
      <c r="G22" s="144">
        <f>'②【1回目】作業シート（結果入力）'!$S$8</f>
        <v>0</v>
      </c>
      <c r="H22" s="144">
        <f>'②【1回目】作業シート（結果入力）'!$S$9</f>
        <v>0</v>
      </c>
      <c r="I22" s="144">
        <f>'②【1回目】作業シート（結果入力）'!$S$10</f>
        <v>0</v>
      </c>
      <c r="J22" s="144">
        <f>'②【1回目】作業シート（結果入力）'!$S$11</f>
        <v>0</v>
      </c>
      <c r="K22" s="144">
        <f>'②【1回目】作業シート（結果入力）'!$S$12</f>
        <v>0</v>
      </c>
      <c r="L22" s="144">
        <f>'②【1回目】作業シート（結果入力）'!$S$13</f>
        <v>0</v>
      </c>
      <c r="M22" s="144">
        <f>'②【1回目】作業シート（結果入力）'!$S$14</f>
        <v>0</v>
      </c>
      <c r="N22" s="144">
        <f>'②【1回目】作業シート（結果入力）'!$S$15</f>
        <v>0</v>
      </c>
      <c r="O22" s="144">
        <f>'②【1回目】作業シート（結果入力）'!$S$16</f>
        <v>0</v>
      </c>
      <c r="P22" s="144">
        <f>'②【1回目】作業シート（結果入力）'!$S$17</f>
        <v>0</v>
      </c>
      <c r="Q22" s="144">
        <f>'②【1回目】作業シート（結果入力）'!$S$18</f>
        <v>0</v>
      </c>
      <c r="R22" s="144">
        <f>'②【1回目】作業シート（結果入力）'!$S$19</f>
        <v>0</v>
      </c>
      <c r="S22" s="144">
        <f>'②【1回目】作業シート（結果入力）'!$S$20</f>
        <v>0</v>
      </c>
      <c r="T22" s="144">
        <f>'②【1回目】作業シート（結果入力）'!$S$21</f>
        <v>0</v>
      </c>
      <c r="U22" s="144">
        <f>'②【1回目】作業シート（結果入力）'!$S$22</f>
        <v>0</v>
      </c>
      <c r="V22" s="144">
        <f>'②【1回目】作業シート（結果入力）'!$S$23</f>
        <v>0</v>
      </c>
      <c r="W22" s="144">
        <f>'②【1回目】作業シート（結果入力）'!$S$24</f>
        <v>0</v>
      </c>
      <c r="X22" s="144">
        <f>'②【1回目】作業シート（結果入力）'!$S$25</f>
        <v>0</v>
      </c>
      <c r="Y22" s="144">
        <f>'②【1回目】作業シート（結果入力）'!$S$26</f>
        <v>0</v>
      </c>
      <c r="Z22" s="144">
        <f>'②【1回目】作業シート（結果入力）'!$S$27</f>
        <v>0</v>
      </c>
      <c r="AA22" s="144">
        <f>'②【1回目】作業シート（結果入力）'!$S$28</f>
        <v>0</v>
      </c>
      <c r="AB22" s="144">
        <f>'②【1回目】作業シート（結果入力）'!$S$29</f>
        <v>0</v>
      </c>
      <c r="AC22" s="144">
        <f>'②【1回目】作業シート（結果入力）'!$S$30</f>
        <v>0</v>
      </c>
      <c r="AD22" s="145">
        <f>'②【1回目】作業シート（結果入力）'!$S$31</f>
        <v>0</v>
      </c>
      <c r="AE22" s="143">
        <f>'②【1回目】作業シート（結果入力）'!S$32</f>
        <v>0</v>
      </c>
    </row>
    <row r="23" spans="4:31" ht="20.100000000000001" customHeight="1">
      <c r="D23" s="132">
        <f>'②【1回目】作業シート（結果入力）'!$T$4</f>
        <v>17</v>
      </c>
      <c r="E23" s="144">
        <f>'②【1回目】作業シート（結果入力）'!$T$6</f>
        <v>0</v>
      </c>
      <c r="F23" s="144">
        <f>'②【1回目】作業シート（結果入力）'!$T$7</f>
        <v>0</v>
      </c>
      <c r="G23" s="144">
        <f>'②【1回目】作業シート（結果入力）'!$T$8</f>
        <v>0</v>
      </c>
      <c r="H23" s="144">
        <f>'②【1回目】作業シート（結果入力）'!$T$9</f>
        <v>0</v>
      </c>
      <c r="I23" s="144">
        <f>'②【1回目】作業シート（結果入力）'!$T$10</f>
        <v>0</v>
      </c>
      <c r="J23" s="144">
        <f>'②【1回目】作業シート（結果入力）'!$T$11</f>
        <v>0</v>
      </c>
      <c r="K23" s="144">
        <f>'②【1回目】作業シート（結果入力）'!$T$12</f>
        <v>0</v>
      </c>
      <c r="L23" s="144">
        <f>'②【1回目】作業シート（結果入力）'!$T$13</f>
        <v>0</v>
      </c>
      <c r="M23" s="144">
        <f>'②【1回目】作業シート（結果入力）'!$T$14</f>
        <v>0</v>
      </c>
      <c r="N23" s="144">
        <f>'②【1回目】作業シート（結果入力）'!$T$15</f>
        <v>0</v>
      </c>
      <c r="O23" s="144">
        <f>'②【1回目】作業シート（結果入力）'!$T$16</f>
        <v>0</v>
      </c>
      <c r="P23" s="144">
        <f>'②【1回目】作業シート（結果入力）'!$T$17</f>
        <v>0</v>
      </c>
      <c r="Q23" s="144">
        <f>'②【1回目】作業シート（結果入力）'!$T$18</f>
        <v>0</v>
      </c>
      <c r="R23" s="144">
        <f>'②【1回目】作業シート（結果入力）'!$T$19</f>
        <v>0</v>
      </c>
      <c r="S23" s="144">
        <f>'②【1回目】作業シート（結果入力）'!$T$20</f>
        <v>0</v>
      </c>
      <c r="T23" s="144">
        <f>'②【1回目】作業シート（結果入力）'!$T$21</f>
        <v>0</v>
      </c>
      <c r="U23" s="144">
        <f>'②【1回目】作業シート（結果入力）'!$T$22</f>
        <v>0</v>
      </c>
      <c r="V23" s="144">
        <f>'②【1回目】作業シート（結果入力）'!$T$23</f>
        <v>0</v>
      </c>
      <c r="W23" s="144">
        <f>'②【1回目】作業シート（結果入力）'!$T$24</f>
        <v>0</v>
      </c>
      <c r="X23" s="144">
        <f>'②【1回目】作業シート（結果入力）'!$T$25</f>
        <v>0</v>
      </c>
      <c r="Y23" s="144">
        <f>'②【1回目】作業シート（結果入力）'!$T$26</f>
        <v>0</v>
      </c>
      <c r="Z23" s="144">
        <f>'②【1回目】作業シート（結果入力）'!$T$27</f>
        <v>0</v>
      </c>
      <c r="AA23" s="144">
        <f>'②【1回目】作業シート（結果入力）'!$T$28</f>
        <v>0</v>
      </c>
      <c r="AB23" s="144">
        <f>'②【1回目】作業シート（結果入力）'!$T$29</f>
        <v>0</v>
      </c>
      <c r="AC23" s="144">
        <f>'②【1回目】作業シート（結果入力）'!$T$30</f>
        <v>0</v>
      </c>
      <c r="AD23" s="145">
        <f>'②【1回目】作業シート（結果入力）'!$T$31</f>
        <v>0</v>
      </c>
      <c r="AE23" s="143">
        <f>'②【1回目】作業シート（結果入力）'!T$32</f>
        <v>0</v>
      </c>
    </row>
    <row r="24" spans="4:31" ht="20.100000000000001" customHeight="1">
      <c r="D24" s="132">
        <f>'②【1回目】作業シート（結果入力）'!$U$4</f>
        <v>18</v>
      </c>
      <c r="E24" s="144">
        <f>'②【1回目】作業シート（結果入力）'!$U$6</f>
        <v>0</v>
      </c>
      <c r="F24" s="144">
        <f>'②【1回目】作業シート（結果入力）'!$U$7</f>
        <v>0</v>
      </c>
      <c r="G24" s="144">
        <f>'②【1回目】作業シート（結果入力）'!$U$8</f>
        <v>0</v>
      </c>
      <c r="H24" s="144">
        <f>'②【1回目】作業シート（結果入力）'!$U$9</f>
        <v>0</v>
      </c>
      <c r="I24" s="144">
        <f>'②【1回目】作業シート（結果入力）'!$U$10</f>
        <v>0</v>
      </c>
      <c r="J24" s="144">
        <f>'②【1回目】作業シート（結果入力）'!$U$11</f>
        <v>0</v>
      </c>
      <c r="K24" s="144">
        <f>'②【1回目】作業シート（結果入力）'!$U$12</f>
        <v>0</v>
      </c>
      <c r="L24" s="144">
        <f>'②【1回目】作業シート（結果入力）'!$U$13</f>
        <v>0</v>
      </c>
      <c r="M24" s="144">
        <f>'②【1回目】作業シート（結果入力）'!$U$14</f>
        <v>0</v>
      </c>
      <c r="N24" s="144">
        <f>'②【1回目】作業シート（結果入力）'!$U$15</f>
        <v>0</v>
      </c>
      <c r="O24" s="144">
        <f>'②【1回目】作業シート（結果入力）'!$U$16</f>
        <v>0</v>
      </c>
      <c r="P24" s="144">
        <f>'②【1回目】作業シート（結果入力）'!$U$17</f>
        <v>0</v>
      </c>
      <c r="Q24" s="144">
        <f>'②【1回目】作業シート（結果入力）'!$U$18</f>
        <v>0</v>
      </c>
      <c r="R24" s="144">
        <f>'②【1回目】作業シート（結果入力）'!$U$19</f>
        <v>0</v>
      </c>
      <c r="S24" s="144">
        <f>'②【1回目】作業シート（結果入力）'!$U$20</f>
        <v>0</v>
      </c>
      <c r="T24" s="144">
        <f>'②【1回目】作業シート（結果入力）'!$U$21</f>
        <v>0</v>
      </c>
      <c r="U24" s="144">
        <f>'②【1回目】作業シート（結果入力）'!$U$22</f>
        <v>0</v>
      </c>
      <c r="V24" s="144">
        <f>'②【1回目】作業シート（結果入力）'!$U$23</f>
        <v>0</v>
      </c>
      <c r="W24" s="144">
        <f>'②【1回目】作業シート（結果入力）'!$U$24</f>
        <v>0</v>
      </c>
      <c r="X24" s="144">
        <f>'②【1回目】作業シート（結果入力）'!$U$25</f>
        <v>0</v>
      </c>
      <c r="Y24" s="144">
        <f>'②【1回目】作業シート（結果入力）'!$U$26</f>
        <v>0</v>
      </c>
      <c r="Z24" s="144">
        <f>'②【1回目】作業シート（結果入力）'!$U$27</f>
        <v>0</v>
      </c>
      <c r="AA24" s="144">
        <f>'②【1回目】作業シート（結果入力）'!$U$28</f>
        <v>0</v>
      </c>
      <c r="AB24" s="144">
        <f>'②【1回目】作業シート（結果入力）'!$U$29</f>
        <v>0</v>
      </c>
      <c r="AC24" s="144">
        <f>'②【1回目】作業シート（結果入力）'!$U$30</f>
        <v>0</v>
      </c>
      <c r="AD24" s="145">
        <f>'②【1回目】作業シート（結果入力）'!$U$31</f>
        <v>0</v>
      </c>
      <c r="AE24" s="143">
        <f>'②【1回目】作業シート（結果入力）'!U$32</f>
        <v>0</v>
      </c>
    </row>
    <row r="25" spans="4:31" ht="20.100000000000001" customHeight="1">
      <c r="D25" s="132">
        <f>'②【1回目】作業シート（結果入力）'!$V$4</f>
        <v>19</v>
      </c>
      <c r="E25" s="144">
        <f>'②【1回目】作業シート（結果入力）'!$V$6</f>
        <v>0</v>
      </c>
      <c r="F25" s="144">
        <f>'②【1回目】作業シート（結果入力）'!$V$7</f>
        <v>0</v>
      </c>
      <c r="G25" s="144">
        <f>'②【1回目】作業シート（結果入力）'!$V$8</f>
        <v>0</v>
      </c>
      <c r="H25" s="144">
        <f>'②【1回目】作業シート（結果入力）'!$V$9</f>
        <v>0</v>
      </c>
      <c r="I25" s="144">
        <f>'②【1回目】作業シート（結果入力）'!$V$10</f>
        <v>0</v>
      </c>
      <c r="J25" s="144">
        <f>'②【1回目】作業シート（結果入力）'!$V$11</f>
        <v>0</v>
      </c>
      <c r="K25" s="144">
        <f>'②【1回目】作業シート（結果入力）'!$V$12</f>
        <v>0</v>
      </c>
      <c r="L25" s="144">
        <f>'②【1回目】作業シート（結果入力）'!$V$13</f>
        <v>0</v>
      </c>
      <c r="M25" s="144">
        <f>'②【1回目】作業シート（結果入力）'!$V$14</f>
        <v>0</v>
      </c>
      <c r="N25" s="144">
        <f>'②【1回目】作業シート（結果入力）'!$V$15</f>
        <v>0</v>
      </c>
      <c r="O25" s="144">
        <f>'②【1回目】作業シート（結果入力）'!$V$16</f>
        <v>0</v>
      </c>
      <c r="P25" s="144">
        <f>'②【1回目】作業シート（結果入力）'!$V$17</f>
        <v>0</v>
      </c>
      <c r="Q25" s="144">
        <f>'②【1回目】作業シート（結果入力）'!$V$18</f>
        <v>0</v>
      </c>
      <c r="R25" s="144">
        <f>'②【1回目】作業シート（結果入力）'!$V$19</f>
        <v>0</v>
      </c>
      <c r="S25" s="144">
        <f>'②【1回目】作業シート（結果入力）'!$V$20</f>
        <v>0</v>
      </c>
      <c r="T25" s="144">
        <f>'②【1回目】作業シート（結果入力）'!$V$21</f>
        <v>0</v>
      </c>
      <c r="U25" s="144">
        <f>'②【1回目】作業シート（結果入力）'!$V$22</f>
        <v>0</v>
      </c>
      <c r="V25" s="144">
        <f>'②【1回目】作業シート（結果入力）'!$V$23</f>
        <v>0</v>
      </c>
      <c r="W25" s="144">
        <f>'②【1回目】作業シート（結果入力）'!$V$24</f>
        <v>0</v>
      </c>
      <c r="X25" s="144">
        <f>'②【1回目】作業シート（結果入力）'!$V$25</f>
        <v>0</v>
      </c>
      <c r="Y25" s="144">
        <f>'②【1回目】作業シート（結果入力）'!$V$26</f>
        <v>0</v>
      </c>
      <c r="Z25" s="144">
        <f>'②【1回目】作業シート（結果入力）'!$V$27</f>
        <v>0</v>
      </c>
      <c r="AA25" s="144">
        <f>'②【1回目】作業シート（結果入力）'!$V$28</f>
        <v>0</v>
      </c>
      <c r="AB25" s="144">
        <f>'②【1回目】作業シート（結果入力）'!$V$29</f>
        <v>0</v>
      </c>
      <c r="AC25" s="144">
        <f>'②【1回目】作業シート（結果入力）'!$V$30</f>
        <v>0</v>
      </c>
      <c r="AD25" s="145">
        <f>'②【1回目】作業シート（結果入力）'!$V$31</f>
        <v>0</v>
      </c>
      <c r="AE25" s="143">
        <f>'②【1回目】作業シート（結果入力）'!V$32</f>
        <v>0</v>
      </c>
    </row>
    <row r="26" spans="4:31" ht="20.100000000000001" customHeight="1">
      <c r="D26" s="132">
        <f>'②【1回目】作業シート（結果入力）'!$W$4</f>
        <v>20</v>
      </c>
      <c r="E26" s="144">
        <f>'②【1回目】作業シート（結果入力）'!$W$6</f>
        <v>0</v>
      </c>
      <c r="F26" s="144">
        <f>'②【1回目】作業シート（結果入力）'!$W$7</f>
        <v>0</v>
      </c>
      <c r="G26" s="144">
        <f>'②【1回目】作業シート（結果入力）'!$W$8</f>
        <v>0</v>
      </c>
      <c r="H26" s="144">
        <f>'②【1回目】作業シート（結果入力）'!$W$9</f>
        <v>0</v>
      </c>
      <c r="I26" s="144">
        <f>'②【1回目】作業シート（結果入力）'!$W$10</f>
        <v>0</v>
      </c>
      <c r="J26" s="144">
        <f>'②【1回目】作業シート（結果入力）'!$W$11</f>
        <v>0</v>
      </c>
      <c r="K26" s="144">
        <f>'②【1回目】作業シート（結果入力）'!$W$12</f>
        <v>0</v>
      </c>
      <c r="L26" s="144">
        <f>'②【1回目】作業シート（結果入力）'!$W$13</f>
        <v>0</v>
      </c>
      <c r="M26" s="144">
        <f>'②【1回目】作業シート（結果入力）'!$W$14</f>
        <v>0</v>
      </c>
      <c r="N26" s="144">
        <f>'②【1回目】作業シート（結果入力）'!$W$15</f>
        <v>0</v>
      </c>
      <c r="O26" s="144">
        <f>'②【1回目】作業シート（結果入力）'!$W$16</f>
        <v>0</v>
      </c>
      <c r="P26" s="144">
        <f>'②【1回目】作業シート（結果入力）'!$W$17</f>
        <v>0</v>
      </c>
      <c r="Q26" s="144">
        <f>'②【1回目】作業シート（結果入力）'!$W$18</f>
        <v>0</v>
      </c>
      <c r="R26" s="144">
        <f>'②【1回目】作業シート（結果入力）'!$W$19</f>
        <v>0</v>
      </c>
      <c r="S26" s="144">
        <f>'②【1回目】作業シート（結果入力）'!$W$20</f>
        <v>0</v>
      </c>
      <c r="T26" s="144">
        <f>'②【1回目】作業シート（結果入力）'!$W$21</f>
        <v>0</v>
      </c>
      <c r="U26" s="144">
        <f>'②【1回目】作業シート（結果入力）'!$W$22</f>
        <v>0</v>
      </c>
      <c r="V26" s="144">
        <f>'②【1回目】作業シート（結果入力）'!$W$23</f>
        <v>0</v>
      </c>
      <c r="W26" s="144">
        <f>'②【1回目】作業シート（結果入力）'!$W$24</f>
        <v>0</v>
      </c>
      <c r="X26" s="144">
        <f>'②【1回目】作業シート（結果入力）'!$W$25</f>
        <v>0</v>
      </c>
      <c r="Y26" s="144">
        <f>'②【1回目】作業シート（結果入力）'!$W$26</f>
        <v>0</v>
      </c>
      <c r="Z26" s="144">
        <f>'②【1回目】作業シート（結果入力）'!$W$27</f>
        <v>0</v>
      </c>
      <c r="AA26" s="144">
        <f>'②【1回目】作業シート（結果入力）'!$W$28</f>
        <v>0</v>
      </c>
      <c r="AB26" s="144">
        <f>'②【1回目】作業シート（結果入力）'!$W$29</f>
        <v>0</v>
      </c>
      <c r="AC26" s="144">
        <f>'②【1回目】作業シート（結果入力）'!$W$30</f>
        <v>0</v>
      </c>
      <c r="AD26" s="145">
        <f>'②【1回目】作業シート（結果入力）'!$W$31</f>
        <v>0</v>
      </c>
      <c r="AE26" s="143">
        <f>'②【1回目】作業シート（結果入力）'!W$32</f>
        <v>0</v>
      </c>
    </row>
    <row r="27" spans="4:31" ht="20.100000000000001" customHeight="1">
      <c r="D27" s="132">
        <f>'②【1回目】作業シート（結果入力）'!$X$4</f>
        <v>21</v>
      </c>
      <c r="E27" s="144">
        <f>'②【1回目】作業シート（結果入力）'!$X$6</f>
        <v>0</v>
      </c>
      <c r="F27" s="144">
        <f>'②【1回目】作業シート（結果入力）'!$X$7</f>
        <v>0</v>
      </c>
      <c r="G27" s="144">
        <f>'②【1回目】作業シート（結果入力）'!$X$8</f>
        <v>0</v>
      </c>
      <c r="H27" s="144">
        <f>'②【1回目】作業シート（結果入力）'!$X$9</f>
        <v>0</v>
      </c>
      <c r="I27" s="144">
        <f>'②【1回目】作業シート（結果入力）'!$X$10</f>
        <v>0</v>
      </c>
      <c r="J27" s="144">
        <f>'②【1回目】作業シート（結果入力）'!$X$11</f>
        <v>0</v>
      </c>
      <c r="K27" s="144">
        <f>'②【1回目】作業シート（結果入力）'!$X$12</f>
        <v>0</v>
      </c>
      <c r="L27" s="144">
        <f>'②【1回目】作業シート（結果入力）'!$X$13</f>
        <v>0</v>
      </c>
      <c r="M27" s="144">
        <f>'②【1回目】作業シート（結果入力）'!$X$14</f>
        <v>0</v>
      </c>
      <c r="N27" s="144">
        <f>'②【1回目】作業シート（結果入力）'!$X$15</f>
        <v>0</v>
      </c>
      <c r="O27" s="144">
        <f>'②【1回目】作業シート（結果入力）'!$X$16</f>
        <v>0</v>
      </c>
      <c r="P27" s="144">
        <f>'②【1回目】作業シート（結果入力）'!$X$17</f>
        <v>0</v>
      </c>
      <c r="Q27" s="144">
        <f>'②【1回目】作業シート（結果入力）'!$X$18</f>
        <v>0</v>
      </c>
      <c r="R27" s="144">
        <f>'②【1回目】作業シート（結果入力）'!$X$19</f>
        <v>0</v>
      </c>
      <c r="S27" s="144">
        <f>'②【1回目】作業シート（結果入力）'!$X$20</f>
        <v>0</v>
      </c>
      <c r="T27" s="144">
        <f>'②【1回目】作業シート（結果入力）'!$X$21</f>
        <v>0</v>
      </c>
      <c r="U27" s="144">
        <f>'②【1回目】作業シート（結果入力）'!$X$22</f>
        <v>0</v>
      </c>
      <c r="V27" s="144">
        <f>'②【1回目】作業シート（結果入力）'!$X$23</f>
        <v>0</v>
      </c>
      <c r="W27" s="144">
        <f>'②【1回目】作業シート（結果入力）'!$X$24</f>
        <v>0</v>
      </c>
      <c r="X27" s="144">
        <f>'②【1回目】作業シート（結果入力）'!$X$25</f>
        <v>0</v>
      </c>
      <c r="Y27" s="144">
        <f>'②【1回目】作業シート（結果入力）'!$X$26</f>
        <v>0</v>
      </c>
      <c r="Z27" s="144">
        <f>'②【1回目】作業シート（結果入力）'!$X$27</f>
        <v>0</v>
      </c>
      <c r="AA27" s="144">
        <f>'②【1回目】作業シート（結果入力）'!$X$28</f>
        <v>0</v>
      </c>
      <c r="AB27" s="144">
        <f>'②【1回目】作業シート（結果入力）'!$X$29</f>
        <v>0</v>
      </c>
      <c r="AC27" s="144">
        <f>'②【1回目】作業シート（結果入力）'!$X$30</f>
        <v>0</v>
      </c>
      <c r="AD27" s="145">
        <f>'②【1回目】作業シート（結果入力）'!$X$31</f>
        <v>0</v>
      </c>
      <c r="AE27" s="143">
        <f>'②【1回目】作業シート（結果入力）'!X$32</f>
        <v>0</v>
      </c>
    </row>
    <row r="28" spans="4:31" ht="20.100000000000001" customHeight="1">
      <c r="D28" s="132">
        <f>'②【1回目】作業シート（結果入力）'!$Y$4</f>
        <v>22</v>
      </c>
      <c r="E28" s="144">
        <f>'②【1回目】作業シート（結果入力）'!$Y$6</f>
        <v>0</v>
      </c>
      <c r="F28" s="144">
        <f>'②【1回目】作業シート（結果入力）'!$Y$7</f>
        <v>0</v>
      </c>
      <c r="G28" s="144">
        <f>'②【1回目】作業シート（結果入力）'!$Y$8</f>
        <v>0</v>
      </c>
      <c r="H28" s="144">
        <f>'②【1回目】作業シート（結果入力）'!$Y$9</f>
        <v>0</v>
      </c>
      <c r="I28" s="144">
        <f>'②【1回目】作業シート（結果入力）'!$Y$10</f>
        <v>0</v>
      </c>
      <c r="J28" s="144">
        <f>'②【1回目】作業シート（結果入力）'!$Y$11</f>
        <v>0</v>
      </c>
      <c r="K28" s="144">
        <f>'②【1回目】作業シート（結果入力）'!$Y$12</f>
        <v>0</v>
      </c>
      <c r="L28" s="144">
        <f>'②【1回目】作業シート（結果入力）'!$Y$13</f>
        <v>0</v>
      </c>
      <c r="M28" s="144">
        <f>'②【1回目】作業シート（結果入力）'!$Y$14</f>
        <v>0</v>
      </c>
      <c r="N28" s="144">
        <f>'②【1回目】作業シート（結果入力）'!$Y$15</f>
        <v>0</v>
      </c>
      <c r="O28" s="144">
        <f>'②【1回目】作業シート（結果入力）'!$Y$16</f>
        <v>0</v>
      </c>
      <c r="P28" s="144">
        <f>'②【1回目】作業シート（結果入力）'!$Y$17</f>
        <v>0</v>
      </c>
      <c r="Q28" s="144">
        <f>'②【1回目】作業シート（結果入力）'!$Y$18</f>
        <v>0</v>
      </c>
      <c r="R28" s="144">
        <f>'②【1回目】作業シート（結果入力）'!$Y$19</f>
        <v>0</v>
      </c>
      <c r="S28" s="144">
        <f>'②【1回目】作業シート（結果入力）'!$Y$20</f>
        <v>0</v>
      </c>
      <c r="T28" s="144">
        <f>'②【1回目】作業シート（結果入力）'!$Y$21</f>
        <v>0</v>
      </c>
      <c r="U28" s="144">
        <f>'②【1回目】作業シート（結果入力）'!$Y$22</f>
        <v>0</v>
      </c>
      <c r="V28" s="144">
        <f>'②【1回目】作業シート（結果入力）'!$Y$23</f>
        <v>0</v>
      </c>
      <c r="W28" s="144">
        <f>'②【1回目】作業シート（結果入力）'!$Y$24</f>
        <v>0</v>
      </c>
      <c r="X28" s="144">
        <f>'②【1回目】作業シート（結果入力）'!$Y$25</f>
        <v>0</v>
      </c>
      <c r="Y28" s="144">
        <f>'②【1回目】作業シート（結果入力）'!$Y$26</f>
        <v>0</v>
      </c>
      <c r="Z28" s="144">
        <f>'②【1回目】作業シート（結果入力）'!$Y$27</f>
        <v>0</v>
      </c>
      <c r="AA28" s="144">
        <f>'②【1回目】作業シート（結果入力）'!$Y$28</f>
        <v>0</v>
      </c>
      <c r="AB28" s="144">
        <f>'②【1回目】作業シート（結果入力）'!$Y$29</f>
        <v>0</v>
      </c>
      <c r="AC28" s="144">
        <f>'②【1回目】作業シート（結果入力）'!$Y$30</f>
        <v>0</v>
      </c>
      <c r="AD28" s="145">
        <f>'②【1回目】作業シート（結果入力）'!$Y$31</f>
        <v>0</v>
      </c>
      <c r="AE28" s="143">
        <f>'②【1回目】作業シート（結果入力）'!Y$32</f>
        <v>0</v>
      </c>
    </row>
    <row r="29" spans="4:31" ht="20.100000000000001" customHeight="1">
      <c r="D29" s="132">
        <f>'②【1回目】作業シート（結果入力）'!$Z$4</f>
        <v>23</v>
      </c>
      <c r="E29" s="144">
        <f>'②【1回目】作業シート（結果入力）'!$Z$6</f>
        <v>0</v>
      </c>
      <c r="F29" s="144">
        <f>'②【1回目】作業シート（結果入力）'!$Z$7</f>
        <v>0</v>
      </c>
      <c r="G29" s="144">
        <f>'②【1回目】作業シート（結果入力）'!$Z$8</f>
        <v>0</v>
      </c>
      <c r="H29" s="144">
        <f>'②【1回目】作業シート（結果入力）'!$Z$9</f>
        <v>0</v>
      </c>
      <c r="I29" s="144">
        <f>'②【1回目】作業シート（結果入力）'!$Z$10</f>
        <v>0</v>
      </c>
      <c r="J29" s="144">
        <f>'②【1回目】作業シート（結果入力）'!$Z$11</f>
        <v>0</v>
      </c>
      <c r="K29" s="144">
        <f>'②【1回目】作業シート（結果入力）'!$Z$12</f>
        <v>0</v>
      </c>
      <c r="L29" s="144">
        <f>'②【1回目】作業シート（結果入力）'!$Z$13</f>
        <v>0</v>
      </c>
      <c r="M29" s="144">
        <f>'②【1回目】作業シート（結果入力）'!$Z$14</f>
        <v>0</v>
      </c>
      <c r="N29" s="144">
        <f>'②【1回目】作業シート（結果入力）'!$Z$15</f>
        <v>0</v>
      </c>
      <c r="O29" s="144">
        <f>'②【1回目】作業シート（結果入力）'!$Z$16</f>
        <v>0</v>
      </c>
      <c r="P29" s="144">
        <f>'②【1回目】作業シート（結果入力）'!$Z$17</f>
        <v>0</v>
      </c>
      <c r="Q29" s="144">
        <f>'②【1回目】作業シート（結果入力）'!$Z$18</f>
        <v>0</v>
      </c>
      <c r="R29" s="144">
        <f>'②【1回目】作業シート（結果入力）'!$Z$19</f>
        <v>0</v>
      </c>
      <c r="S29" s="144">
        <f>'②【1回目】作業シート（結果入力）'!$Z$20</f>
        <v>0</v>
      </c>
      <c r="T29" s="144">
        <f>'②【1回目】作業シート（結果入力）'!$Z$21</f>
        <v>0</v>
      </c>
      <c r="U29" s="144">
        <f>'②【1回目】作業シート（結果入力）'!$Z$22</f>
        <v>0</v>
      </c>
      <c r="V29" s="144">
        <f>'②【1回目】作業シート（結果入力）'!$Z$23</f>
        <v>0</v>
      </c>
      <c r="W29" s="144">
        <f>'②【1回目】作業シート（結果入力）'!$Z$24</f>
        <v>0</v>
      </c>
      <c r="X29" s="144">
        <f>'②【1回目】作業シート（結果入力）'!$Z$25</f>
        <v>0</v>
      </c>
      <c r="Y29" s="144">
        <f>'②【1回目】作業シート（結果入力）'!$Z$26</f>
        <v>0</v>
      </c>
      <c r="Z29" s="144">
        <f>'②【1回目】作業シート（結果入力）'!$Z$27</f>
        <v>0</v>
      </c>
      <c r="AA29" s="144">
        <f>'②【1回目】作業シート（結果入力）'!$Z$28</f>
        <v>0</v>
      </c>
      <c r="AB29" s="144">
        <f>'②【1回目】作業シート（結果入力）'!$Z$29</f>
        <v>0</v>
      </c>
      <c r="AC29" s="144">
        <f>'②【1回目】作業シート（結果入力）'!$Z$30</f>
        <v>0</v>
      </c>
      <c r="AD29" s="145">
        <f>'②【1回目】作業シート（結果入力）'!$Z$31</f>
        <v>0</v>
      </c>
      <c r="AE29" s="143">
        <f>'②【1回目】作業シート（結果入力）'!Z$32</f>
        <v>0</v>
      </c>
    </row>
    <row r="30" spans="4:31" ht="20.100000000000001" customHeight="1">
      <c r="D30" s="132">
        <f>'②【1回目】作業シート（結果入力）'!$AA$4</f>
        <v>24</v>
      </c>
      <c r="E30" s="144">
        <f>'②【1回目】作業シート（結果入力）'!$AA$6</f>
        <v>0</v>
      </c>
      <c r="F30" s="144">
        <f>'②【1回目】作業シート（結果入力）'!$AA$7</f>
        <v>0</v>
      </c>
      <c r="G30" s="144">
        <f>'②【1回目】作業シート（結果入力）'!$AA$8</f>
        <v>0</v>
      </c>
      <c r="H30" s="144">
        <f>'②【1回目】作業シート（結果入力）'!$AA$9</f>
        <v>0</v>
      </c>
      <c r="I30" s="144">
        <f>'②【1回目】作業シート（結果入力）'!$AA$10</f>
        <v>0</v>
      </c>
      <c r="J30" s="144">
        <f>'②【1回目】作業シート（結果入力）'!$AA$11</f>
        <v>0</v>
      </c>
      <c r="K30" s="144">
        <f>'②【1回目】作業シート（結果入力）'!$AA$12</f>
        <v>0</v>
      </c>
      <c r="L30" s="144">
        <f>'②【1回目】作業シート（結果入力）'!$AA$13</f>
        <v>0</v>
      </c>
      <c r="M30" s="144">
        <f>'②【1回目】作業シート（結果入力）'!$AA$14</f>
        <v>0</v>
      </c>
      <c r="N30" s="144">
        <f>'②【1回目】作業シート（結果入力）'!$AA$15</f>
        <v>0</v>
      </c>
      <c r="O30" s="144">
        <f>'②【1回目】作業シート（結果入力）'!$AA$16</f>
        <v>0</v>
      </c>
      <c r="P30" s="144">
        <f>'②【1回目】作業シート（結果入力）'!$AA$17</f>
        <v>0</v>
      </c>
      <c r="Q30" s="144">
        <f>'②【1回目】作業シート（結果入力）'!$AA$18</f>
        <v>0</v>
      </c>
      <c r="R30" s="144">
        <f>'②【1回目】作業シート（結果入力）'!$AA$19</f>
        <v>0</v>
      </c>
      <c r="S30" s="144">
        <f>'②【1回目】作業シート（結果入力）'!$AA$20</f>
        <v>0</v>
      </c>
      <c r="T30" s="144">
        <f>'②【1回目】作業シート（結果入力）'!$AA$21</f>
        <v>0</v>
      </c>
      <c r="U30" s="144">
        <f>'②【1回目】作業シート（結果入力）'!$AA$22</f>
        <v>0</v>
      </c>
      <c r="V30" s="144">
        <f>'②【1回目】作業シート（結果入力）'!$AA$23</f>
        <v>0</v>
      </c>
      <c r="W30" s="144">
        <f>'②【1回目】作業シート（結果入力）'!$AA$24</f>
        <v>0</v>
      </c>
      <c r="X30" s="144">
        <f>'②【1回目】作業シート（結果入力）'!$AA$25</f>
        <v>0</v>
      </c>
      <c r="Y30" s="144">
        <f>'②【1回目】作業シート（結果入力）'!$AA$26</f>
        <v>0</v>
      </c>
      <c r="Z30" s="144">
        <f>'②【1回目】作業シート（結果入力）'!$AA$27</f>
        <v>0</v>
      </c>
      <c r="AA30" s="144">
        <f>'②【1回目】作業シート（結果入力）'!$AA$28</f>
        <v>0</v>
      </c>
      <c r="AB30" s="144">
        <f>'②【1回目】作業シート（結果入力）'!$AA$29</f>
        <v>0</v>
      </c>
      <c r="AC30" s="144">
        <f>'②【1回目】作業シート（結果入力）'!$AA$30</f>
        <v>0</v>
      </c>
      <c r="AD30" s="145">
        <f>'②【1回目】作業シート（結果入力）'!$AA$31</f>
        <v>0</v>
      </c>
      <c r="AE30" s="143">
        <f>'②【1回目】作業シート（結果入力）'!AA$32</f>
        <v>0</v>
      </c>
    </row>
    <row r="31" spans="4:31" ht="20.100000000000001" customHeight="1">
      <c r="D31" s="132">
        <f>'②【1回目】作業シート（結果入力）'!$AB$4</f>
        <v>25</v>
      </c>
      <c r="E31" s="144">
        <f>'②【1回目】作業シート（結果入力）'!$AB$6</f>
        <v>0</v>
      </c>
      <c r="F31" s="144">
        <f>'②【1回目】作業シート（結果入力）'!$AB$7</f>
        <v>0</v>
      </c>
      <c r="G31" s="144">
        <f>'②【1回目】作業シート（結果入力）'!$AB$8</f>
        <v>0</v>
      </c>
      <c r="H31" s="144">
        <f>'②【1回目】作業シート（結果入力）'!$AB$9</f>
        <v>0</v>
      </c>
      <c r="I31" s="144">
        <f>'②【1回目】作業シート（結果入力）'!$AB$10</f>
        <v>0</v>
      </c>
      <c r="J31" s="144">
        <f>'②【1回目】作業シート（結果入力）'!$AB$11</f>
        <v>0</v>
      </c>
      <c r="K31" s="144">
        <f>'②【1回目】作業シート（結果入力）'!$AB$12</f>
        <v>0</v>
      </c>
      <c r="L31" s="144">
        <f>'②【1回目】作業シート（結果入力）'!$AB$13</f>
        <v>0</v>
      </c>
      <c r="M31" s="144">
        <f>'②【1回目】作業シート（結果入力）'!$AB$14</f>
        <v>0</v>
      </c>
      <c r="N31" s="144">
        <f>'②【1回目】作業シート（結果入力）'!$AB$15</f>
        <v>0</v>
      </c>
      <c r="O31" s="144">
        <f>'②【1回目】作業シート（結果入力）'!$AB$16</f>
        <v>0</v>
      </c>
      <c r="P31" s="144">
        <f>'②【1回目】作業シート（結果入力）'!$AB$17</f>
        <v>0</v>
      </c>
      <c r="Q31" s="144">
        <f>'②【1回目】作業シート（結果入力）'!$AB$18</f>
        <v>0</v>
      </c>
      <c r="R31" s="144">
        <f>'②【1回目】作業シート（結果入力）'!$AB$19</f>
        <v>0</v>
      </c>
      <c r="S31" s="144">
        <f>'②【1回目】作業シート（結果入力）'!$AB$20</f>
        <v>0</v>
      </c>
      <c r="T31" s="144">
        <f>'②【1回目】作業シート（結果入力）'!$AB$21</f>
        <v>0</v>
      </c>
      <c r="U31" s="144">
        <f>'②【1回目】作業シート（結果入力）'!$AB$22</f>
        <v>0</v>
      </c>
      <c r="V31" s="144">
        <f>'②【1回目】作業シート（結果入力）'!$AB$23</f>
        <v>0</v>
      </c>
      <c r="W31" s="144">
        <f>'②【1回目】作業シート（結果入力）'!$AB$24</f>
        <v>0</v>
      </c>
      <c r="X31" s="144">
        <f>'②【1回目】作業シート（結果入力）'!$AB$25</f>
        <v>0</v>
      </c>
      <c r="Y31" s="144">
        <f>'②【1回目】作業シート（結果入力）'!$AB$26</f>
        <v>0</v>
      </c>
      <c r="Z31" s="144">
        <f>'②【1回目】作業シート（結果入力）'!$AB$27</f>
        <v>0</v>
      </c>
      <c r="AA31" s="144">
        <f>'②【1回目】作業シート（結果入力）'!$AB$28</f>
        <v>0</v>
      </c>
      <c r="AB31" s="144">
        <f>'②【1回目】作業シート（結果入力）'!$AB$29</f>
        <v>0</v>
      </c>
      <c r="AC31" s="144">
        <f>'②【1回目】作業シート（結果入力）'!$AB$30</f>
        <v>0</v>
      </c>
      <c r="AD31" s="145">
        <f>'②【1回目】作業シート（結果入力）'!$AB$31</f>
        <v>0</v>
      </c>
      <c r="AE31" s="143">
        <f>'②【1回目】作業シート（結果入力）'!AB$32</f>
        <v>0</v>
      </c>
    </row>
    <row r="32" spans="4:31" ht="20.100000000000001" customHeight="1">
      <c r="D32" s="132">
        <f>'②【1回目】作業シート（結果入力）'!$AC$4</f>
        <v>26</v>
      </c>
      <c r="E32" s="144">
        <f>'②【1回目】作業シート（結果入力）'!$AC$6</f>
        <v>0</v>
      </c>
      <c r="F32" s="144">
        <f>'②【1回目】作業シート（結果入力）'!$AC$7</f>
        <v>0</v>
      </c>
      <c r="G32" s="144">
        <f>'②【1回目】作業シート（結果入力）'!$AC$8</f>
        <v>0</v>
      </c>
      <c r="H32" s="144">
        <f>'②【1回目】作業シート（結果入力）'!$AC$9</f>
        <v>0</v>
      </c>
      <c r="I32" s="144">
        <f>'②【1回目】作業シート（結果入力）'!$AC$10</f>
        <v>0</v>
      </c>
      <c r="J32" s="144">
        <f>'②【1回目】作業シート（結果入力）'!$AC$11</f>
        <v>0</v>
      </c>
      <c r="K32" s="144">
        <f>'②【1回目】作業シート（結果入力）'!$AC$12</f>
        <v>0</v>
      </c>
      <c r="L32" s="144">
        <f>'②【1回目】作業シート（結果入力）'!$AC$13</f>
        <v>0</v>
      </c>
      <c r="M32" s="144">
        <f>'②【1回目】作業シート（結果入力）'!$AC$14</f>
        <v>0</v>
      </c>
      <c r="N32" s="144">
        <f>'②【1回目】作業シート（結果入力）'!$AC$15</f>
        <v>0</v>
      </c>
      <c r="O32" s="144">
        <f>'②【1回目】作業シート（結果入力）'!$AC$16</f>
        <v>0</v>
      </c>
      <c r="P32" s="144">
        <f>'②【1回目】作業シート（結果入力）'!$AC$17</f>
        <v>0</v>
      </c>
      <c r="Q32" s="144">
        <f>'②【1回目】作業シート（結果入力）'!$AC$18</f>
        <v>0</v>
      </c>
      <c r="R32" s="144">
        <f>'②【1回目】作業シート（結果入力）'!$AC$19</f>
        <v>0</v>
      </c>
      <c r="S32" s="144">
        <f>'②【1回目】作業シート（結果入力）'!$AC$20</f>
        <v>0</v>
      </c>
      <c r="T32" s="144">
        <f>'②【1回目】作業シート（結果入力）'!$AC$21</f>
        <v>0</v>
      </c>
      <c r="U32" s="144">
        <f>'②【1回目】作業シート（結果入力）'!$AC$22</f>
        <v>0</v>
      </c>
      <c r="V32" s="144">
        <f>'②【1回目】作業シート（結果入力）'!$AC$23</f>
        <v>0</v>
      </c>
      <c r="W32" s="144">
        <f>'②【1回目】作業シート（結果入力）'!$AC$24</f>
        <v>0</v>
      </c>
      <c r="X32" s="144">
        <f>'②【1回目】作業シート（結果入力）'!$AC$25</f>
        <v>0</v>
      </c>
      <c r="Y32" s="144">
        <f>'②【1回目】作業シート（結果入力）'!$AC$26</f>
        <v>0</v>
      </c>
      <c r="Z32" s="144">
        <f>'②【1回目】作業シート（結果入力）'!$AC$27</f>
        <v>0</v>
      </c>
      <c r="AA32" s="144">
        <f>'②【1回目】作業シート（結果入力）'!$AC$28</f>
        <v>0</v>
      </c>
      <c r="AB32" s="144">
        <f>'②【1回目】作業シート（結果入力）'!$AC$29</f>
        <v>0</v>
      </c>
      <c r="AC32" s="144">
        <f>'②【1回目】作業シート（結果入力）'!$AC$30</f>
        <v>0</v>
      </c>
      <c r="AD32" s="145">
        <f>'②【1回目】作業シート（結果入力）'!$AC$31</f>
        <v>0</v>
      </c>
      <c r="AE32" s="143">
        <f>'②【1回目】作業シート（結果入力）'!AC$32</f>
        <v>0</v>
      </c>
    </row>
    <row r="33" spans="4:31" ht="20.100000000000001" customHeight="1">
      <c r="D33" s="132">
        <f>'②【1回目】作業シート（結果入力）'!$AD$4</f>
        <v>27</v>
      </c>
      <c r="E33" s="144">
        <f>'②【1回目】作業シート（結果入力）'!$AD$6</f>
        <v>0</v>
      </c>
      <c r="F33" s="144">
        <f>'②【1回目】作業シート（結果入力）'!$AD$7</f>
        <v>0</v>
      </c>
      <c r="G33" s="144">
        <f>'②【1回目】作業シート（結果入力）'!$AD$8</f>
        <v>0</v>
      </c>
      <c r="H33" s="144">
        <f>'②【1回目】作業シート（結果入力）'!$AD$9</f>
        <v>0</v>
      </c>
      <c r="I33" s="144">
        <f>'②【1回目】作業シート（結果入力）'!$AD$10</f>
        <v>0</v>
      </c>
      <c r="J33" s="144">
        <f>'②【1回目】作業シート（結果入力）'!$AD$11</f>
        <v>0</v>
      </c>
      <c r="K33" s="144">
        <f>'②【1回目】作業シート（結果入力）'!$AD$12</f>
        <v>0</v>
      </c>
      <c r="L33" s="144">
        <f>'②【1回目】作業シート（結果入力）'!$AD$13</f>
        <v>0</v>
      </c>
      <c r="M33" s="144">
        <f>'②【1回目】作業シート（結果入力）'!$AD$14</f>
        <v>0</v>
      </c>
      <c r="N33" s="144">
        <f>'②【1回目】作業シート（結果入力）'!$AD$15</f>
        <v>0</v>
      </c>
      <c r="O33" s="144">
        <f>'②【1回目】作業シート（結果入力）'!$AD$16</f>
        <v>0</v>
      </c>
      <c r="P33" s="144">
        <f>'②【1回目】作業シート（結果入力）'!$AD$17</f>
        <v>0</v>
      </c>
      <c r="Q33" s="144">
        <f>'②【1回目】作業シート（結果入力）'!$AD$18</f>
        <v>0</v>
      </c>
      <c r="R33" s="144">
        <f>'②【1回目】作業シート（結果入力）'!$AD$19</f>
        <v>0</v>
      </c>
      <c r="S33" s="144">
        <f>'②【1回目】作業シート（結果入力）'!$AD$20</f>
        <v>0</v>
      </c>
      <c r="T33" s="144">
        <f>'②【1回目】作業シート（結果入力）'!$AD$21</f>
        <v>0</v>
      </c>
      <c r="U33" s="144">
        <f>'②【1回目】作業シート（結果入力）'!$AD$22</f>
        <v>0</v>
      </c>
      <c r="V33" s="144">
        <f>'②【1回目】作業シート（結果入力）'!$AD$23</f>
        <v>0</v>
      </c>
      <c r="W33" s="144">
        <f>'②【1回目】作業シート（結果入力）'!$AD$24</f>
        <v>0</v>
      </c>
      <c r="X33" s="144">
        <f>'②【1回目】作業シート（結果入力）'!$AD$25</f>
        <v>0</v>
      </c>
      <c r="Y33" s="144">
        <f>'②【1回目】作業シート（結果入力）'!$AD$26</f>
        <v>0</v>
      </c>
      <c r="Z33" s="144">
        <f>'②【1回目】作業シート（結果入力）'!$AD$27</f>
        <v>0</v>
      </c>
      <c r="AA33" s="144">
        <f>'②【1回目】作業シート（結果入力）'!$AD$28</f>
        <v>0</v>
      </c>
      <c r="AB33" s="144">
        <f>'②【1回目】作業シート（結果入力）'!$AD$29</f>
        <v>0</v>
      </c>
      <c r="AC33" s="144">
        <f>'②【1回目】作業シート（結果入力）'!$AD$30</f>
        <v>0</v>
      </c>
      <c r="AD33" s="145">
        <f>'②【1回目】作業シート（結果入力）'!$AD$31</f>
        <v>0</v>
      </c>
      <c r="AE33" s="143">
        <f>'②【1回目】作業シート（結果入力）'!AD$32</f>
        <v>0</v>
      </c>
    </row>
    <row r="34" spans="4:31" ht="20.100000000000001" customHeight="1">
      <c r="D34" s="132">
        <f>'②【1回目】作業シート（結果入力）'!$AE$4</f>
        <v>28</v>
      </c>
      <c r="E34" s="144">
        <f>'②【1回目】作業シート（結果入力）'!$AE$6</f>
        <v>0</v>
      </c>
      <c r="F34" s="144">
        <f>'②【1回目】作業シート（結果入力）'!$AE$7</f>
        <v>0</v>
      </c>
      <c r="G34" s="144">
        <f>'②【1回目】作業シート（結果入力）'!$AE$8</f>
        <v>0</v>
      </c>
      <c r="H34" s="144">
        <f>'②【1回目】作業シート（結果入力）'!$AE$9</f>
        <v>0</v>
      </c>
      <c r="I34" s="144">
        <f>'②【1回目】作業シート（結果入力）'!$AE$10</f>
        <v>0</v>
      </c>
      <c r="J34" s="144">
        <f>'②【1回目】作業シート（結果入力）'!$AE$11</f>
        <v>0</v>
      </c>
      <c r="K34" s="144">
        <f>'②【1回目】作業シート（結果入力）'!$AE$12</f>
        <v>0</v>
      </c>
      <c r="L34" s="144">
        <f>'②【1回目】作業シート（結果入力）'!$AE$13</f>
        <v>0</v>
      </c>
      <c r="M34" s="144">
        <f>'②【1回目】作業シート（結果入力）'!$AE$14</f>
        <v>0</v>
      </c>
      <c r="N34" s="144">
        <f>'②【1回目】作業シート（結果入力）'!$AE$15</f>
        <v>0</v>
      </c>
      <c r="O34" s="144">
        <f>'②【1回目】作業シート（結果入力）'!$AE$16</f>
        <v>0</v>
      </c>
      <c r="P34" s="144">
        <f>'②【1回目】作業シート（結果入力）'!$AE$17</f>
        <v>0</v>
      </c>
      <c r="Q34" s="144">
        <f>'②【1回目】作業シート（結果入力）'!$AE$18</f>
        <v>0</v>
      </c>
      <c r="R34" s="144">
        <f>'②【1回目】作業シート（結果入力）'!$AE$19</f>
        <v>0</v>
      </c>
      <c r="S34" s="144">
        <f>'②【1回目】作業シート（結果入力）'!$AE$20</f>
        <v>0</v>
      </c>
      <c r="T34" s="144">
        <f>'②【1回目】作業シート（結果入力）'!$AE$21</f>
        <v>0</v>
      </c>
      <c r="U34" s="144">
        <f>'②【1回目】作業シート（結果入力）'!$AE$22</f>
        <v>0</v>
      </c>
      <c r="V34" s="144">
        <f>'②【1回目】作業シート（結果入力）'!$AE$23</f>
        <v>0</v>
      </c>
      <c r="W34" s="144">
        <f>'②【1回目】作業シート（結果入力）'!$AE$24</f>
        <v>0</v>
      </c>
      <c r="X34" s="144">
        <f>'②【1回目】作業シート（結果入力）'!$AE$25</f>
        <v>0</v>
      </c>
      <c r="Y34" s="144">
        <f>'②【1回目】作業シート（結果入力）'!$AE$26</f>
        <v>0</v>
      </c>
      <c r="Z34" s="144">
        <f>'②【1回目】作業シート（結果入力）'!$AE$27</f>
        <v>0</v>
      </c>
      <c r="AA34" s="144">
        <f>'②【1回目】作業シート（結果入力）'!$AE$28</f>
        <v>0</v>
      </c>
      <c r="AB34" s="144">
        <f>'②【1回目】作業シート（結果入力）'!$AE$29</f>
        <v>0</v>
      </c>
      <c r="AC34" s="144">
        <f>'②【1回目】作業シート（結果入力）'!$AE$30</f>
        <v>0</v>
      </c>
      <c r="AD34" s="145">
        <f>'②【1回目】作業シート（結果入力）'!$AE$31</f>
        <v>0</v>
      </c>
      <c r="AE34" s="143">
        <f>'②【1回目】作業シート（結果入力）'!AE$32</f>
        <v>0</v>
      </c>
    </row>
    <row r="35" spans="4:31" ht="20.100000000000001" customHeight="1">
      <c r="D35" s="132">
        <f>'②【1回目】作業シート（結果入力）'!$AF$4</f>
        <v>29</v>
      </c>
      <c r="E35" s="144">
        <f>'②【1回目】作業シート（結果入力）'!$AF$6</f>
        <v>0</v>
      </c>
      <c r="F35" s="144">
        <f>'②【1回目】作業シート（結果入力）'!$AF$7</f>
        <v>0</v>
      </c>
      <c r="G35" s="144">
        <f>'②【1回目】作業シート（結果入力）'!$AF$8</f>
        <v>0</v>
      </c>
      <c r="H35" s="144">
        <f>'②【1回目】作業シート（結果入力）'!$AF$9</f>
        <v>0</v>
      </c>
      <c r="I35" s="144">
        <f>'②【1回目】作業シート（結果入力）'!$AF$10</f>
        <v>0</v>
      </c>
      <c r="J35" s="144">
        <f>'②【1回目】作業シート（結果入力）'!$AF$11</f>
        <v>0</v>
      </c>
      <c r="K35" s="144">
        <f>'②【1回目】作業シート（結果入力）'!$AF$12</f>
        <v>0</v>
      </c>
      <c r="L35" s="144">
        <f>'②【1回目】作業シート（結果入力）'!$AF$13</f>
        <v>0</v>
      </c>
      <c r="M35" s="144">
        <f>'②【1回目】作業シート（結果入力）'!$AF$14</f>
        <v>0</v>
      </c>
      <c r="N35" s="144">
        <f>'②【1回目】作業シート（結果入力）'!$AF$15</f>
        <v>0</v>
      </c>
      <c r="O35" s="144">
        <f>'②【1回目】作業シート（結果入力）'!$AF$16</f>
        <v>0</v>
      </c>
      <c r="P35" s="144">
        <f>'②【1回目】作業シート（結果入力）'!$AF$17</f>
        <v>0</v>
      </c>
      <c r="Q35" s="144">
        <f>'②【1回目】作業シート（結果入力）'!$AF$18</f>
        <v>0</v>
      </c>
      <c r="R35" s="144">
        <f>'②【1回目】作業シート（結果入力）'!$AF$19</f>
        <v>0</v>
      </c>
      <c r="S35" s="144">
        <f>'②【1回目】作業シート（結果入力）'!$AF$20</f>
        <v>0</v>
      </c>
      <c r="T35" s="144">
        <f>'②【1回目】作業シート（結果入力）'!$AF$21</f>
        <v>0</v>
      </c>
      <c r="U35" s="144">
        <f>'②【1回目】作業シート（結果入力）'!$AF$22</f>
        <v>0</v>
      </c>
      <c r="V35" s="144">
        <f>'②【1回目】作業シート（結果入力）'!$AF$23</f>
        <v>0</v>
      </c>
      <c r="W35" s="144">
        <f>'②【1回目】作業シート（結果入力）'!$AF$24</f>
        <v>0</v>
      </c>
      <c r="X35" s="144">
        <f>'②【1回目】作業シート（結果入力）'!$AF$25</f>
        <v>0</v>
      </c>
      <c r="Y35" s="144">
        <f>'②【1回目】作業シート（結果入力）'!$AF$26</f>
        <v>0</v>
      </c>
      <c r="Z35" s="144">
        <f>'②【1回目】作業シート（結果入力）'!$AF$27</f>
        <v>0</v>
      </c>
      <c r="AA35" s="144">
        <f>'②【1回目】作業シート（結果入力）'!$AF$28</f>
        <v>0</v>
      </c>
      <c r="AB35" s="144">
        <f>'②【1回目】作業シート（結果入力）'!$AF$29</f>
        <v>0</v>
      </c>
      <c r="AC35" s="144">
        <f>'②【1回目】作業シート（結果入力）'!$AF$30</f>
        <v>0</v>
      </c>
      <c r="AD35" s="145">
        <f>'②【1回目】作業シート（結果入力）'!$AF$31</f>
        <v>0</v>
      </c>
      <c r="AE35" s="143">
        <f>'②【1回目】作業シート（結果入力）'!AF$32</f>
        <v>0</v>
      </c>
    </row>
    <row r="36" spans="4:31" ht="20.100000000000001" customHeight="1">
      <c r="D36" s="132">
        <f>'②【1回目】作業シート（結果入力）'!$AG$4</f>
        <v>30</v>
      </c>
      <c r="E36" s="144">
        <f>'②【1回目】作業シート（結果入力）'!$AG$6</f>
        <v>0</v>
      </c>
      <c r="F36" s="144">
        <f>'②【1回目】作業シート（結果入力）'!$AG$7</f>
        <v>0</v>
      </c>
      <c r="G36" s="144">
        <f>'②【1回目】作業シート（結果入力）'!$AG$8</f>
        <v>0</v>
      </c>
      <c r="H36" s="144">
        <f>'②【1回目】作業シート（結果入力）'!$AG$9</f>
        <v>0</v>
      </c>
      <c r="I36" s="144">
        <f>'②【1回目】作業シート（結果入力）'!$AG$10</f>
        <v>0</v>
      </c>
      <c r="J36" s="144">
        <f>'②【1回目】作業シート（結果入力）'!$AG$11</f>
        <v>0</v>
      </c>
      <c r="K36" s="144">
        <f>'②【1回目】作業シート（結果入力）'!$AG$12</f>
        <v>0</v>
      </c>
      <c r="L36" s="144">
        <f>'②【1回目】作業シート（結果入力）'!$AG$13</f>
        <v>0</v>
      </c>
      <c r="M36" s="144">
        <f>'②【1回目】作業シート（結果入力）'!$AG$14</f>
        <v>0</v>
      </c>
      <c r="N36" s="144">
        <f>'②【1回目】作業シート（結果入力）'!$AG$15</f>
        <v>0</v>
      </c>
      <c r="O36" s="144">
        <f>'②【1回目】作業シート（結果入力）'!$AG$16</f>
        <v>0</v>
      </c>
      <c r="P36" s="144">
        <f>'②【1回目】作業シート（結果入力）'!$AG$17</f>
        <v>0</v>
      </c>
      <c r="Q36" s="144">
        <f>'②【1回目】作業シート（結果入力）'!$AG$18</f>
        <v>0</v>
      </c>
      <c r="R36" s="144">
        <f>'②【1回目】作業シート（結果入力）'!$AG$19</f>
        <v>0</v>
      </c>
      <c r="S36" s="144">
        <f>'②【1回目】作業シート（結果入力）'!$AG$20</f>
        <v>0</v>
      </c>
      <c r="T36" s="144">
        <f>'②【1回目】作業シート（結果入力）'!$AG$21</f>
        <v>0</v>
      </c>
      <c r="U36" s="144">
        <f>'②【1回目】作業シート（結果入力）'!$AG$22</f>
        <v>0</v>
      </c>
      <c r="V36" s="144">
        <f>'②【1回目】作業シート（結果入力）'!$AG$23</f>
        <v>0</v>
      </c>
      <c r="W36" s="144">
        <f>'②【1回目】作業シート（結果入力）'!$AG$24</f>
        <v>0</v>
      </c>
      <c r="X36" s="144">
        <f>'②【1回目】作業シート（結果入力）'!$AG$25</f>
        <v>0</v>
      </c>
      <c r="Y36" s="144">
        <f>'②【1回目】作業シート（結果入力）'!$AG$26</f>
        <v>0</v>
      </c>
      <c r="Z36" s="144">
        <f>'②【1回目】作業シート（結果入力）'!$AG$27</f>
        <v>0</v>
      </c>
      <c r="AA36" s="144">
        <f>'②【1回目】作業シート（結果入力）'!$AG$28</f>
        <v>0</v>
      </c>
      <c r="AB36" s="144">
        <f>'②【1回目】作業シート（結果入力）'!$AG$29</f>
        <v>0</v>
      </c>
      <c r="AC36" s="144">
        <f>'②【1回目】作業シート（結果入力）'!$AG$30</f>
        <v>0</v>
      </c>
      <c r="AD36" s="145">
        <f>'②【1回目】作業シート（結果入力）'!$AG$31</f>
        <v>0</v>
      </c>
      <c r="AE36" s="143">
        <f>'②【1回目】作業シート（結果入力）'!AG$32</f>
        <v>0</v>
      </c>
    </row>
    <row r="37" spans="4:31" ht="20.100000000000001" customHeight="1">
      <c r="D37" s="132">
        <f>'②【1回目】作業シート（結果入力）'!$AH$4</f>
        <v>31</v>
      </c>
      <c r="E37" s="144">
        <f>'②【1回目】作業シート（結果入力）'!$AH$6</f>
        <v>0</v>
      </c>
      <c r="F37" s="144">
        <f>'②【1回目】作業シート（結果入力）'!$AH$7</f>
        <v>0</v>
      </c>
      <c r="G37" s="144">
        <f>'②【1回目】作業シート（結果入力）'!$AH$8</f>
        <v>0</v>
      </c>
      <c r="H37" s="144">
        <f>'②【1回目】作業シート（結果入力）'!$AH$9</f>
        <v>0</v>
      </c>
      <c r="I37" s="144">
        <f>'②【1回目】作業シート（結果入力）'!$AH$10</f>
        <v>0</v>
      </c>
      <c r="J37" s="144">
        <f>'②【1回目】作業シート（結果入力）'!$AH$11</f>
        <v>0</v>
      </c>
      <c r="K37" s="144">
        <f>'②【1回目】作業シート（結果入力）'!$AH$12</f>
        <v>0</v>
      </c>
      <c r="L37" s="144">
        <f>'②【1回目】作業シート（結果入力）'!$AH$13</f>
        <v>0</v>
      </c>
      <c r="M37" s="144">
        <f>'②【1回目】作業シート（結果入力）'!$AH$14</f>
        <v>0</v>
      </c>
      <c r="N37" s="144">
        <f>'②【1回目】作業シート（結果入力）'!$AH$15</f>
        <v>0</v>
      </c>
      <c r="O37" s="144">
        <f>'②【1回目】作業シート（結果入力）'!$AH$16</f>
        <v>0</v>
      </c>
      <c r="P37" s="144">
        <f>'②【1回目】作業シート（結果入力）'!$AH$17</f>
        <v>0</v>
      </c>
      <c r="Q37" s="144">
        <f>'②【1回目】作業シート（結果入力）'!$AH$18</f>
        <v>0</v>
      </c>
      <c r="R37" s="144">
        <f>'②【1回目】作業シート（結果入力）'!$AH$19</f>
        <v>0</v>
      </c>
      <c r="S37" s="144">
        <f>'②【1回目】作業シート（結果入力）'!$AH$20</f>
        <v>0</v>
      </c>
      <c r="T37" s="144">
        <f>'②【1回目】作業シート（結果入力）'!$AH$21</f>
        <v>0</v>
      </c>
      <c r="U37" s="144">
        <f>'②【1回目】作業シート（結果入力）'!$AH$22</f>
        <v>0</v>
      </c>
      <c r="V37" s="144">
        <f>'②【1回目】作業シート（結果入力）'!$AH$23</f>
        <v>0</v>
      </c>
      <c r="W37" s="144">
        <f>'②【1回目】作業シート（結果入力）'!$AH$24</f>
        <v>0</v>
      </c>
      <c r="X37" s="144">
        <f>'②【1回目】作業シート（結果入力）'!$AH$25</f>
        <v>0</v>
      </c>
      <c r="Y37" s="144">
        <f>'②【1回目】作業シート（結果入力）'!$AH$26</f>
        <v>0</v>
      </c>
      <c r="Z37" s="144">
        <f>'②【1回目】作業シート（結果入力）'!$AH$27</f>
        <v>0</v>
      </c>
      <c r="AA37" s="144">
        <f>'②【1回目】作業シート（結果入力）'!$AH$28</f>
        <v>0</v>
      </c>
      <c r="AB37" s="144">
        <f>'②【1回目】作業シート（結果入力）'!$AH$29</f>
        <v>0</v>
      </c>
      <c r="AC37" s="144">
        <f>'②【1回目】作業シート（結果入力）'!$AH$30</f>
        <v>0</v>
      </c>
      <c r="AD37" s="145">
        <f>'②【1回目】作業シート（結果入力）'!$AH$31</f>
        <v>0</v>
      </c>
      <c r="AE37" s="143">
        <f>'②【1回目】作業シート（結果入力）'!AH$32</f>
        <v>0</v>
      </c>
    </row>
    <row r="38" spans="4:31" ht="20.100000000000001" customHeight="1">
      <c r="D38" s="132">
        <f>'②【1回目】作業シート（結果入力）'!$AI$4</f>
        <v>32</v>
      </c>
      <c r="E38" s="144">
        <f>'②【1回目】作業シート（結果入力）'!$AI$6</f>
        <v>0</v>
      </c>
      <c r="F38" s="144">
        <f>'②【1回目】作業シート（結果入力）'!$AI$7</f>
        <v>0</v>
      </c>
      <c r="G38" s="144">
        <f>'②【1回目】作業シート（結果入力）'!$AI$8</f>
        <v>0</v>
      </c>
      <c r="H38" s="144">
        <f>'②【1回目】作業シート（結果入力）'!$AI$9</f>
        <v>0</v>
      </c>
      <c r="I38" s="144">
        <f>'②【1回目】作業シート（結果入力）'!$AI$10</f>
        <v>0</v>
      </c>
      <c r="J38" s="144">
        <f>'②【1回目】作業シート（結果入力）'!$AI$11</f>
        <v>0</v>
      </c>
      <c r="K38" s="144">
        <f>'②【1回目】作業シート（結果入力）'!$AI$12</f>
        <v>0</v>
      </c>
      <c r="L38" s="144">
        <f>'②【1回目】作業シート（結果入力）'!$AI$13</f>
        <v>0</v>
      </c>
      <c r="M38" s="144">
        <f>'②【1回目】作業シート（結果入力）'!$AI$14</f>
        <v>0</v>
      </c>
      <c r="N38" s="144">
        <f>'②【1回目】作業シート（結果入力）'!$AI$15</f>
        <v>0</v>
      </c>
      <c r="O38" s="144">
        <f>'②【1回目】作業シート（結果入力）'!$AI$16</f>
        <v>0</v>
      </c>
      <c r="P38" s="144">
        <f>'②【1回目】作業シート（結果入力）'!$AI$17</f>
        <v>0</v>
      </c>
      <c r="Q38" s="144">
        <f>'②【1回目】作業シート（結果入力）'!$AI$18</f>
        <v>0</v>
      </c>
      <c r="R38" s="144">
        <f>'②【1回目】作業シート（結果入力）'!$AI$19</f>
        <v>0</v>
      </c>
      <c r="S38" s="144">
        <f>'②【1回目】作業シート（結果入力）'!$AI$20</f>
        <v>0</v>
      </c>
      <c r="T38" s="144">
        <f>'②【1回目】作業シート（結果入力）'!$AI$21</f>
        <v>0</v>
      </c>
      <c r="U38" s="144">
        <f>'②【1回目】作業シート（結果入力）'!$AI$22</f>
        <v>0</v>
      </c>
      <c r="V38" s="144">
        <f>'②【1回目】作業シート（結果入力）'!$AI$23</f>
        <v>0</v>
      </c>
      <c r="W38" s="144">
        <f>'②【1回目】作業シート（結果入力）'!$AI$24</f>
        <v>0</v>
      </c>
      <c r="X38" s="144">
        <f>'②【1回目】作業シート（結果入力）'!$AI$25</f>
        <v>0</v>
      </c>
      <c r="Y38" s="144">
        <f>'②【1回目】作業シート（結果入力）'!$AI$26</f>
        <v>0</v>
      </c>
      <c r="Z38" s="144">
        <f>'②【1回目】作業シート（結果入力）'!$AI$27</f>
        <v>0</v>
      </c>
      <c r="AA38" s="144">
        <f>'②【1回目】作業シート（結果入力）'!$AI$28</f>
        <v>0</v>
      </c>
      <c r="AB38" s="144">
        <f>'②【1回目】作業シート（結果入力）'!$AI$29</f>
        <v>0</v>
      </c>
      <c r="AC38" s="144">
        <f>'②【1回目】作業シート（結果入力）'!$AI$30</f>
        <v>0</v>
      </c>
      <c r="AD38" s="145">
        <f>'②【1回目】作業シート（結果入力）'!$AI$31</f>
        <v>0</v>
      </c>
      <c r="AE38" s="143">
        <f>'②【1回目】作業シート（結果入力）'!AI$32</f>
        <v>0</v>
      </c>
    </row>
    <row r="39" spans="4:31" ht="20.100000000000001" customHeight="1">
      <c r="D39" s="132">
        <f>'②【1回目】作業シート（結果入力）'!$AJ$4</f>
        <v>33</v>
      </c>
      <c r="E39" s="144">
        <f>'②【1回目】作業シート（結果入力）'!$AJ$6</f>
        <v>0</v>
      </c>
      <c r="F39" s="144">
        <f>'②【1回目】作業シート（結果入力）'!$AJ$7</f>
        <v>0</v>
      </c>
      <c r="G39" s="144">
        <f>'②【1回目】作業シート（結果入力）'!$AJ$8</f>
        <v>0</v>
      </c>
      <c r="H39" s="144">
        <f>'②【1回目】作業シート（結果入力）'!$AJ$9</f>
        <v>0</v>
      </c>
      <c r="I39" s="144">
        <f>'②【1回目】作業シート（結果入力）'!$AJ$10</f>
        <v>0</v>
      </c>
      <c r="J39" s="144">
        <f>'②【1回目】作業シート（結果入力）'!$AJ$11</f>
        <v>0</v>
      </c>
      <c r="K39" s="144">
        <f>'②【1回目】作業シート（結果入力）'!$AJ$12</f>
        <v>0</v>
      </c>
      <c r="L39" s="144">
        <f>'②【1回目】作業シート（結果入力）'!$AJ$13</f>
        <v>0</v>
      </c>
      <c r="M39" s="144">
        <f>'②【1回目】作業シート（結果入力）'!$AJ$14</f>
        <v>0</v>
      </c>
      <c r="N39" s="144">
        <f>'②【1回目】作業シート（結果入力）'!$AJ$15</f>
        <v>0</v>
      </c>
      <c r="O39" s="144">
        <f>'②【1回目】作業シート（結果入力）'!$AJ$16</f>
        <v>0</v>
      </c>
      <c r="P39" s="144">
        <f>'②【1回目】作業シート（結果入力）'!$AJ$17</f>
        <v>0</v>
      </c>
      <c r="Q39" s="144">
        <f>'②【1回目】作業シート（結果入力）'!$AJ$18</f>
        <v>0</v>
      </c>
      <c r="R39" s="144">
        <f>'②【1回目】作業シート（結果入力）'!$AJ$19</f>
        <v>0</v>
      </c>
      <c r="S39" s="144">
        <f>'②【1回目】作業シート（結果入力）'!$AJ$20</f>
        <v>0</v>
      </c>
      <c r="T39" s="144">
        <f>'②【1回目】作業シート（結果入力）'!$AJ$21</f>
        <v>0</v>
      </c>
      <c r="U39" s="144">
        <f>'②【1回目】作業シート（結果入力）'!$AJ$22</f>
        <v>0</v>
      </c>
      <c r="V39" s="144">
        <f>'②【1回目】作業シート（結果入力）'!$AJ$23</f>
        <v>0</v>
      </c>
      <c r="W39" s="144">
        <f>'②【1回目】作業シート（結果入力）'!$AJ$24</f>
        <v>0</v>
      </c>
      <c r="X39" s="144">
        <f>'②【1回目】作業シート（結果入力）'!$AJ$25</f>
        <v>0</v>
      </c>
      <c r="Y39" s="144">
        <f>'②【1回目】作業シート（結果入力）'!$AJ$26</f>
        <v>0</v>
      </c>
      <c r="Z39" s="144">
        <f>'②【1回目】作業シート（結果入力）'!$AJ$27</f>
        <v>0</v>
      </c>
      <c r="AA39" s="144">
        <f>'②【1回目】作業シート（結果入力）'!$AJ$28</f>
        <v>0</v>
      </c>
      <c r="AB39" s="144">
        <f>'②【1回目】作業シート（結果入力）'!$AJ$29</f>
        <v>0</v>
      </c>
      <c r="AC39" s="144">
        <f>'②【1回目】作業シート（結果入力）'!$AJ$30</f>
        <v>0</v>
      </c>
      <c r="AD39" s="145">
        <f>'②【1回目】作業シート（結果入力）'!$AJ$31</f>
        <v>0</v>
      </c>
      <c r="AE39" s="143">
        <f>'②【1回目】作業シート（結果入力）'!AJ$32</f>
        <v>0</v>
      </c>
    </row>
    <row r="40" spans="4:31" ht="20.100000000000001" customHeight="1">
      <c r="D40" s="132">
        <f>'②【1回目】作業シート（結果入力）'!$AK$4</f>
        <v>34</v>
      </c>
      <c r="E40" s="144">
        <f>'②【1回目】作業シート（結果入力）'!$AK$6</f>
        <v>0</v>
      </c>
      <c r="F40" s="144">
        <f>'②【1回目】作業シート（結果入力）'!$AK$7</f>
        <v>0</v>
      </c>
      <c r="G40" s="144">
        <f>'②【1回目】作業シート（結果入力）'!$AK$8</f>
        <v>0</v>
      </c>
      <c r="H40" s="144">
        <f>'②【1回目】作業シート（結果入力）'!$AK$9</f>
        <v>0</v>
      </c>
      <c r="I40" s="144">
        <f>'②【1回目】作業シート（結果入力）'!$AK$10</f>
        <v>0</v>
      </c>
      <c r="J40" s="144">
        <f>'②【1回目】作業シート（結果入力）'!$AK$11</f>
        <v>0</v>
      </c>
      <c r="K40" s="144">
        <f>'②【1回目】作業シート（結果入力）'!$AK$12</f>
        <v>0</v>
      </c>
      <c r="L40" s="144">
        <f>'②【1回目】作業シート（結果入力）'!$AK$13</f>
        <v>0</v>
      </c>
      <c r="M40" s="144">
        <f>'②【1回目】作業シート（結果入力）'!$AK$14</f>
        <v>0</v>
      </c>
      <c r="N40" s="144">
        <f>'②【1回目】作業シート（結果入力）'!$AK$15</f>
        <v>0</v>
      </c>
      <c r="O40" s="144">
        <f>'②【1回目】作業シート（結果入力）'!$AK$16</f>
        <v>0</v>
      </c>
      <c r="P40" s="144">
        <f>'②【1回目】作業シート（結果入力）'!$AK$17</f>
        <v>0</v>
      </c>
      <c r="Q40" s="144">
        <f>'②【1回目】作業シート（結果入力）'!$AK$18</f>
        <v>0</v>
      </c>
      <c r="R40" s="144">
        <f>'②【1回目】作業シート（結果入力）'!$AK$19</f>
        <v>0</v>
      </c>
      <c r="S40" s="144">
        <f>'②【1回目】作業シート（結果入力）'!$AK$20</f>
        <v>0</v>
      </c>
      <c r="T40" s="144">
        <f>'②【1回目】作業シート（結果入力）'!$AK$21</f>
        <v>0</v>
      </c>
      <c r="U40" s="144">
        <f>'②【1回目】作業シート（結果入力）'!$AK$22</f>
        <v>0</v>
      </c>
      <c r="V40" s="144">
        <f>'②【1回目】作業シート（結果入力）'!$AK$23</f>
        <v>0</v>
      </c>
      <c r="W40" s="144">
        <f>'②【1回目】作業シート（結果入力）'!$AK$24</f>
        <v>0</v>
      </c>
      <c r="X40" s="144">
        <f>'②【1回目】作業シート（結果入力）'!$AK$25</f>
        <v>0</v>
      </c>
      <c r="Y40" s="144">
        <f>'②【1回目】作業シート（結果入力）'!$AK$26</f>
        <v>0</v>
      </c>
      <c r="Z40" s="144">
        <f>'②【1回目】作業シート（結果入力）'!$AK$27</f>
        <v>0</v>
      </c>
      <c r="AA40" s="144">
        <f>'②【1回目】作業シート（結果入力）'!$AK$28</f>
        <v>0</v>
      </c>
      <c r="AB40" s="144">
        <f>'②【1回目】作業シート（結果入力）'!$AK$29</f>
        <v>0</v>
      </c>
      <c r="AC40" s="144">
        <f>'②【1回目】作業シート（結果入力）'!$AK$30</f>
        <v>0</v>
      </c>
      <c r="AD40" s="145">
        <f>'②【1回目】作業シート（結果入力）'!$AK$31</f>
        <v>0</v>
      </c>
      <c r="AE40" s="143">
        <f>'②【1回目】作業シート（結果入力）'!AK$32</f>
        <v>0</v>
      </c>
    </row>
    <row r="41" spans="4:31" ht="20.100000000000001" customHeight="1">
      <c r="D41" s="132">
        <f>'②【1回目】作業シート（結果入力）'!$AL$4</f>
        <v>35</v>
      </c>
      <c r="E41" s="144">
        <f>'②【1回目】作業シート（結果入力）'!$AL$6</f>
        <v>0</v>
      </c>
      <c r="F41" s="144">
        <f>'②【1回目】作業シート（結果入力）'!$AL$7</f>
        <v>0</v>
      </c>
      <c r="G41" s="144">
        <f>'②【1回目】作業シート（結果入力）'!$AL$8</f>
        <v>0</v>
      </c>
      <c r="H41" s="144">
        <f>'②【1回目】作業シート（結果入力）'!$AL$9</f>
        <v>0</v>
      </c>
      <c r="I41" s="144">
        <f>'②【1回目】作業シート（結果入力）'!$AL$10</f>
        <v>0</v>
      </c>
      <c r="J41" s="144">
        <f>'②【1回目】作業シート（結果入力）'!$AL$11</f>
        <v>0</v>
      </c>
      <c r="K41" s="144">
        <f>'②【1回目】作業シート（結果入力）'!$AL$12</f>
        <v>0</v>
      </c>
      <c r="L41" s="144">
        <f>'②【1回目】作業シート（結果入力）'!$AL$13</f>
        <v>0</v>
      </c>
      <c r="M41" s="144">
        <f>'②【1回目】作業シート（結果入力）'!$AL$14</f>
        <v>0</v>
      </c>
      <c r="N41" s="144">
        <f>'②【1回目】作業シート（結果入力）'!$AL$15</f>
        <v>0</v>
      </c>
      <c r="O41" s="144">
        <f>'②【1回目】作業シート（結果入力）'!$AL$16</f>
        <v>0</v>
      </c>
      <c r="P41" s="144">
        <f>'②【1回目】作業シート（結果入力）'!$AL$17</f>
        <v>0</v>
      </c>
      <c r="Q41" s="144">
        <f>'②【1回目】作業シート（結果入力）'!$AL$18</f>
        <v>0</v>
      </c>
      <c r="R41" s="144">
        <f>'②【1回目】作業シート（結果入力）'!$AL$19</f>
        <v>0</v>
      </c>
      <c r="S41" s="144">
        <f>'②【1回目】作業シート（結果入力）'!$AL$20</f>
        <v>0</v>
      </c>
      <c r="T41" s="144">
        <f>'②【1回目】作業シート（結果入力）'!$AL$21</f>
        <v>0</v>
      </c>
      <c r="U41" s="144">
        <f>'②【1回目】作業シート（結果入力）'!$AL$22</f>
        <v>0</v>
      </c>
      <c r="V41" s="144">
        <f>'②【1回目】作業シート（結果入力）'!$AL$23</f>
        <v>0</v>
      </c>
      <c r="W41" s="144">
        <f>'②【1回目】作業シート（結果入力）'!$AL$24</f>
        <v>0</v>
      </c>
      <c r="X41" s="144">
        <f>'②【1回目】作業シート（結果入力）'!$AL$25</f>
        <v>0</v>
      </c>
      <c r="Y41" s="144">
        <f>'②【1回目】作業シート（結果入力）'!$AL$26</f>
        <v>0</v>
      </c>
      <c r="Z41" s="144">
        <f>'②【1回目】作業シート（結果入力）'!$AL$27</f>
        <v>0</v>
      </c>
      <c r="AA41" s="144">
        <f>'②【1回目】作業シート（結果入力）'!$AL$28</f>
        <v>0</v>
      </c>
      <c r="AB41" s="144">
        <f>'②【1回目】作業シート（結果入力）'!$AL$29</f>
        <v>0</v>
      </c>
      <c r="AC41" s="144">
        <f>'②【1回目】作業シート（結果入力）'!$AL$30</f>
        <v>0</v>
      </c>
      <c r="AD41" s="145">
        <f>'②【1回目】作業シート（結果入力）'!$AL$31</f>
        <v>0</v>
      </c>
      <c r="AE41" s="143">
        <f>'②【1回目】作業シート（結果入力）'!AL$32</f>
        <v>0</v>
      </c>
    </row>
    <row r="42" spans="4:31" ht="20.100000000000001" customHeight="1">
      <c r="D42" s="132">
        <f>'②【1回目】作業シート（結果入力）'!$AM$4</f>
        <v>36</v>
      </c>
      <c r="E42" s="144">
        <f>'②【1回目】作業シート（結果入力）'!$AM$6</f>
        <v>0</v>
      </c>
      <c r="F42" s="144">
        <f>'②【1回目】作業シート（結果入力）'!$AM$7</f>
        <v>0</v>
      </c>
      <c r="G42" s="144">
        <f>'②【1回目】作業シート（結果入力）'!$AM$8</f>
        <v>0</v>
      </c>
      <c r="H42" s="144">
        <f>'②【1回目】作業シート（結果入力）'!$AM$9</f>
        <v>0</v>
      </c>
      <c r="I42" s="144">
        <f>'②【1回目】作業シート（結果入力）'!$AM$10</f>
        <v>0</v>
      </c>
      <c r="J42" s="144">
        <f>'②【1回目】作業シート（結果入力）'!$AM$11</f>
        <v>0</v>
      </c>
      <c r="K42" s="144">
        <f>'②【1回目】作業シート（結果入力）'!$AM$12</f>
        <v>0</v>
      </c>
      <c r="L42" s="144">
        <f>'②【1回目】作業シート（結果入力）'!$AM$13</f>
        <v>0</v>
      </c>
      <c r="M42" s="144">
        <f>'②【1回目】作業シート（結果入力）'!$AM$14</f>
        <v>0</v>
      </c>
      <c r="N42" s="144">
        <f>'②【1回目】作業シート（結果入力）'!$AM$15</f>
        <v>0</v>
      </c>
      <c r="O42" s="144">
        <f>'②【1回目】作業シート（結果入力）'!$AM$16</f>
        <v>0</v>
      </c>
      <c r="P42" s="144">
        <f>'②【1回目】作業シート（結果入力）'!$AM$17</f>
        <v>0</v>
      </c>
      <c r="Q42" s="144">
        <f>'②【1回目】作業シート（結果入力）'!$AM$18</f>
        <v>0</v>
      </c>
      <c r="R42" s="144">
        <f>'②【1回目】作業シート（結果入力）'!$AM$19</f>
        <v>0</v>
      </c>
      <c r="S42" s="144">
        <f>'②【1回目】作業シート（結果入力）'!$AM$20</f>
        <v>0</v>
      </c>
      <c r="T42" s="144">
        <f>'②【1回目】作業シート（結果入力）'!$AM$21</f>
        <v>0</v>
      </c>
      <c r="U42" s="144">
        <f>'②【1回目】作業シート（結果入力）'!$AM$22</f>
        <v>0</v>
      </c>
      <c r="V42" s="144">
        <f>'②【1回目】作業シート（結果入力）'!$AM$23</f>
        <v>0</v>
      </c>
      <c r="W42" s="144">
        <f>'②【1回目】作業シート（結果入力）'!$AM$24</f>
        <v>0</v>
      </c>
      <c r="X42" s="144">
        <f>'②【1回目】作業シート（結果入力）'!$AM$25</f>
        <v>0</v>
      </c>
      <c r="Y42" s="144">
        <f>'②【1回目】作業シート（結果入力）'!$AM$26</f>
        <v>0</v>
      </c>
      <c r="Z42" s="144">
        <f>'②【1回目】作業シート（結果入力）'!$AM$27</f>
        <v>0</v>
      </c>
      <c r="AA42" s="144">
        <f>'②【1回目】作業シート（結果入力）'!$AM$28</f>
        <v>0</v>
      </c>
      <c r="AB42" s="144">
        <f>'②【1回目】作業シート（結果入力）'!$AM$29</f>
        <v>0</v>
      </c>
      <c r="AC42" s="144">
        <f>'②【1回目】作業シート（結果入力）'!$AM$30</f>
        <v>0</v>
      </c>
      <c r="AD42" s="145">
        <f>'②【1回目】作業シート（結果入力）'!$AM$31</f>
        <v>0</v>
      </c>
      <c r="AE42" s="143">
        <f>'②【1回目】作業シート（結果入力）'!AM$32</f>
        <v>0</v>
      </c>
    </row>
    <row r="43" spans="4:31" ht="20.100000000000001" customHeight="1">
      <c r="D43" s="132">
        <f>'②【1回目】作業シート（結果入力）'!$AN$4</f>
        <v>37</v>
      </c>
      <c r="E43" s="144">
        <f>'②【1回目】作業シート（結果入力）'!$AN$6</f>
        <v>0</v>
      </c>
      <c r="F43" s="144">
        <f>'②【1回目】作業シート（結果入力）'!$AN$7</f>
        <v>0</v>
      </c>
      <c r="G43" s="144">
        <f>'②【1回目】作業シート（結果入力）'!$AN$8</f>
        <v>0</v>
      </c>
      <c r="H43" s="144">
        <f>'②【1回目】作業シート（結果入力）'!$AN$9</f>
        <v>0</v>
      </c>
      <c r="I43" s="144">
        <f>'②【1回目】作業シート（結果入力）'!$AN$10</f>
        <v>0</v>
      </c>
      <c r="J43" s="144">
        <f>'②【1回目】作業シート（結果入力）'!$AN$11</f>
        <v>0</v>
      </c>
      <c r="K43" s="144">
        <f>'②【1回目】作業シート（結果入力）'!$AN$12</f>
        <v>0</v>
      </c>
      <c r="L43" s="144">
        <f>'②【1回目】作業シート（結果入力）'!$AN$13</f>
        <v>0</v>
      </c>
      <c r="M43" s="144">
        <f>'②【1回目】作業シート（結果入力）'!$AN$14</f>
        <v>0</v>
      </c>
      <c r="N43" s="144">
        <f>'②【1回目】作業シート（結果入力）'!$AN$15</f>
        <v>0</v>
      </c>
      <c r="O43" s="144">
        <f>'②【1回目】作業シート（結果入力）'!$AN$16</f>
        <v>0</v>
      </c>
      <c r="P43" s="144">
        <f>'②【1回目】作業シート（結果入力）'!$AN$17</f>
        <v>0</v>
      </c>
      <c r="Q43" s="144">
        <f>'②【1回目】作業シート（結果入力）'!$AN$18</f>
        <v>0</v>
      </c>
      <c r="R43" s="144">
        <f>'②【1回目】作業シート（結果入力）'!$AN$19</f>
        <v>0</v>
      </c>
      <c r="S43" s="144">
        <f>'②【1回目】作業シート（結果入力）'!$AN$20</f>
        <v>0</v>
      </c>
      <c r="T43" s="144">
        <f>'②【1回目】作業シート（結果入力）'!$AN$21</f>
        <v>0</v>
      </c>
      <c r="U43" s="144">
        <f>'②【1回目】作業シート（結果入力）'!$AN$22</f>
        <v>0</v>
      </c>
      <c r="V43" s="144">
        <f>'②【1回目】作業シート（結果入力）'!$AN$23</f>
        <v>0</v>
      </c>
      <c r="W43" s="144">
        <f>'②【1回目】作業シート（結果入力）'!$AN$24</f>
        <v>0</v>
      </c>
      <c r="X43" s="144">
        <f>'②【1回目】作業シート（結果入力）'!$AN$25</f>
        <v>0</v>
      </c>
      <c r="Y43" s="144">
        <f>'②【1回目】作業シート（結果入力）'!$AN$26</f>
        <v>0</v>
      </c>
      <c r="Z43" s="144">
        <f>'②【1回目】作業シート（結果入力）'!$AN$27</f>
        <v>0</v>
      </c>
      <c r="AA43" s="144">
        <f>'②【1回目】作業シート（結果入力）'!$AN$28</f>
        <v>0</v>
      </c>
      <c r="AB43" s="144">
        <f>'②【1回目】作業シート（結果入力）'!$AN$29</f>
        <v>0</v>
      </c>
      <c r="AC43" s="144">
        <f>'②【1回目】作業シート（結果入力）'!$AN$30</f>
        <v>0</v>
      </c>
      <c r="AD43" s="145">
        <f>'②【1回目】作業シート（結果入力）'!$AN$31</f>
        <v>0</v>
      </c>
      <c r="AE43" s="143">
        <f>'②【1回目】作業シート（結果入力）'!AN$32</f>
        <v>0</v>
      </c>
    </row>
    <row r="44" spans="4:31" ht="20.100000000000001" customHeight="1">
      <c r="D44" s="132">
        <f>'②【1回目】作業シート（結果入力）'!$AO$4</f>
        <v>38</v>
      </c>
      <c r="E44" s="144">
        <f>'②【1回目】作業シート（結果入力）'!$AO$6</f>
        <v>0</v>
      </c>
      <c r="F44" s="144">
        <f>'②【1回目】作業シート（結果入力）'!$AO$7</f>
        <v>0</v>
      </c>
      <c r="G44" s="144">
        <f>'②【1回目】作業シート（結果入力）'!$AO$8</f>
        <v>0</v>
      </c>
      <c r="H44" s="144">
        <f>'②【1回目】作業シート（結果入力）'!$AO$9</f>
        <v>0</v>
      </c>
      <c r="I44" s="144">
        <f>'②【1回目】作業シート（結果入力）'!$AO$10</f>
        <v>0</v>
      </c>
      <c r="J44" s="144">
        <f>'②【1回目】作業シート（結果入力）'!$AO$11</f>
        <v>0</v>
      </c>
      <c r="K44" s="144">
        <f>'②【1回目】作業シート（結果入力）'!$AO$12</f>
        <v>0</v>
      </c>
      <c r="L44" s="144">
        <f>'②【1回目】作業シート（結果入力）'!$AO$13</f>
        <v>0</v>
      </c>
      <c r="M44" s="144">
        <f>'②【1回目】作業シート（結果入力）'!$AO$14</f>
        <v>0</v>
      </c>
      <c r="N44" s="144">
        <f>'②【1回目】作業シート（結果入力）'!$AO$15</f>
        <v>0</v>
      </c>
      <c r="O44" s="144">
        <f>'②【1回目】作業シート（結果入力）'!$AO$16</f>
        <v>0</v>
      </c>
      <c r="P44" s="144">
        <f>'②【1回目】作業シート（結果入力）'!$AO$17</f>
        <v>0</v>
      </c>
      <c r="Q44" s="144">
        <f>'②【1回目】作業シート（結果入力）'!$AO$18</f>
        <v>0</v>
      </c>
      <c r="R44" s="144">
        <f>'②【1回目】作業シート（結果入力）'!$AO$19</f>
        <v>0</v>
      </c>
      <c r="S44" s="144">
        <f>'②【1回目】作業シート（結果入力）'!$AO$20</f>
        <v>0</v>
      </c>
      <c r="T44" s="144">
        <f>'②【1回目】作業シート（結果入力）'!$AO$21</f>
        <v>0</v>
      </c>
      <c r="U44" s="144">
        <f>'②【1回目】作業シート（結果入力）'!$AO$22</f>
        <v>0</v>
      </c>
      <c r="V44" s="144">
        <f>'②【1回目】作業シート（結果入力）'!$AO$23</f>
        <v>0</v>
      </c>
      <c r="W44" s="144">
        <f>'②【1回目】作業シート（結果入力）'!$AO$24</f>
        <v>0</v>
      </c>
      <c r="X44" s="144">
        <f>'②【1回目】作業シート（結果入力）'!$AO$25</f>
        <v>0</v>
      </c>
      <c r="Y44" s="144">
        <f>'②【1回目】作業シート（結果入力）'!$AO$26</f>
        <v>0</v>
      </c>
      <c r="Z44" s="144">
        <f>'②【1回目】作業シート（結果入力）'!$AO$27</f>
        <v>0</v>
      </c>
      <c r="AA44" s="144">
        <f>'②【1回目】作業シート（結果入力）'!$AO$28</f>
        <v>0</v>
      </c>
      <c r="AB44" s="144">
        <f>'②【1回目】作業シート（結果入力）'!$AO$29</f>
        <v>0</v>
      </c>
      <c r="AC44" s="144">
        <f>'②【1回目】作業シート（結果入力）'!$AO$30</f>
        <v>0</v>
      </c>
      <c r="AD44" s="145">
        <f>'②【1回目】作業シート（結果入力）'!$AO$31</f>
        <v>0</v>
      </c>
      <c r="AE44" s="143">
        <f>'②【1回目】作業シート（結果入力）'!AO$32</f>
        <v>0</v>
      </c>
    </row>
    <row r="45" spans="4:31" ht="20.100000000000001" customHeight="1">
      <c r="D45" s="132">
        <f>'②【1回目】作業シート（結果入力）'!$AP$4</f>
        <v>39</v>
      </c>
      <c r="E45" s="144">
        <f>'②【1回目】作業シート（結果入力）'!$AP$6</f>
        <v>0</v>
      </c>
      <c r="F45" s="144">
        <f>'②【1回目】作業シート（結果入力）'!$AP$7</f>
        <v>0</v>
      </c>
      <c r="G45" s="144">
        <f>'②【1回目】作業シート（結果入力）'!$AP$8</f>
        <v>0</v>
      </c>
      <c r="H45" s="144">
        <f>'②【1回目】作業シート（結果入力）'!$AP$9</f>
        <v>0</v>
      </c>
      <c r="I45" s="144">
        <f>'②【1回目】作業シート（結果入力）'!$AP$10</f>
        <v>0</v>
      </c>
      <c r="J45" s="144">
        <f>'②【1回目】作業シート（結果入力）'!$AP$11</f>
        <v>0</v>
      </c>
      <c r="K45" s="144">
        <f>'②【1回目】作業シート（結果入力）'!$AP$12</f>
        <v>0</v>
      </c>
      <c r="L45" s="144">
        <f>'②【1回目】作業シート（結果入力）'!$AP$13</f>
        <v>0</v>
      </c>
      <c r="M45" s="144">
        <f>'②【1回目】作業シート（結果入力）'!$AP$14</f>
        <v>0</v>
      </c>
      <c r="N45" s="144">
        <f>'②【1回目】作業シート（結果入力）'!$AP$15</f>
        <v>0</v>
      </c>
      <c r="O45" s="144">
        <f>'②【1回目】作業シート（結果入力）'!$AP$16</f>
        <v>0</v>
      </c>
      <c r="P45" s="144">
        <f>'②【1回目】作業シート（結果入力）'!$AP$17</f>
        <v>0</v>
      </c>
      <c r="Q45" s="144">
        <f>'②【1回目】作業シート（結果入力）'!$AP$18</f>
        <v>0</v>
      </c>
      <c r="R45" s="144">
        <f>'②【1回目】作業シート（結果入力）'!$AP$19</f>
        <v>0</v>
      </c>
      <c r="S45" s="144">
        <f>'②【1回目】作業シート（結果入力）'!$AP$20</f>
        <v>0</v>
      </c>
      <c r="T45" s="144">
        <f>'②【1回目】作業シート（結果入力）'!$AP$21</f>
        <v>0</v>
      </c>
      <c r="U45" s="144">
        <f>'②【1回目】作業シート（結果入力）'!$AP$22</f>
        <v>0</v>
      </c>
      <c r="V45" s="144">
        <f>'②【1回目】作業シート（結果入力）'!$AP$23</f>
        <v>0</v>
      </c>
      <c r="W45" s="144">
        <f>'②【1回目】作業シート（結果入力）'!$AP$24</f>
        <v>0</v>
      </c>
      <c r="X45" s="144">
        <f>'②【1回目】作業シート（結果入力）'!$AP$25</f>
        <v>0</v>
      </c>
      <c r="Y45" s="144">
        <f>'②【1回目】作業シート（結果入力）'!$AP$26</f>
        <v>0</v>
      </c>
      <c r="Z45" s="144">
        <f>'②【1回目】作業シート（結果入力）'!$AP$27</f>
        <v>0</v>
      </c>
      <c r="AA45" s="144">
        <f>'②【1回目】作業シート（結果入力）'!$AP$28</f>
        <v>0</v>
      </c>
      <c r="AB45" s="144">
        <f>'②【1回目】作業シート（結果入力）'!$AP$29</f>
        <v>0</v>
      </c>
      <c r="AC45" s="144">
        <f>'②【1回目】作業シート（結果入力）'!$AP$30</f>
        <v>0</v>
      </c>
      <c r="AD45" s="145">
        <f>'②【1回目】作業シート（結果入力）'!$AP$31</f>
        <v>0</v>
      </c>
      <c r="AE45" s="143">
        <f>'②【1回目】作業シート（結果入力）'!AP$32</f>
        <v>0</v>
      </c>
    </row>
    <row r="46" spans="4:31" ht="20.100000000000001" customHeight="1">
      <c r="D46" s="132">
        <f>'②【1回目】作業シート（結果入力）'!$AQ$4</f>
        <v>40</v>
      </c>
      <c r="E46" s="144">
        <f>'②【1回目】作業シート（結果入力）'!$AQ$6</f>
        <v>0</v>
      </c>
      <c r="F46" s="144">
        <f>'②【1回目】作業シート（結果入力）'!$AQ$7</f>
        <v>0</v>
      </c>
      <c r="G46" s="144">
        <f>'②【1回目】作業シート（結果入力）'!$AQ$8</f>
        <v>0</v>
      </c>
      <c r="H46" s="144">
        <f>'②【1回目】作業シート（結果入力）'!$AQ$9</f>
        <v>0</v>
      </c>
      <c r="I46" s="144">
        <f>'②【1回目】作業シート（結果入力）'!$AQ$10</f>
        <v>0</v>
      </c>
      <c r="J46" s="144">
        <f>'②【1回目】作業シート（結果入力）'!$AQ$11</f>
        <v>0</v>
      </c>
      <c r="K46" s="144">
        <f>'②【1回目】作業シート（結果入力）'!$AQ$12</f>
        <v>0</v>
      </c>
      <c r="L46" s="144">
        <f>'②【1回目】作業シート（結果入力）'!$AQ$13</f>
        <v>0</v>
      </c>
      <c r="M46" s="144">
        <f>'②【1回目】作業シート（結果入力）'!$AQ$14</f>
        <v>0</v>
      </c>
      <c r="N46" s="144">
        <f>'②【1回目】作業シート（結果入力）'!$AQ$15</f>
        <v>0</v>
      </c>
      <c r="O46" s="144">
        <f>'②【1回目】作業シート（結果入力）'!$AQ$16</f>
        <v>0</v>
      </c>
      <c r="P46" s="144">
        <f>'②【1回目】作業シート（結果入力）'!$AQ$17</f>
        <v>0</v>
      </c>
      <c r="Q46" s="144">
        <f>'②【1回目】作業シート（結果入力）'!$AQ$18</f>
        <v>0</v>
      </c>
      <c r="R46" s="144">
        <f>'②【1回目】作業シート（結果入力）'!$AQ$19</f>
        <v>0</v>
      </c>
      <c r="S46" s="144">
        <f>'②【1回目】作業シート（結果入力）'!$AQ$20</f>
        <v>0</v>
      </c>
      <c r="T46" s="144">
        <f>'②【1回目】作業シート（結果入力）'!$AQ$21</f>
        <v>0</v>
      </c>
      <c r="U46" s="144">
        <f>'②【1回目】作業シート（結果入力）'!$AQ$22</f>
        <v>0</v>
      </c>
      <c r="V46" s="144">
        <f>'②【1回目】作業シート（結果入力）'!$AQ$23</f>
        <v>0</v>
      </c>
      <c r="W46" s="144">
        <f>'②【1回目】作業シート（結果入力）'!$AQ$24</f>
        <v>0</v>
      </c>
      <c r="X46" s="144">
        <f>'②【1回目】作業シート（結果入力）'!$AQ$25</f>
        <v>0</v>
      </c>
      <c r="Y46" s="144">
        <f>'②【1回目】作業シート（結果入力）'!$AQ$26</f>
        <v>0</v>
      </c>
      <c r="Z46" s="144">
        <f>'②【1回目】作業シート（結果入力）'!$AQ$27</f>
        <v>0</v>
      </c>
      <c r="AA46" s="144">
        <f>'②【1回目】作業シート（結果入力）'!$AQ$28</f>
        <v>0</v>
      </c>
      <c r="AB46" s="144">
        <f>'②【1回目】作業シート（結果入力）'!$AQ$29</f>
        <v>0</v>
      </c>
      <c r="AC46" s="144">
        <f>'②【1回目】作業シート（結果入力）'!$AQ$30</f>
        <v>0</v>
      </c>
      <c r="AD46" s="145">
        <f>'②【1回目】作業シート（結果入力）'!$AQ$31</f>
        <v>0</v>
      </c>
      <c r="AE46" s="143">
        <f>'②【1回目】作業シート（結果入力）'!AQ$32</f>
        <v>0</v>
      </c>
    </row>
    <row r="47" spans="4:31" ht="20.100000000000001" customHeight="1">
      <c r="D47" s="132">
        <f>'②【1回目】作業シート（結果入力）'!$AR$4</f>
        <v>41</v>
      </c>
      <c r="E47" s="144">
        <f>'②【1回目】作業シート（結果入力）'!$AR$6</f>
        <v>0</v>
      </c>
      <c r="F47" s="144">
        <f>'②【1回目】作業シート（結果入力）'!$AR$7</f>
        <v>0</v>
      </c>
      <c r="G47" s="144">
        <f>'②【1回目】作業シート（結果入力）'!$AR$8</f>
        <v>0</v>
      </c>
      <c r="H47" s="144">
        <f>'②【1回目】作業シート（結果入力）'!$AR$9</f>
        <v>0</v>
      </c>
      <c r="I47" s="144">
        <f>'②【1回目】作業シート（結果入力）'!$AR$10</f>
        <v>0</v>
      </c>
      <c r="J47" s="144">
        <f>'②【1回目】作業シート（結果入力）'!$AR$11</f>
        <v>0</v>
      </c>
      <c r="K47" s="144">
        <f>'②【1回目】作業シート（結果入力）'!$AR$12</f>
        <v>0</v>
      </c>
      <c r="L47" s="144">
        <f>'②【1回目】作業シート（結果入力）'!$AR$13</f>
        <v>0</v>
      </c>
      <c r="M47" s="144">
        <f>'②【1回目】作業シート（結果入力）'!$AR$14</f>
        <v>0</v>
      </c>
      <c r="N47" s="144">
        <f>'②【1回目】作業シート（結果入力）'!$AR$15</f>
        <v>0</v>
      </c>
      <c r="O47" s="144">
        <f>'②【1回目】作業シート（結果入力）'!$AR$16</f>
        <v>0</v>
      </c>
      <c r="P47" s="144">
        <f>'②【1回目】作業シート（結果入力）'!$AR$17</f>
        <v>0</v>
      </c>
      <c r="Q47" s="144">
        <f>'②【1回目】作業シート（結果入力）'!$AR$18</f>
        <v>0</v>
      </c>
      <c r="R47" s="144">
        <f>'②【1回目】作業シート（結果入力）'!$AR$19</f>
        <v>0</v>
      </c>
      <c r="S47" s="144">
        <f>'②【1回目】作業シート（結果入力）'!$AR$20</f>
        <v>0</v>
      </c>
      <c r="T47" s="144">
        <f>'②【1回目】作業シート（結果入力）'!$AR$21</f>
        <v>0</v>
      </c>
      <c r="U47" s="144">
        <f>'②【1回目】作業シート（結果入力）'!$AR$22</f>
        <v>0</v>
      </c>
      <c r="V47" s="144">
        <f>'②【1回目】作業シート（結果入力）'!$AR$23</f>
        <v>0</v>
      </c>
      <c r="W47" s="144">
        <f>'②【1回目】作業シート（結果入力）'!$AR$24</f>
        <v>0</v>
      </c>
      <c r="X47" s="144">
        <f>'②【1回目】作業シート（結果入力）'!$AR$25</f>
        <v>0</v>
      </c>
      <c r="Y47" s="144">
        <f>'②【1回目】作業シート（結果入力）'!$AR$26</f>
        <v>0</v>
      </c>
      <c r="Z47" s="144">
        <f>'②【1回目】作業シート（結果入力）'!$AR$27</f>
        <v>0</v>
      </c>
      <c r="AA47" s="144">
        <f>'②【1回目】作業シート（結果入力）'!$AR$28</f>
        <v>0</v>
      </c>
      <c r="AB47" s="144">
        <f>'②【1回目】作業シート（結果入力）'!$AR$29</f>
        <v>0</v>
      </c>
      <c r="AC47" s="144">
        <f>'②【1回目】作業シート（結果入力）'!$AR$30</f>
        <v>0</v>
      </c>
      <c r="AD47" s="145">
        <f>'②【1回目】作業シート（結果入力）'!$AR$31</f>
        <v>0</v>
      </c>
      <c r="AE47" s="143">
        <f>'②【1回目】作業シート（結果入力）'!AR$32</f>
        <v>0</v>
      </c>
    </row>
    <row r="48" spans="4:31" ht="20.100000000000001" customHeight="1">
      <c r="D48" s="132">
        <f>'②【1回目】作業シート（結果入力）'!$AS$4</f>
        <v>42</v>
      </c>
      <c r="E48" s="144">
        <f>'②【1回目】作業シート（結果入力）'!$AS$6</f>
        <v>0</v>
      </c>
      <c r="F48" s="144">
        <f>'②【1回目】作業シート（結果入力）'!$AS$7</f>
        <v>0</v>
      </c>
      <c r="G48" s="144">
        <f>'②【1回目】作業シート（結果入力）'!$AS$8</f>
        <v>0</v>
      </c>
      <c r="H48" s="144">
        <f>'②【1回目】作業シート（結果入力）'!$AS$9</f>
        <v>0</v>
      </c>
      <c r="I48" s="144">
        <f>'②【1回目】作業シート（結果入力）'!$AS$10</f>
        <v>0</v>
      </c>
      <c r="J48" s="144">
        <f>'②【1回目】作業シート（結果入力）'!$AS$11</f>
        <v>0</v>
      </c>
      <c r="K48" s="144">
        <f>'②【1回目】作業シート（結果入力）'!$AS$12</f>
        <v>0</v>
      </c>
      <c r="L48" s="144">
        <f>'②【1回目】作業シート（結果入力）'!$AS$13</f>
        <v>0</v>
      </c>
      <c r="M48" s="144">
        <f>'②【1回目】作業シート（結果入力）'!$AS$14</f>
        <v>0</v>
      </c>
      <c r="N48" s="144">
        <f>'②【1回目】作業シート（結果入力）'!$AS$15</f>
        <v>0</v>
      </c>
      <c r="O48" s="144">
        <f>'②【1回目】作業シート（結果入力）'!$AS$16</f>
        <v>0</v>
      </c>
      <c r="P48" s="144">
        <f>'②【1回目】作業シート（結果入力）'!$AS$17</f>
        <v>0</v>
      </c>
      <c r="Q48" s="144">
        <f>'②【1回目】作業シート（結果入力）'!$AS$18</f>
        <v>0</v>
      </c>
      <c r="R48" s="144">
        <f>'②【1回目】作業シート（結果入力）'!$AS$19</f>
        <v>0</v>
      </c>
      <c r="S48" s="144">
        <f>'②【1回目】作業シート（結果入力）'!$AS$20</f>
        <v>0</v>
      </c>
      <c r="T48" s="144">
        <f>'②【1回目】作業シート（結果入力）'!$AS$21</f>
        <v>0</v>
      </c>
      <c r="U48" s="144">
        <f>'②【1回目】作業シート（結果入力）'!$AS$22</f>
        <v>0</v>
      </c>
      <c r="V48" s="144">
        <f>'②【1回目】作業シート（結果入力）'!$AS$23</f>
        <v>0</v>
      </c>
      <c r="W48" s="144">
        <f>'②【1回目】作業シート（結果入力）'!$AS$24</f>
        <v>0</v>
      </c>
      <c r="X48" s="144">
        <f>'②【1回目】作業シート（結果入力）'!$AS$25</f>
        <v>0</v>
      </c>
      <c r="Y48" s="144">
        <f>'②【1回目】作業シート（結果入力）'!$AS$26</f>
        <v>0</v>
      </c>
      <c r="Z48" s="144">
        <f>'②【1回目】作業シート（結果入力）'!$AS$27</f>
        <v>0</v>
      </c>
      <c r="AA48" s="144">
        <f>'②【1回目】作業シート（結果入力）'!$AS$28</f>
        <v>0</v>
      </c>
      <c r="AB48" s="144">
        <f>'②【1回目】作業シート（結果入力）'!$AS$29</f>
        <v>0</v>
      </c>
      <c r="AC48" s="144">
        <f>'②【1回目】作業シート（結果入力）'!$AS$30</f>
        <v>0</v>
      </c>
      <c r="AD48" s="145">
        <f>'②【1回目】作業シート（結果入力）'!$AS$31</f>
        <v>0</v>
      </c>
      <c r="AE48" s="143">
        <f>'②【1回目】作業シート（結果入力）'!AS$32</f>
        <v>0</v>
      </c>
    </row>
    <row r="49" spans="4:31" ht="20.100000000000001" customHeight="1">
      <c r="D49" s="132">
        <f>'②【1回目】作業シート（結果入力）'!$AT$4</f>
        <v>43</v>
      </c>
      <c r="E49" s="144">
        <f>'②【1回目】作業シート（結果入力）'!$AT$6</f>
        <v>0</v>
      </c>
      <c r="F49" s="144">
        <f>'②【1回目】作業シート（結果入力）'!$AT$7</f>
        <v>0</v>
      </c>
      <c r="G49" s="144">
        <f>'②【1回目】作業シート（結果入力）'!$AT$8</f>
        <v>0</v>
      </c>
      <c r="H49" s="144">
        <f>'②【1回目】作業シート（結果入力）'!$AT$9</f>
        <v>0</v>
      </c>
      <c r="I49" s="144">
        <f>'②【1回目】作業シート（結果入力）'!$AT$10</f>
        <v>0</v>
      </c>
      <c r="J49" s="144">
        <f>'②【1回目】作業シート（結果入力）'!$AT$11</f>
        <v>0</v>
      </c>
      <c r="K49" s="144">
        <f>'②【1回目】作業シート（結果入力）'!$AT$12</f>
        <v>0</v>
      </c>
      <c r="L49" s="144">
        <f>'②【1回目】作業シート（結果入力）'!$AT$13</f>
        <v>0</v>
      </c>
      <c r="M49" s="144">
        <f>'②【1回目】作業シート（結果入力）'!$AT$14</f>
        <v>0</v>
      </c>
      <c r="N49" s="144">
        <f>'②【1回目】作業シート（結果入力）'!$AT$15</f>
        <v>0</v>
      </c>
      <c r="O49" s="144">
        <f>'②【1回目】作業シート（結果入力）'!$AT$16</f>
        <v>0</v>
      </c>
      <c r="P49" s="144">
        <f>'②【1回目】作業シート（結果入力）'!$AT$17</f>
        <v>0</v>
      </c>
      <c r="Q49" s="144">
        <f>'②【1回目】作業シート（結果入力）'!$AT$18</f>
        <v>0</v>
      </c>
      <c r="R49" s="144">
        <f>'②【1回目】作業シート（結果入力）'!$AT$19</f>
        <v>0</v>
      </c>
      <c r="S49" s="144">
        <f>'②【1回目】作業シート（結果入力）'!$AT$20</f>
        <v>0</v>
      </c>
      <c r="T49" s="144">
        <f>'②【1回目】作業シート（結果入力）'!$AT$21</f>
        <v>0</v>
      </c>
      <c r="U49" s="144">
        <f>'②【1回目】作業シート（結果入力）'!$AT$22</f>
        <v>0</v>
      </c>
      <c r="V49" s="144">
        <f>'②【1回目】作業シート（結果入力）'!$AT$23</f>
        <v>0</v>
      </c>
      <c r="W49" s="144">
        <f>'②【1回目】作業シート（結果入力）'!$AT$24</f>
        <v>0</v>
      </c>
      <c r="X49" s="144">
        <f>'②【1回目】作業シート（結果入力）'!$AT$25</f>
        <v>0</v>
      </c>
      <c r="Y49" s="144">
        <f>'②【1回目】作業シート（結果入力）'!$AT$26</f>
        <v>0</v>
      </c>
      <c r="Z49" s="144">
        <f>'②【1回目】作業シート（結果入力）'!$AT$27</f>
        <v>0</v>
      </c>
      <c r="AA49" s="144">
        <f>'②【1回目】作業シート（結果入力）'!$AT$28</f>
        <v>0</v>
      </c>
      <c r="AB49" s="144">
        <f>'②【1回目】作業シート（結果入力）'!$AT$29</f>
        <v>0</v>
      </c>
      <c r="AC49" s="144">
        <f>'②【1回目】作業シート（結果入力）'!$AT$30</f>
        <v>0</v>
      </c>
      <c r="AD49" s="145">
        <f>'②【1回目】作業シート（結果入力）'!$AT$31</f>
        <v>0</v>
      </c>
      <c r="AE49" s="143">
        <f>'②【1回目】作業シート（結果入力）'!AT$32</f>
        <v>0</v>
      </c>
    </row>
    <row r="50" spans="4:31" ht="20.100000000000001" customHeight="1">
      <c r="D50" s="132">
        <f>'②【1回目】作業シート（結果入力）'!$AU$4</f>
        <v>44</v>
      </c>
      <c r="E50" s="144">
        <f>'②【1回目】作業シート（結果入力）'!$AU$6</f>
        <v>0</v>
      </c>
      <c r="F50" s="144">
        <f>'②【1回目】作業シート（結果入力）'!$AU$7</f>
        <v>0</v>
      </c>
      <c r="G50" s="144">
        <f>'②【1回目】作業シート（結果入力）'!$AU$8</f>
        <v>0</v>
      </c>
      <c r="H50" s="144">
        <f>'②【1回目】作業シート（結果入力）'!$AU$9</f>
        <v>0</v>
      </c>
      <c r="I50" s="144">
        <f>'②【1回目】作業シート（結果入力）'!$AU$10</f>
        <v>0</v>
      </c>
      <c r="J50" s="144">
        <f>'②【1回目】作業シート（結果入力）'!$AU$11</f>
        <v>0</v>
      </c>
      <c r="K50" s="144">
        <f>'②【1回目】作業シート（結果入力）'!$AU$12</f>
        <v>0</v>
      </c>
      <c r="L50" s="144">
        <f>'②【1回目】作業シート（結果入力）'!$AU$13</f>
        <v>0</v>
      </c>
      <c r="M50" s="144">
        <f>'②【1回目】作業シート（結果入力）'!$AU$14</f>
        <v>0</v>
      </c>
      <c r="N50" s="144">
        <f>'②【1回目】作業シート（結果入力）'!$AU$15</f>
        <v>0</v>
      </c>
      <c r="O50" s="144">
        <f>'②【1回目】作業シート（結果入力）'!$AU$16</f>
        <v>0</v>
      </c>
      <c r="P50" s="144">
        <f>'②【1回目】作業シート（結果入力）'!$AU$17</f>
        <v>0</v>
      </c>
      <c r="Q50" s="144">
        <f>'②【1回目】作業シート（結果入力）'!$AU$18</f>
        <v>0</v>
      </c>
      <c r="R50" s="144">
        <f>'②【1回目】作業シート（結果入力）'!$AU$19</f>
        <v>0</v>
      </c>
      <c r="S50" s="144">
        <f>'②【1回目】作業シート（結果入力）'!$AU$20</f>
        <v>0</v>
      </c>
      <c r="T50" s="144">
        <f>'②【1回目】作業シート（結果入力）'!$AU$21</f>
        <v>0</v>
      </c>
      <c r="U50" s="144">
        <f>'②【1回目】作業シート（結果入力）'!$AU$22</f>
        <v>0</v>
      </c>
      <c r="V50" s="144">
        <f>'②【1回目】作業シート（結果入力）'!$AU$23</f>
        <v>0</v>
      </c>
      <c r="W50" s="144">
        <f>'②【1回目】作業シート（結果入力）'!$AU$24</f>
        <v>0</v>
      </c>
      <c r="X50" s="144">
        <f>'②【1回目】作業シート（結果入力）'!$AU$25</f>
        <v>0</v>
      </c>
      <c r="Y50" s="144">
        <f>'②【1回目】作業シート（結果入力）'!$AU$26</f>
        <v>0</v>
      </c>
      <c r="Z50" s="144">
        <f>'②【1回目】作業シート（結果入力）'!$AU$27</f>
        <v>0</v>
      </c>
      <c r="AA50" s="144">
        <f>'②【1回目】作業シート（結果入力）'!$AU$28</f>
        <v>0</v>
      </c>
      <c r="AB50" s="144">
        <f>'②【1回目】作業シート（結果入力）'!$AU$29</f>
        <v>0</v>
      </c>
      <c r="AC50" s="144">
        <f>'②【1回目】作業シート（結果入力）'!$AU$30</f>
        <v>0</v>
      </c>
      <c r="AD50" s="145">
        <f>'②【1回目】作業シート（結果入力）'!$AU$31</f>
        <v>0</v>
      </c>
      <c r="AE50" s="143">
        <f>'②【1回目】作業シート（結果入力）'!AU$32</f>
        <v>0</v>
      </c>
    </row>
    <row r="51" spans="4:31" ht="20.100000000000001" customHeight="1">
      <c r="D51" s="132">
        <f>'②【1回目】作業シート（結果入力）'!$AV$4</f>
        <v>45</v>
      </c>
      <c r="E51" s="144">
        <f>'②【1回目】作業シート（結果入力）'!$AV$6</f>
        <v>0</v>
      </c>
      <c r="F51" s="144">
        <f>'②【1回目】作業シート（結果入力）'!$AV$7</f>
        <v>0</v>
      </c>
      <c r="G51" s="144">
        <f>'②【1回目】作業シート（結果入力）'!$AV$8</f>
        <v>0</v>
      </c>
      <c r="H51" s="144">
        <f>'②【1回目】作業シート（結果入力）'!$AV$9</f>
        <v>0</v>
      </c>
      <c r="I51" s="144">
        <f>'②【1回目】作業シート（結果入力）'!$AV$10</f>
        <v>0</v>
      </c>
      <c r="J51" s="144">
        <f>'②【1回目】作業シート（結果入力）'!$AV$11</f>
        <v>0</v>
      </c>
      <c r="K51" s="144">
        <f>'②【1回目】作業シート（結果入力）'!$AV$12</f>
        <v>0</v>
      </c>
      <c r="L51" s="144">
        <f>'②【1回目】作業シート（結果入力）'!$AV$13</f>
        <v>0</v>
      </c>
      <c r="M51" s="144">
        <f>'②【1回目】作業シート（結果入力）'!$AV$14</f>
        <v>0</v>
      </c>
      <c r="N51" s="144">
        <f>'②【1回目】作業シート（結果入力）'!$AV$15</f>
        <v>0</v>
      </c>
      <c r="O51" s="144">
        <f>'②【1回目】作業シート（結果入力）'!$AV$16</f>
        <v>0</v>
      </c>
      <c r="P51" s="144">
        <f>'②【1回目】作業シート（結果入力）'!$AV$17</f>
        <v>0</v>
      </c>
      <c r="Q51" s="144">
        <f>'②【1回目】作業シート（結果入力）'!$AV$18</f>
        <v>0</v>
      </c>
      <c r="R51" s="144">
        <f>'②【1回目】作業シート（結果入力）'!$AV$19</f>
        <v>0</v>
      </c>
      <c r="S51" s="144">
        <f>'②【1回目】作業シート（結果入力）'!$AV$20</f>
        <v>0</v>
      </c>
      <c r="T51" s="144">
        <f>'②【1回目】作業シート（結果入力）'!$AV$21</f>
        <v>0</v>
      </c>
      <c r="U51" s="144">
        <f>'②【1回目】作業シート（結果入力）'!$AV$22</f>
        <v>0</v>
      </c>
      <c r="V51" s="144">
        <f>'②【1回目】作業シート（結果入力）'!$AV$23</f>
        <v>0</v>
      </c>
      <c r="W51" s="144">
        <f>'②【1回目】作業シート（結果入力）'!$AV$24</f>
        <v>0</v>
      </c>
      <c r="X51" s="144">
        <f>'②【1回目】作業シート（結果入力）'!$AV$25</f>
        <v>0</v>
      </c>
      <c r="Y51" s="144">
        <f>'②【1回目】作業シート（結果入力）'!$AV$26</f>
        <v>0</v>
      </c>
      <c r="Z51" s="144">
        <f>'②【1回目】作業シート（結果入力）'!$AV$27</f>
        <v>0</v>
      </c>
      <c r="AA51" s="144">
        <f>'②【1回目】作業シート（結果入力）'!$AV$28</f>
        <v>0</v>
      </c>
      <c r="AB51" s="144">
        <f>'②【1回目】作業シート（結果入力）'!$AV$29</f>
        <v>0</v>
      </c>
      <c r="AC51" s="144">
        <f>'②【1回目】作業シート（結果入力）'!$AV$30</f>
        <v>0</v>
      </c>
      <c r="AD51" s="145">
        <f>'②【1回目】作業シート（結果入力）'!$AV$31</f>
        <v>0</v>
      </c>
      <c r="AE51" s="143">
        <f>'②【1回目】作業シート（結果入力）'!AV$32</f>
        <v>0</v>
      </c>
    </row>
    <row r="52" spans="4:31" ht="20.100000000000001" customHeight="1">
      <c r="D52" s="132">
        <f>'②【1回目】作業シート（結果入力）'!$AW$4</f>
        <v>46</v>
      </c>
      <c r="E52" s="144">
        <f>'②【1回目】作業シート（結果入力）'!$AW$6</f>
        <v>0</v>
      </c>
      <c r="F52" s="144">
        <f>'②【1回目】作業シート（結果入力）'!$AW$7</f>
        <v>0</v>
      </c>
      <c r="G52" s="144">
        <f>'②【1回目】作業シート（結果入力）'!$AW$8</f>
        <v>0</v>
      </c>
      <c r="H52" s="144">
        <f>'②【1回目】作業シート（結果入力）'!$AW$9</f>
        <v>0</v>
      </c>
      <c r="I52" s="144">
        <f>'②【1回目】作業シート（結果入力）'!$AW$10</f>
        <v>0</v>
      </c>
      <c r="J52" s="144">
        <f>'②【1回目】作業シート（結果入力）'!$AW$11</f>
        <v>0</v>
      </c>
      <c r="K52" s="144">
        <f>'②【1回目】作業シート（結果入力）'!$AW$12</f>
        <v>0</v>
      </c>
      <c r="L52" s="144">
        <f>'②【1回目】作業シート（結果入力）'!$AW$13</f>
        <v>0</v>
      </c>
      <c r="M52" s="144">
        <f>'②【1回目】作業シート（結果入力）'!$AW$14</f>
        <v>0</v>
      </c>
      <c r="N52" s="144">
        <f>'②【1回目】作業シート（結果入力）'!$AW$15</f>
        <v>0</v>
      </c>
      <c r="O52" s="144">
        <f>'②【1回目】作業シート（結果入力）'!$AW$16</f>
        <v>0</v>
      </c>
      <c r="P52" s="144">
        <f>'②【1回目】作業シート（結果入力）'!$AW$17</f>
        <v>0</v>
      </c>
      <c r="Q52" s="144">
        <f>'②【1回目】作業シート（結果入力）'!$AW$18</f>
        <v>0</v>
      </c>
      <c r="R52" s="144">
        <f>'②【1回目】作業シート（結果入力）'!$AW$19</f>
        <v>0</v>
      </c>
      <c r="S52" s="144">
        <f>'②【1回目】作業シート（結果入力）'!$AW$20</f>
        <v>0</v>
      </c>
      <c r="T52" s="144">
        <f>'②【1回目】作業シート（結果入力）'!$AW$21</f>
        <v>0</v>
      </c>
      <c r="U52" s="144">
        <f>'②【1回目】作業シート（結果入力）'!$AW$22</f>
        <v>0</v>
      </c>
      <c r="V52" s="144">
        <f>'②【1回目】作業シート（結果入力）'!$AW$23</f>
        <v>0</v>
      </c>
      <c r="W52" s="144">
        <f>'②【1回目】作業シート（結果入力）'!$AW$24</f>
        <v>0</v>
      </c>
      <c r="X52" s="144">
        <f>'②【1回目】作業シート（結果入力）'!$AW$25</f>
        <v>0</v>
      </c>
      <c r="Y52" s="144">
        <f>'②【1回目】作業シート（結果入力）'!$AW$26</f>
        <v>0</v>
      </c>
      <c r="Z52" s="144">
        <f>'②【1回目】作業シート（結果入力）'!$AW$27</f>
        <v>0</v>
      </c>
      <c r="AA52" s="144">
        <f>'②【1回目】作業シート（結果入力）'!$AW$28</f>
        <v>0</v>
      </c>
      <c r="AB52" s="144">
        <f>'②【1回目】作業シート（結果入力）'!$AW$29</f>
        <v>0</v>
      </c>
      <c r="AC52" s="144">
        <f>'②【1回目】作業シート（結果入力）'!$AW$30</f>
        <v>0</v>
      </c>
      <c r="AD52" s="145">
        <f>'②【1回目】作業シート（結果入力）'!$AW$31</f>
        <v>0</v>
      </c>
      <c r="AE52" s="143">
        <f>'②【1回目】作業シート（結果入力）'!AW$32</f>
        <v>0</v>
      </c>
    </row>
    <row r="53" spans="4:31" ht="20.100000000000001" customHeight="1">
      <c r="D53" s="132">
        <f>'②【1回目】作業シート（結果入力）'!$AX$4</f>
        <v>47</v>
      </c>
      <c r="E53" s="144">
        <f>'②【1回目】作業シート（結果入力）'!$AX$6</f>
        <v>0</v>
      </c>
      <c r="F53" s="144">
        <f>'②【1回目】作業シート（結果入力）'!$AX$7</f>
        <v>0</v>
      </c>
      <c r="G53" s="144">
        <f>'②【1回目】作業シート（結果入力）'!$AX$8</f>
        <v>0</v>
      </c>
      <c r="H53" s="144">
        <f>'②【1回目】作業シート（結果入力）'!$AX$9</f>
        <v>0</v>
      </c>
      <c r="I53" s="144">
        <f>'②【1回目】作業シート（結果入力）'!$AX$10</f>
        <v>0</v>
      </c>
      <c r="J53" s="144">
        <f>'②【1回目】作業シート（結果入力）'!$AX$11</f>
        <v>0</v>
      </c>
      <c r="K53" s="144">
        <f>'②【1回目】作業シート（結果入力）'!$AX$12</f>
        <v>0</v>
      </c>
      <c r="L53" s="144">
        <f>'②【1回目】作業シート（結果入力）'!$AX$13</f>
        <v>0</v>
      </c>
      <c r="M53" s="144">
        <f>'②【1回目】作業シート（結果入力）'!$AX$14</f>
        <v>0</v>
      </c>
      <c r="N53" s="144">
        <f>'②【1回目】作業シート（結果入力）'!$AX$15</f>
        <v>0</v>
      </c>
      <c r="O53" s="144">
        <f>'②【1回目】作業シート（結果入力）'!$AX$16</f>
        <v>0</v>
      </c>
      <c r="P53" s="144">
        <f>'②【1回目】作業シート（結果入力）'!$AX$17</f>
        <v>0</v>
      </c>
      <c r="Q53" s="144">
        <f>'②【1回目】作業シート（結果入力）'!$AX$18</f>
        <v>0</v>
      </c>
      <c r="R53" s="144">
        <f>'②【1回目】作業シート（結果入力）'!$AX$19</f>
        <v>0</v>
      </c>
      <c r="S53" s="144">
        <f>'②【1回目】作業シート（結果入力）'!$AX$20</f>
        <v>0</v>
      </c>
      <c r="T53" s="144">
        <f>'②【1回目】作業シート（結果入力）'!$AX$21</f>
        <v>0</v>
      </c>
      <c r="U53" s="144">
        <f>'②【1回目】作業シート（結果入力）'!$AX$22</f>
        <v>0</v>
      </c>
      <c r="V53" s="144">
        <f>'②【1回目】作業シート（結果入力）'!$AX$23</f>
        <v>0</v>
      </c>
      <c r="W53" s="144">
        <f>'②【1回目】作業シート（結果入力）'!$AX$24</f>
        <v>0</v>
      </c>
      <c r="X53" s="144">
        <f>'②【1回目】作業シート（結果入力）'!$AX$25</f>
        <v>0</v>
      </c>
      <c r="Y53" s="144">
        <f>'②【1回目】作業シート（結果入力）'!$AX$26</f>
        <v>0</v>
      </c>
      <c r="Z53" s="144">
        <f>'②【1回目】作業シート（結果入力）'!$AX$27</f>
        <v>0</v>
      </c>
      <c r="AA53" s="144">
        <f>'②【1回目】作業シート（結果入力）'!$AX$28</f>
        <v>0</v>
      </c>
      <c r="AB53" s="144">
        <f>'②【1回目】作業シート（結果入力）'!$AX$29</f>
        <v>0</v>
      </c>
      <c r="AC53" s="144">
        <f>'②【1回目】作業シート（結果入力）'!$AX$30</f>
        <v>0</v>
      </c>
      <c r="AD53" s="145">
        <f>'②【1回目】作業シート（結果入力）'!$AX$31</f>
        <v>0</v>
      </c>
      <c r="AE53" s="143">
        <f>'②【1回目】作業シート（結果入力）'!AX$32</f>
        <v>0</v>
      </c>
    </row>
    <row r="54" spans="4:31" ht="20.100000000000001" customHeight="1">
      <c r="D54" s="132">
        <f>'②【1回目】作業シート（結果入力）'!$AY$4</f>
        <v>48</v>
      </c>
      <c r="E54" s="144">
        <f>'②【1回目】作業シート（結果入力）'!$AY$6</f>
        <v>0</v>
      </c>
      <c r="F54" s="144">
        <f>'②【1回目】作業シート（結果入力）'!$AY$7</f>
        <v>0</v>
      </c>
      <c r="G54" s="144">
        <f>'②【1回目】作業シート（結果入力）'!$AY$8</f>
        <v>0</v>
      </c>
      <c r="H54" s="144">
        <f>'②【1回目】作業シート（結果入力）'!$AY$9</f>
        <v>0</v>
      </c>
      <c r="I54" s="144">
        <f>'②【1回目】作業シート（結果入力）'!$AY$10</f>
        <v>0</v>
      </c>
      <c r="J54" s="144">
        <f>'②【1回目】作業シート（結果入力）'!$AY$11</f>
        <v>0</v>
      </c>
      <c r="K54" s="144">
        <f>'②【1回目】作業シート（結果入力）'!$AY$12</f>
        <v>0</v>
      </c>
      <c r="L54" s="144">
        <f>'②【1回目】作業シート（結果入力）'!$AY$13</f>
        <v>0</v>
      </c>
      <c r="M54" s="144">
        <f>'②【1回目】作業シート（結果入力）'!$AY$14</f>
        <v>0</v>
      </c>
      <c r="N54" s="144">
        <f>'②【1回目】作業シート（結果入力）'!$AY$15</f>
        <v>0</v>
      </c>
      <c r="O54" s="144">
        <f>'②【1回目】作業シート（結果入力）'!$AY$16</f>
        <v>0</v>
      </c>
      <c r="P54" s="144">
        <f>'②【1回目】作業シート（結果入力）'!$AY$17</f>
        <v>0</v>
      </c>
      <c r="Q54" s="144">
        <f>'②【1回目】作業シート（結果入力）'!$AY$18</f>
        <v>0</v>
      </c>
      <c r="R54" s="144">
        <f>'②【1回目】作業シート（結果入力）'!$AY$19</f>
        <v>0</v>
      </c>
      <c r="S54" s="144">
        <f>'②【1回目】作業シート（結果入力）'!$AY$20</f>
        <v>0</v>
      </c>
      <c r="T54" s="144">
        <f>'②【1回目】作業シート（結果入力）'!$AY$21</f>
        <v>0</v>
      </c>
      <c r="U54" s="144">
        <f>'②【1回目】作業シート（結果入力）'!$AY$22</f>
        <v>0</v>
      </c>
      <c r="V54" s="144">
        <f>'②【1回目】作業シート（結果入力）'!$AY$23</f>
        <v>0</v>
      </c>
      <c r="W54" s="144">
        <f>'②【1回目】作業シート（結果入力）'!$AY$24</f>
        <v>0</v>
      </c>
      <c r="X54" s="144">
        <f>'②【1回目】作業シート（結果入力）'!$AY$25</f>
        <v>0</v>
      </c>
      <c r="Y54" s="144">
        <f>'②【1回目】作業シート（結果入力）'!$AY$26</f>
        <v>0</v>
      </c>
      <c r="Z54" s="144">
        <f>'②【1回目】作業シート（結果入力）'!$AY$27</f>
        <v>0</v>
      </c>
      <c r="AA54" s="144">
        <f>'②【1回目】作業シート（結果入力）'!$AY$28</f>
        <v>0</v>
      </c>
      <c r="AB54" s="144">
        <f>'②【1回目】作業シート（結果入力）'!$AY$29</f>
        <v>0</v>
      </c>
      <c r="AC54" s="144">
        <f>'②【1回目】作業シート（結果入力）'!$AY$30</f>
        <v>0</v>
      </c>
      <c r="AD54" s="145">
        <f>'②【1回目】作業シート（結果入力）'!$AY$31</f>
        <v>0</v>
      </c>
      <c r="AE54" s="143">
        <f>'②【1回目】作業シート（結果入力）'!AY$32</f>
        <v>0</v>
      </c>
    </row>
    <row r="55" spans="4:31" ht="20.100000000000001" customHeight="1">
      <c r="D55" s="132">
        <f>'②【1回目】作業シート（結果入力）'!$AZ$4</f>
        <v>49</v>
      </c>
      <c r="E55" s="144">
        <f>'②【1回目】作業シート（結果入力）'!$AZ$6</f>
        <v>0</v>
      </c>
      <c r="F55" s="144">
        <f>'②【1回目】作業シート（結果入力）'!$AZ$7</f>
        <v>0</v>
      </c>
      <c r="G55" s="144">
        <f>'②【1回目】作業シート（結果入力）'!$AZ$8</f>
        <v>0</v>
      </c>
      <c r="H55" s="144">
        <f>'②【1回目】作業シート（結果入力）'!$AZ$9</f>
        <v>0</v>
      </c>
      <c r="I55" s="144">
        <f>'②【1回目】作業シート（結果入力）'!$AZ$10</f>
        <v>0</v>
      </c>
      <c r="J55" s="144">
        <f>'②【1回目】作業シート（結果入力）'!$AZ$11</f>
        <v>0</v>
      </c>
      <c r="K55" s="144">
        <f>'②【1回目】作業シート（結果入力）'!$AZ$12</f>
        <v>0</v>
      </c>
      <c r="L55" s="144">
        <f>'②【1回目】作業シート（結果入力）'!$AZ$13</f>
        <v>0</v>
      </c>
      <c r="M55" s="144">
        <f>'②【1回目】作業シート（結果入力）'!$AZ$14</f>
        <v>0</v>
      </c>
      <c r="N55" s="144">
        <f>'②【1回目】作業シート（結果入力）'!$AZ$15</f>
        <v>0</v>
      </c>
      <c r="O55" s="144">
        <f>'②【1回目】作業シート（結果入力）'!$AZ$16</f>
        <v>0</v>
      </c>
      <c r="P55" s="144">
        <f>'②【1回目】作業シート（結果入力）'!$AZ$17</f>
        <v>0</v>
      </c>
      <c r="Q55" s="144">
        <f>'②【1回目】作業シート（結果入力）'!$AZ$18</f>
        <v>0</v>
      </c>
      <c r="R55" s="144">
        <f>'②【1回目】作業シート（結果入力）'!$AZ$19</f>
        <v>0</v>
      </c>
      <c r="S55" s="144">
        <f>'②【1回目】作業シート（結果入力）'!$AZ$20</f>
        <v>0</v>
      </c>
      <c r="T55" s="144">
        <f>'②【1回目】作業シート（結果入力）'!$AZ$21</f>
        <v>0</v>
      </c>
      <c r="U55" s="144">
        <f>'②【1回目】作業シート（結果入力）'!$AZ$22</f>
        <v>0</v>
      </c>
      <c r="V55" s="144">
        <f>'②【1回目】作業シート（結果入力）'!$AZ$23</f>
        <v>0</v>
      </c>
      <c r="W55" s="144">
        <f>'②【1回目】作業シート（結果入力）'!$AZ$24</f>
        <v>0</v>
      </c>
      <c r="X55" s="144">
        <f>'②【1回目】作業シート（結果入力）'!$AZ$25</f>
        <v>0</v>
      </c>
      <c r="Y55" s="144">
        <f>'②【1回目】作業シート（結果入力）'!$AZ$26</f>
        <v>0</v>
      </c>
      <c r="Z55" s="144">
        <f>'②【1回目】作業シート（結果入力）'!$AZ$27</f>
        <v>0</v>
      </c>
      <c r="AA55" s="144">
        <f>'②【1回目】作業シート（結果入力）'!$AZ$28</f>
        <v>0</v>
      </c>
      <c r="AB55" s="144">
        <f>'②【1回目】作業シート（結果入力）'!$AZ$29</f>
        <v>0</v>
      </c>
      <c r="AC55" s="144">
        <f>'②【1回目】作業シート（結果入力）'!$AZ$30</f>
        <v>0</v>
      </c>
      <c r="AD55" s="145">
        <f>'②【1回目】作業シート（結果入力）'!$AZ$31</f>
        <v>0</v>
      </c>
      <c r="AE55" s="143">
        <f>'②【1回目】作業シート（結果入力）'!AZ$32</f>
        <v>0</v>
      </c>
    </row>
    <row r="56" spans="4:31" ht="20.100000000000001" customHeight="1">
      <c r="D56" s="132">
        <f>'②【1回目】作業シート（結果入力）'!$BA$4</f>
        <v>50</v>
      </c>
      <c r="E56" s="144">
        <f>'②【1回目】作業シート（結果入力）'!$BA$6</f>
        <v>0</v>
      </c>
      <c r="F56" s="144">
        <f>'②【1回目】作業シート（結果入力）'!$BA$7</f>
        <v>0</v>
      </c>
      <c r="G56" s="144">
        <f>'②【1回目】作業シート（結果入力）'!$BA$8</f>
        <v>0</v>
      </c>
      <c r="H56" s="144">
        <f>'②【1回目】作業シート（結果入力）'!$BA$9</f>
        <v>0</v>
      </c>
      <c r="I56" s="144">
        <f>'②【1回目】作業シート（結果入力）'!$BA$10</f>
        <v>0</v>
      </c>
      <c r="J56" s="144">
        <f>'②【1回目】作業シート（結果入力）'!$BA$11</f>
        <v>0</v>
      </c>
      <c r="K56" s="144">
        <f>'②【1回目】作業シート（結果入力）'!$BA$12</f>
        <v>0</v>
      </c>
      <c r="L56" s="144">
        <f>'②【1回目】作業シート（結果入力）'!$BA$13</f>
        <v>0</v>
      </c>
      <c r="M56" s="144">
        <f>'②【1回目】作業シート（結果入力）'!$BA$14</f>
        <v>0</v>
      </c>
      <c r="N56" s="144">
        <f>'②【1回目】作業シート（結果入力）'!$BA$15</f>
        <v>0</v>
      </c>
      <c r="O56" s="144">
        <f>'②【1回目】作業シート（結果入力）'!$BA$16</f>
        <v>0</v>
      </c>
      <c r="P56" s="144">
        <f>'②【1回目】作業シート（結果入力）'!$BA$17</f>
        <v>0</v>
      </c>
      <c r="Q56" s="144">
        <f>'②【1回目】作業シート（結果入力）'!$BA$18</f>
        <v>0</v>
      </c>
      <c r="R56" s="144">
        <f>'②【1回目】作業シート（結果入力）'!$BA$19</f>
        <v>0</v>
      </c>
      <c r="S56" s="144">
        <f>'②【1回目】作業シート（結果入力）'!$BA$20</f>
        <v>0</v>
      </c>
      <c r="T56" s="144">
        <f>'②【1回目】作業シート（結果入力）'!$BA$21</f>
        <v>0</v>
      </c>
      <c r="U56" s="144">
        <f>'②【1回目】作業シート（結果入力）'!$BA$22</f>
        <v>0</v>
      </c>
      <c r="V56" s="144">
        <f>'②【1回目】作業シート（結果入力）'!$BA$23</f>
        <v>0</v>
      </c>
      <c r="W56" s="144">
        <f>'②【1回目】作業シート（結果入力）'!$BA$24</f>
        <v>0</v>
      </c>
      <c r="X56" s="144">
        <f>'②【1回目】作業シート（結果入力）'!$BA$25</f>
        <v>0</v>
      </c>
      <c r="Y56" s="144">
        <f>'②【1回目】作業シート（結果入力）'!$BA$26</f>
        <v>0</v>
      </c>
      <c r="Z56" s="144">
        <f>'②【1回目】作業シート（結果入力）'!$BA$27</f>
        <v>0</v>
      </c>
      <c r="AA56" s="144">
        <f>'②【1回目】作業シート（結果入力）'!$BA$28</f>
        <v>0</v>
      </c>
      <c r="AB56" s="144">
        <f>'②【1回目】作業シート（結果入力）'!$BA$29</f>
        <v>0</v>
      </c>
      <c r="AC56" s="144">
        <f>'②【1回目】作業シート（結果入力）'!$BA$30</f>
        <v>0</v>
      </c>
      <c r="AD56" s="145">
        <f>'②【1回目】作業シート（結果入力）'!$BA$31</f>
        <v>0</v>
      </c>
      <c r="AE56" s="143">
        <f>'②【1回目】作業シート（結果入力）'!BA$32</f>
        <v>0</v>
      </c>
    </row>
    <row r="57" spans="4:31"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</row>
    <row r="58" spans="4:31">
      <c r="D58" s="150"/>
      <c r="E58" s="148">
        <v>1</v>
      </c>
      <c r="F58" s="113">
        <v>2</v>
      </c>
      <c r="G58" s="113">
        <v>3</v>
      </c>
      <c r="H58" s="113">
        <v>4</v>
      </c>
      <c r="I58" s="113">
        <v>5</v>
      </c>
      <c r="J58" s="113">
        <v>6</v>
      </c>
      <c r="K58" s="113">
        <v>7</v>
      </c>
      <c r="L58" s="113">
        <v>8</v>
      </c>
      <c r="M58" s="113">
        <v>9</v>
      </c>
      <c r="N58" s="113">
        <v>10</v>
      </c>
      <c r="O58" s="113">
        <v>11</v>
      </c>
      <c r="P58" s="113">
        <v>12</v>
      </c>
      <c r="Q58" s="113">
        <v>13</v>
      </c>
      <c r="R58" s="113">
        <v>14</v>
      </c>
      <c r="S58" s="113">
        <v>15</v>
      </c>
      <c r="T58" s="113">
        <v>16</v>
      </c>
      <c r="U58" s="113">
        <v>17</v>
      </c>
      <c r="V58" s="113">
        <v>18</v>
      </c>
      <c r="W58" s="113">
        <v>19</v>
      </c>
      <c r="X58" s="113">
        <v>20</v>
      </c>
      <c r="Y58" s="113">
        <v>21</v>
      </c>
      <c r="Z58" s="113">
        <v>22</v>
      </c>
      <c r="AA58" s="113">
        <v>23</v>
      </c>
      <c r="AB58" s="113">
        <v>24</v>
      </c>
      <c r="AC58" s="113" t="s">
        <v>39</v>
      </c>
    </row>
    <row r="59" spans="4:31" ht="85.5" customHeight="1">
      <c r="D59" s="150" t="s">
        <v>147</v>
      </c>
      <c r="E59" s="149" t="s">
        <v>2</v>
      </c>
      <c r="F59" s="19" t="s">
        <v>10</v>
      </c>
      <c r="G59" s="19" t="s">
        <v>33</v>
      </c>
      <c r="H59" s="19" t="s">
        <v>12</v>
      </c>
      <c r="I59" s="19" t="s">
        <v>13</v>
      </c>
      <c r="J59" s="19" t="s">
        <v>14</v>
      </c>
      <c r="K59" s="19" t="s">
        <v>15</v>
      </c>
      <c r="L59" s="19" t="s">
        <v>16</v>
      </c>
      <c r="M59" s="19" t="s">
        <v>17</v>
      </c>
      <c r="N59" s="19" t="s">
        <v>18</v>
      </c>
      <c r="O59" s="19" t="s">
        <v>121</v>
      </c>
      <c r="P59" s="19" t="s">
        <v>122</v>
      </c>
      <c r="Q59" s="19" t="s">
        <v>123</v>
      </c>
      <c r="R59" s="19" t="s">
        <v>124</v>
      </c>
      <c r="S59" s="19" t="s">
        <v>23</v>
      </c>
      <c r="T59" s="19" t="s">
        <v>125</v>
      </c>
      <c r="U59" s="19" t="s">
        <v>126</v>
      </c>
      <c r="V59" s="19" t="s">
        <v>127</v>
      </c>
      <c r="W59" s="19" t="s">
        <v>26</v>
      </c>
      <c r="X59" s="19" t="s">
        <v>27</v>
      </c>
      <c r="Y59" s="19" t="s">
        <v>28</v>
      </c>
      <c r="Z59" s="19" t="s">
        <v>29</v>
      </c>
      <c r="AA59" s="19" t="s">
        <v>30</v>
      </c>
      <c r="AB59" s="19" t="s">
        <v>31</v>
      </c>
      <c r="AC59" s="19" t="s">
        <v>42</v>
      </c>
    </row>
    <row r="60" spans="4:31" ht="25.5">
      <c r="D60" s="151">
        <v>1</v>
      </c>
      <c r="E60" s="152" t="e">
        <f>E66/E70</f>
        <v>#DIV/0!</v>
      </c>
      <c r="F60" s="152" t="e">
        <f>F66/F70</f>
        <v>#DIV/0!</v>
      </c>
      <c r="G60" s="152" t="e">
        <f t="shared" ref="G60:AB60" si="0">G66/G70</f>
        <v>#DIV/0!</v>
      </c>
      <c r="H60" s="152" t="e">
        <f t="shared" si="0"/>
        <v>#DIV/0!</v>
      </c>
      <c r="I60" s="152" t="e">
        <f t="shared" si="0"/>
        <v>#DIV/0!</v>
      </c>
      <c r="J60" s="152" t="e">
        <f t="shared" si="0"/>
        <v>#DIV/0!</v>
      </c>
      <c r="K60" s="152" t="e">
        <f t="shared" si="0"/>
        <v>#DIV/0!</v>
      </c>
      <c r="L60" s="152" t="e">
        <f t="shared" si="0"/>
        <v>#DIV/0!</v>
      </c>
      <c r="M60" s="152" t="e">
        <f t="shared" si="0"/>
        <v>#DIV/0!</v>
      </c>
      <c r="N60" s="152" t="e">
        <f t="shared" si="0"/>
        <v>#DIV/0!</v>
      </c>
      <c r="O60" s="152" t="e">
        <f t="shared" si="0"/>
        <v>#DIV/0!</v>
      </c>
      <c r="P60" s="152" t="e">
        <f t="shared" si="0"/>
        <v>#DIV/0!</v>
      </c>
      <c r="Q60" s="152" t="e">
        <f t="shared" si="0"/>
        <v>#DIV/0!</v>
      </c>
      <c r="R60" s="152" t="e">
        <f t="shared" si="0"/>
        <v>#DIV/0!</v>
      </c>
      <c r="S60" s="152" t="e">
        <f t="shared" si="0"/>
        <v>#DIV/0!</v>
      </c>
      <c r="T60" s="152" t="e">
        <f t="shared" si="0"/>
        <v>#DIV/0!</v>
      </c>
      <c r="U60" s="152" t="e">
        <f t="shared" si="0"/>
        <v>#DIV/0!</v>
      </c>
      <c r="V60" s="152" t="e">
        <f t="shared" si="0"/>
        <v>#DIV/0!</v>
      </c>
      <c r="W60" s="152" t="e">
        <f t="shared" si="0"/>
        <v>#DIV/0!</v>
      </c>
      <c r="X60" s="152" t="e">
        <f t="shared" si="0"/>
        <v>#DIV/0!</v>
      </c>
      <c r="Y60" s="152" t="e">
        <f t="shared" si="0"/>
        <v>#DIV/0!</v>
      </c>
      <c r="Z60" s="152" t="e">
        <f t="shared" si="0"/>
        <v>#DIV/0!</v>
      </c>
      <c r="AA60" s="152" t="e">
        <f t="shared" si="0"/>
        <v>#DIV/0!</v>
      </c>
      <c r="AB60" s="152" t="e">
        <f t="shared" si="0"/>
        <v>#DIV/0!</v>
      </c>
      <c r="AC60" s="152" t="e">
        <f>AC66/AC76</f>
        <v>#DIV/0!</v>
      </c>
      <c r="AD60" s="206" t="s">
        <v>156</v>
      </c>
      <c r="AE60" s="206"/>
    </row>
    <row r="61" spans="4:31" ht="25.5">
      <c r="D61" s="151">
        <v>2</v>
      </c>
      <c r="E61" s="152" t="e">
        <f>E67/E70</f>
        <v>#DIV/0!</v>
      </c>
      <c r="F61" s="152" t="e">
        <f t="shared" ref="F61:AB61" si="1">F67/F70</f>
        <v>#DIV/0!</v>
      </c>
      <c r="G61" s="152" t="e">
        <f t="shared" si="1"/>
        <v>#DIV/0!</v>
      </c>
      <c r="H61" s="152" t="e">
        <f t="shared" si="1"/>
        <v>#DIV/0!</v>
      </c>
      <c r="I61" s="152" t="e">
        <f t="shared" si="1"/>
        <v>#DIV/0!</v>
      </c>
      <c r="J61" s="152" t="e">
        <f t="shared" si="1"/>
        <v>#DIV/0!</v>
      </c>
      <c r="K61" s="152" t="e">
        <f t="shared" si="1"/>
        <v>#DIV/0!</v>
      </c>
      <c r="L61" s="152" t="e">
        <f t="shared" si="1"/>
        <v>#DIV/0!</v>
      </c>
      <c r="M61" s="152" t="e">
        <f t="shared" si="1"/>
        <v>#DIV/0!</v>
      </c>
      <c r="N61" s="152" t="e">
        <f t="shared" si="1"/>
        <v>#DIV/0!</v>
      </c>
      <c r="O61" s="152" t="e">
        <f t="shared" si="1"/>
        <v>#DIV/0!</v>
      </c>
      <c r="P61" s="152" t="e">
        <f t="shared" si="1"/>
        <v>#DIV/0!</v>
      </c>
      <c r="Q61" s="152" t="e">
        <f t="shared" si="1"/>
        <v>#DIV/0!</v>
      </c>
      <c r="R61" s="152" t="e">
        <f t="shared" si="1"/>
        <v>#DIV/0!</v>
      </c>
      <c r="S61" s="152" t="e">
        <f t="shared" si="1"/>
        <v>#DIV/0!</v>
      </c>
      <c r="T61" s="152" t="e">
        <f t="shared" si="1"/>
        <v>#DIV/0!</v>
      </c>
      <c r="U61" s="152" t="e">
        <f t="shared" si="1"/>
        <v>#DIV/0!</v>
      </c>
      <c r="V61" s="152" t="e">
        <f t="shared" si="1"/>
        <v>#DIV/0!</v>
      </c>
      <c r="W61" s="152" t="e">
        <f t="shared" si="1"/>
        <v>#DIV/0!</v>
      </c>
      <c r="X61" s="152" t="e">
        <f t="shared" si="1"/>
        <v>#DIV/0!</v>
      </c>
      <c r="Y61" s="152" t="e">
        <f t="shared" si="1"/>
        <v>#DIV/0!</v>
      </c>
      <c r="Z61" s="152" t="e">
        <f t="shared" si="1"/>
        <v>#DIV/0!</v>
      </c>
      <c r="AA61" s="152" t="e">
        <f t="shared" si="1"/>
        <v>#DIV/0!</v>
      </c>
      <c r="AB61" s="152" t="e">
        <f t="shared" si="1"/>
        <v>#DIV/0!</v>
      </c>
      <c r="AC61" s="153" t="s">
        <v>88</v>
      </c>
      <c r="AD61" s="206" t="s">
        <v>157</v>
      </c>
      <c r="AE61" s="206"/>
    </row>
    <row r="62" spans="4:31" ht="25.5">
      <c r="D62" s="151">
        <v>3</v>
      </c>
      <c r="E62" s="152" t="e">
        <f>E68/E70</f>
        <v>#DIV/0!</v>
      </c>
      <c r="F62" s="152" t="e">
        <f t="shared" ref="F62:AB62" si="2">F68/F70</f>
        <v>#DIV/0!</v>
      </c>
      <c r="G62" s="152" t="e">
        <f t="shared" si="2"/>
        <v>#DIV/0!</v>
      </c>
      <c r="H62" s="152" t="e">
        <f t="shared" si="2"/>
        <v>#DIV/0!</v>
      </c>
      <c r="I62" s="152" t="e">
        <f t="shared" si="2"/>
        <v>#DIV/0!</v>
      </c>
      <c r="J62" s="152" t="e">
        <f t="shared" si="2"/>
        <v>#DIV/0!</v>
      </c>
      <c r="K62" s="152" t="e">
        <f t="shared" si="2"/>
        <v>#DIV/0!</v>
      </c>
      <c r="L62" s="152" t="e">
        <f t="shared" si="2"/>
        <v>#DIV/0!</v>
      </c>
      <c r="M62" s="152" t="e">
        <f t="shared" si="2"/>
        <v>#DIV/0!</v>
      </c>
      <c r="N62" s="152" t="e">
        <f t="shared" si="2"/>
        <v>#DIV/0!</v>
      </c>
      <c r="O62" s="152" t="e">
        <f t="shared" si="2"/>
        <v>#DIV/0!</v>
      </c>
      <c r="P62" s="152" t="e">
        <f t="shared" si="2"/>
        <v>#DIV/0!</v>
      </c>
      <c r="Q62" s="152" t="e">
        <f t="shared" si="2"/>
        <v>#DIV/0!</v>
      </c>
      <c r="R62" s="152" t="e">
        <f t="shared" si="2"/>
        <v>#DIV/0!</v>
      </c>
      <c r="S62" s="152" t="e">
        <f t="shared" si="2"/>
        <v>#DIV/0!</v>
      </c>
      <c r="T62" s="152" t="e">
        <f t="shared" si="2"/>
        <v>#DIV/0!</v>
      </c>
      <c r="U62" s="152" t="e">
        <f t="shared" si="2"/>
        <v>#DIV/0!</v>
      </c>
      <c r="V62" s="152" t="e">
        <f t="shared" si="2"/>
        <v>#DIV/0!</v>
      </c>
      <c r="W62" s="152" t="e">
        <f t="shared" si="2"/>
        <v>#DIV/0!</v>
      </c>
      <c r="X62" s="152" t="e">
        <f t="shared" si="2"/>
        <v>#DIV/0!</v>
      </c>
      <c r="Y62" s="152" t="e">
        <f t="shared" si="2"/>
        <v>#DIV/0!</v>
      </c>
      <c r="Z62" s="152" t="e">
        <f t="shared" si="2"/>
        <v>#DIV/0!</v>
      </c>
      <c r="AA62" s="152" t="e">
        <f t="shared" si="2"/>
        <v>#DIV/0!</v>
      </c>
      <c r="AB62" s="152" t="e">
        <f t="shared" si="2"/>
        <v>#DIV/0!</v>
      </c>
      <c r="AC62" s="153" t="s">
        <v>88</v>
      </c>
      <c r="AD62" s="206" t="s">
        <v>158</v>
      </c>
      <c r="AE62" s="206"/>
    </row>
    <row r="63" spans="4:31" ht="25.5">
      <c r="D63" s="151">
        <v>4</v>
      </c>
      <c r="E63" s="152" t="e">
        <f>E69/E70</f>
        <v>#DIV/0!</v>
      </c>
      <c r="F63" s="152" t="e">
        <f t="shared" ref="F63:AB63" si="3">F69/F70</f>
        <v>#DIV/0!</v>
      </c>
      <c r="G63" s="152" t="e">
        <f t="shared" si="3"/>
        <v>#DIV/0!</v>
      </c>
      <c r="H63" s="152" t="e">
        <f t="shared" si="3"/>
        <v>#DIV/0!</v>
      </c>
      <c r="I63" s="152" t="e">
        <f t="shared" si="3"/>
        <v>#DIV/0!</v>
      </c>
      <c r="J63" s="152" t="e">
        <f t="shared" si="3"/>
        <v>#DIV/0!</v>
      </c>
      <c r="K63" s="152" t="e">
        <f t="shared" si="3"/>
        <v>#DIV/0!</v>
      </c>
      <c r="L63" s="152" t="e">
        <f t="shared" si="3"/>
        <v>#DIV/0!</v>
      </c>
      <c r="M63" s="152" t="e">
        <f t="shared" si="3"/>
        <v>#DIV/0!</v>
      </c>
      <c r="N63" s="152" t="e">
        <f t="shared" si="3"/>
        <v>#DIV/0!</v>
      </c>
      <c r="O63" s="152" t="e">
        <f t="shared" si="3"/>
        <v>#DIV/0!</v>
      </c>
      <c r="P63" s="152" t="e">
        <f t="shared" si="3"/>
        <v>#DIV/0!</v>
      </c>
      <c r="Q63" s="152" t="e">
        <f t="shared" si="3"/>
        <v>#DIV/0!</v>
      </c>
      <c r="R63" s="152" t="e">
        <f t="shared" si="3"/>
        <v>#DIV/0!</v>
      </c>
      <c r="S63" s="152" t="e">
        <f t="shared" si="3"/>
        <v>#DIV/0!</v>
      </c>
      <c r="T63" s="152" t="e">
        <f t="shared" si="3"/>
        <v>#DIV/0!</v>
      </c>
      <c r="U63" s="152" t="e">
        <f t="shared" si="3"/>
        <v>#DIV/0!</v>
      </c>
      <c r="V63" s="152" t="e">
        <f t="shared" si="3"/>
        <v>#DIV/0!</v>
      </c>
      <c r="W63" s="152" t="e">
        <f t="shared" si="3"/>
        <v>#DIV/0!</v>
      </c>
      <c r="X63" s="152" t="e">
        <f t="shared" si="3"/>
        <v>#DIV/0!</v>
      </c>
      <c r="Y63" s="152" t="e">
        <f t="shared" si="3"/>
        <v>#DIV/0!</v>
      </c>
      <c r="Z63" s="152" t="e">
        <f t="shared" si="3"/>
        <v>#DIV/0!</v>
      </c>
      <c r="AA63" s="152" t="e">
        <f t="shared" si="3"/>
        <v>#DIV/0!</v>
      </c>
      <c r="AB63" s="152" t="e">
        <f t="shared" si="3"/>
        <v>#DIV/0!</v>
      </c>
      <c r="AC63" s="153" t="s">
        <v>88</v>
      </c>
      <c r="AD63" s="206" t="s">
        <v>159</v>
      </c>
      <c r="AE63" s="206"/>
    </row>
    <row r="64" spans="4:31">
      <c r="E64" s="147" t="e">
        <f>SUM(E60:E63)</f>
        <v>#DIV/0!</v>
      </c>
      <c r="F64" s="147" t="e">
        <f t="shared" ref="F64:AB64" si="4">SUM(F60:F63)</f>
        <v>#DIV/0!</v>
      </c>
      <c r="G64" s="147" t="e">
        <f t="shared" si="4"/>
        <v>#DIV/0!</v>
      </c>
      <c r="H64" s="147" t="e">
        <f t="shared" si="4"/>
        <v>#DIV/0!</v>
      </c>
      <c r="I64" s="147" t="e">
        <f t="shared" si="4"/>
        <v>#DIV/0!</v>
      </c>
      <c r="J64" s="147" t="e">
        <f t="shared" si="4"/>
        <v>#DIV/0!</v>
      </c>
      <c r="K64" s="147" t="e">
        <f t="shared" si="4"/>
        <v>#DIV/0!</v>
      </c>
      <c r="L64" s="147" t="e">
        <f t="shared" si="4"/>
        <v>#DIV/0!</v>
      </c>
      <c r="M64" s="147" t="e">
        <f t="shared" si="4"/>
        <v>#DIV/0!</v>
      </c>
      <c r="N64" s="147" t="e">
        <f t="shared" si="4"/>
        <v>#DIV/0!</v>
      </c>
      <c r="O64" s="147" t="e">
        <f t="shared" si="4"/>
        <v>#DIV/0!</v>
      </c>
      <c r="P64" s="147" t="e">
        <f t="shared" si="4"/>
        <v>#DIV/0!</v>
      </c>
      <c r="Q64" s="147" t="e">
        <f t="shared" si="4"/>
        <v>#DIV/0!</v>
      </c>
      <c r="R64" s="147" t="e">
        <f t="shared" si="4"/>
        <v>#DIV/0!</v>
      </c>
      <c r="S64" s="147" t="e">
        <f t="shared" si="4"/>
        <v>#DIV/0!</v>
      </c>
      <c r="T64" s="147" t="e">
        <f t="shared" si="4"/>
        <v>#DIV/0!</v>
      </c>
      <c r="U64" s="147" t="e">
        <f t="shared" si="4"/>
        <v>#DIV/0!</v>
      </c>
      <c r="V64" s="147" t="e">
        <f t="shared" si="4"/>
        <v>#DIV/0!</v>
      </c>
      <c r="W64" s="147" t="e">
        <f t="shared" si="4"/>
        <v>#DIV/0!</v>
      </c>
      <c r="X64" s="147" t="e">
        <f t="shared" si="4"/>
        <v>#DIV/0!</v>
      </c>
      <c r="Y64" s="147" t="e">
        <f t="shared" si="4"/>
        <v>#DIV/0!</v>
      </c>
      <c r="Z64" s="147" t="e">
        <f t="shared" si="4"/>
        <v>#DIV/0!</v>
      </c>
      <c r="AA64" s="147" t="e">
        <f t="shared" si="4"/>
        <v>#DIV/0!</v>
      </c>
      <c r="AB64" s="147" t="e">
        <f t="shared" si="4"/>
        <v>#DIV/0!</v>
      </c>
    </row>
    <row r="66" spans="4:29" ht="19.5">
      <c r="D66">
        <v>1</v>
      </c>
      <c r="E66" s="146">
        <f>COUNTIFS(E7:E56,1)</f>
        <v>0</v>
      </c>
      <c r="F66" s="146">
        <f t="shared" ref="F66:J66" si="5">COUNTIFS(F7:F56,1)</f>
        <v>0</v>
      </c>
      <c r="G66" s="146">
        <f t="shared" si="5"/>
        <v>0</v>
      </c>
      <c r="H66" s="146">
        <f t="shared" si="5"/>
        <v>0</v>
      </c>
      <c r="I66" s="146">
        <f t="shared" si="5"/>
        <v>0</v>
      </c>
      <c r="J66" s="146">
        <f t="shared" si="5"/>
        <v>0</v>
      </c>
      <c r="K66" s="146">
        <f t="shared" ref="K66:AC66" si="6">COUNTIFS(K7:K56,1)</f>
        <v>0</v>
      </c>
      <c r="L66" s="146">
        <f t="shared" si="6"/>
        <v>0</v>
      </c>
      <c r="M66" s="146">
        <f t="shared" si="6"/>
        <v>0</v>
      </c>
      <c r="N66" s="146">
        <f t="shared" si="6"/>
        <v>0</v>
      </c>
      <c r="O66" s="146">
        <f t="shared" si="6"/>
        <v>0</v>
      </c>
      <c r="P66" s="146">
        <f t="shared" si="6"/>
        <v>0</v>
      </c>
      <c r="Q66" s="146">
        <f t="shared" si="6"/>
        <v>0</v>
      </c>
      <c r="R66" s="146">
        <f t="shared" si="6"/>
        <v>0</v>
      </c>
      <c r="S66" s="146">
        <f t="shared" si="6"/>
        <v>0</v>
      </c>
      <c r="T66" s="146">
        <f t="shared" si="6"/>
        <v>0</v>
      </c>
      <c r="U66" s="146">
        <f t="shared" si="6"/>
        <v>0</v>
      </c>
      <c r="V66" s="146">
        <f t="shared" si="6"/>
        <v>0</v>
      </c>
      <c r="W66" s="146">
        <f t="shared" si="6"/>
        <v>0</v>
      </c>
      <c r="X66" s="146">
        <f t="shared" si="6"/>
        <v>0</v>
      </c>
      <c r="Y66" s="146">
        <f t="shared" si="6"/>
        <v>0</v>
      </c>
      <c r="Z66" s="146">
        <f t="shared" si="6"/>
        <v>0</v>
      </c>
      <c r="AA66" s="146">
        <f t="shared" si="6"/>
        <v>0</v>
      </c>
      <c r="AB66" s="146">
        <f t="shared" si="6"/>
        <v>0</v>
      </c>
      <c r="AC66" s="146">
        <f t="shared" si="6"/>
        <v>0</v>
      </c>
    </row>
    <row r="67" spans="4:29" ht="19.5">
      <c r="D67">
        <v>2</v>
      </c>
      <c r="E67" s="146">
        <f>COUNTIFS(E7:E56,2)</f>
        <v>0</v>
      </c>
      <c r="F67" s="146">
        <f t="shared" ref="F67:J67" si="7">COUNTIFS(F7:F56,2)</f>
        <v>0</v>
      </c>
      <c r="G67" s="146">
        <f t="shared" si="7"/>
        <v>0</v>
      </c>
      <c r="H67" s="146">
        <f t="shared" si="7"/>
        <v>0</v>
      </c>
      <c r="I67" s="146">
        <f t="shared" si="7"/>
        <v>0</v>
      </c>
      <c r="J67" s="146">
        <f t="shared" si="7"/>
        <v>0</v>
      </c>
      <c r="K67" s="146">
        <f t="shared" ref="K67:AC67" si="8">COUNTIFS(K7:K56,2)</f>
        <v>0</v>
      </c>
      <c r="L67" s="146">
        <f t="shared" si="8"/>
        <v>0</v>
      </c>
      <c r="M67" s="146">
        <f t="shared" si="8"/>
        <v>0</v>
      </c>
      <c r="N67" s="146">
        <f t="shared" si="8"/>
        <v>0</v>
      </c>
      <c r="O67" s="146">
        <f t="shared" si="8"/>
        <v>0</v>
      </c>
      <c r="P67" s="146">
        <f t="shared" si="8"/>
        <v>0</v>
      </c>
      <c r="Q67" s="146">
        <f t="shared" si="8"/>
        <v>0</v>
      </c>
      <c r="R67" s="146">
        <f t="shared" si="8"/>
        <v>0</v>
      </c>
      <c r="S67" s="146">
        <f t="shared" si="8"/>
        <v>0</v>
      </c>
      <c r="T67" s="146">
        <f t="shared" si="8"/>
        <v>0</v>
      </c>
      <c r="U67" s="146">
        <f t="shared" si="8"/>
        <v>0</v>
      </c>
      <c r="V67" s="146">
        <f t="shared" si="8"/>
        <v>0</v>
      </c>
      <c r="W67" s="146">
        <f t="shared" si="8"/>
        <v>0</v>
      </c>
      <c r="X67" s="146">
        <f t="shared" si="8"/>
        <v>0</v>
      </c>
      <c r="Y67" s="146">
        <f t="shared" si="8"/>
        <v>0</v>
      </c>
      <c r="Z67" s="146">
        <f t="shared" si="8"/>
        <v>0</v>
      </c>
      <c r="AA67" s="146">
        <f t="shared" si="8"/>
        <v>0</v>
      </c>
      <c r="AB67" s="146">
        <f t="shared" si="8"/>
        <v>0</v>
      </c>
      <c r="AC67" s="146">
        <f t="shared" si="8"/>
        <v>0</v>
      </c>
    </row>
    <row r="68" spans="4:29" ht="19.5">
      <c r="D68">
        <v>3</v>
      </c>
      <c r="E68" s="146">
        <f t="shared" ref="E68:J68" si="9">COUNTIFS(E7:E56,3)</f>
        <v>0</v>
      </c>
      <c r="F68" s="146">
        <f t="shared" si="9"/>
        <v>0</v>
      </c>
      <c r="G68" s="146">
        <f t="shared" si="9"/>
        <v>0</v>
      </c>
      <c r="H68" s="146">
        <f t="shared" si="9"/>
        <v>0</v>
      </c>
      <c r="I68" s="146">
        <f t="shared" si="9"/>
        <v>0</v>
      </c>
      <c r="J68" s="146">
        <f t="shared" si="9"/>
        <v>0</v>
      </c>
      <c r="K68" s="146">
        <f t="shared" ref="K68:AC68" si="10">COUNTIFS(K7:K56,3)</f>
        <v>0</v>
      </c>
      <c r="L68" s="146">
        <f t="shared" si="10"/>
        <v>0</v>
      </c>
      <c r="M68" s="146">
        <f t="shared" si="10"/>
        <v>0</v>
      </c>
      <c r="N68" s="146">
        <f t="shared" si="10"/>
        <v>0</v>
      </c>
      <c r="O68" s="146">
        <f t="shared" si="10"/>
        <v>0</v>
      </c>
      <c r="P68" s="146">
        <f t="shared" si="10"/>
        <v>0</v>
      </c>
      <c r="Q68" s="146">
        <f t="shared" si="10"/>
        <v>0</v>
      </c>
      <c r="R68" s="146">
        <f t="shared" si="10"/>
        <v>0</v>
      </c>
      <c r="S68" s="146">
        <f t="shared" si="10"/>
        <v>0</v>
      </c>
      <c r="T68" s="146">
        <f t="shared" si="10"/>
        <v>0</v>
      </c>
      <c r="U68" s="146">
        <f t="shared" si="10"/>
        <v>0</v>
      </c>
      <c r="V68" s="146">
        <f t="shared" si="10"/>
        <v>0</v>
      </c>
      <c r="W68" s="146">
        <f t="shared" si="10"/>
        <v>0</v>
      </c>
      <c r="X68" s="146">
        <f t="shared" si="10"/>
        <v>0</v>
      </c>
      <c r="Y68" s="146">
        <f t="shared" si="10"/>
        <v>0</v>
      </c>
      <c r="Z68" s="146">
        <f t="shared" si="10"/>
        <v>0</v>
      </c>
      <c r="AA68" s="146">
        <f t="shared" si="10"/>
        <v>0</v>
      </c>
      <c r="AB68" s="146">
        <f t="shared" si="10"/>
        <v>0</v>
      </c>
      <c r="AC68" s="146">
        <f t="shared" si="10"/>
        <v>0</v>
      </c>
    </row>
    <row r="69" spans="4:29" ht="19.5">
      <c r="D69">
        <v>4</v>
      </c>
      <c r="E69" s="146">
        <f>COUNTIFS(E7:E56,4)</f>
        <v>0</v>
      </c>
      <c r="F69" s="146">
        <f t="shared" ref="F69:J69" si="11">COUNTIFS(F7:F56,4)</f>
        <v>0</v>
      </c>
      <c r="G69" s="146">
        <f t="shared" si="11"/>
        <v>0</v>
      </c>
      <c r="H69" s="146">
        <f t="shared" si="11"/>
        <v>0</v>
      </c>
      <c r="I69" s="146">
        <f t="shared" si="11"/>
        <v>0</v>
      </c>
      <c r="J69" s="146">
        <f t="shared" si="11"/>
        <v>0</v>
      </c>
      <c r="K69" s="146">
        <f t="shared" ref="K69:AC69" si="12">COUNTIFS(K7:K56,4)</f>
        <v>0</v>
      </c>
      <c r="L69" s="146">
        <f t="shared" si="12"/>
        <v>0</v>
      </c>
      <c r="M69" s="146">
        <f t="shared" si="12"/>
        <v>0</v>
      </c>
      <c r="N69" s="146">
        <f t="shared" si="12"/>
        <v>0</v>
      </c>
      <c r="O69" s="146">
        <f t="shared" si="12"/>
        <v>0</v>
      </c>
      <c r="P69" s="146">
        <f t="shared" si="12"/>
        <v>0</v>
      </c>
      <c r="Q69" s="146">
        <f t="shared" si="12"/>
        <v>0</v>
      </c>
      <c r="R69" s="146">
        <f t="shared" si="12"/>
        <v>0</v>
      </c>
      <c r="S69" s="146">
        <f t="shared" si="12"/>
        <v>0</v>
      </c>
      <c r="T69" s="146">
        <f t="shared" si="12"/>
        <v>0</v>
      </c>
      <c r="U69" s="146">
        <f t="shared" si="12"/>
        <v>0</v>
      </c>
      <c r="V69" s="146">
        <f t="shared" si="12"/>
        <v>0</v>
      </c>
      <c r="W69" s="146">
        <f t="shared" si="12"/>
        <v>0</v>
      </c>
      <c r="X69" s="146">
        <f t="shared" si="12"/>
        <v>0</v>
      </c>
      <c r="Y69" s="146">
        <f t="shared" si="12"/>
        <v>0</v>
      </c>
      <c r="Z69" s="146">
        <f t="shared" si="12"/>
        <v>0</v>
      </c>
      <c r="AA69" s="146">
        <f t="shared" si="12"/>
        <v>0</v>
      </c>
      <c r="AB69" s="146">
        <f t="shared" si="12"/>
        <v>0</v>
      </c>
      <c r="AC69" s="146">
        <f t="shared" si="12"/>
        <v>0</v>
      </c>
    </row>
    <row r="70" spans="4:29" ht="19.5">
      <c r="D70" t="s">
        <v>146</v>
      </c>
      <c r="E70" s="146">
        <f>SUM(E66:E69)</f>
        <v>0</v>
      </c>
      <c r="F70" s="146">
        <f t="shared" ref="F70:J70" si="13">SUM(F66:F69)</f>
        <v>0</v>
      </c>
      <c r="G70" s="146">
        <f t="shared" si="13"/>
        <v>0</v>
      </c>
      <c r="H70" s="146">
        <f t="shared" si="13"/>
        <v>0</v>
      </c>
      <c r="I70" s="146">
        <f t="shared" si="13"/>
        <v>0</v>
      </c>
      <c r="J70" s="146">
        <f t="shared" si="13"/>
        <v>0</v>
      </c>
      <c r="K70" s="146">
        <f t="shared" ref="K70" si="14">SUM(K66:K69)</f>
        <v>0</v>
      </c>
      <c r="L70" s="146">
        <f t="shared" ref="L70" si="15">SUM(L66:L69)</f>
        <v>0</v>
      </c>
      <c r="M70" s="146">
        <f t="shared" ref="M70" si="16">SUM(M66:M69)</f>
        <v>0</v>
      </c>
      <c r="N70" s="146">
        <f t="shared" ref="N70" si="17">SUM(N66:N69)</f>
        <v>0</v>
      </c>
      <c r="O70" s="146">
        <f t="shared" ref="O70" si="18">SUM(O66:O69)</f>
        <v>0</v>
      </c>
      <c r="P70" s="146">
        <f t="shared" ref="P70" si="19">SUM(P66:P69)</f>
        <v>0</v>
      </c>
      <c r="Q70" s="146">
        <f t="shared" ref="Q70" si="20">SUM(Q66:Q69)</f>
        <v>0</v>
      </c>
      <c r="R70" s="146">
        <f t="shared" ref="R70" si="21">SUM(R66:R69)</f>
        <v>0</v>
      </c>
      <c r="S70" s="146">
        <f t="shared" ref="S70" si="22">SUM(S66:S69)</f>
        <v>0</v>
      </c>
      <c r="T70" s="146">
        <f t="shared" ref="T70" si="23">SUM(T66:T69)</f>
        <v>0</v>
      </c>
      <c r="U70" s="146">
        <f t="shared" ref="U70" si="24">SUM(U66:U69)</f>
        <v>0</v>
      </c>
      <c r="V70" s="146">
        <f t="shared" ref="V70" si="25">SUM(V66:V69)</f>
        <v>0</v>
      </c>
      <c r="W70" s="146">
        <f t="shared" ref="W70" si="26">SUM(W66:W69)</f>
        <v>0</v>
      </c>
      <c r="X70" s="146">
        <f t="shared" ref="X70" si="27">SUM(X66:X69)</f>
        <v>0</v>
      </c>
      <c r="Y70" s="146">
        <f t="shared" ref="Y70" si="28">SUM(Y66:Y69)</f>
        <v>0</v>
      </c>
      <c r="Z70" s="146">
        <f t="shared" ref="Z70" si="29">SUM(Z66:Z69)</f>
        <v>0</v>
      </c>
      <c r="AA70" s="146">
        <f t="shared" ref="AA70" si="30">SUM(AA66:AA69)</f>
        <v>0</v>
      </c>
      <c r="AB70" s="146">
        <f t="shared" ref="AB70" si="31">SUM(AB66:AB69)</f>
        <v>0</v>
      </c>
      <c r="AC70" s="146">
        <f>COUNTIFS(AC7:AC56,5)</f>
        <v>0</v>
      </c>
    </row>
    <row r="71" spans="4:29" ht="19.5">
      <c r="AC71" s="146">
        <f>COUNTIFS(AC7:AC56,6)</f>
        <v>0</v>
      </c>
    </row>
    <row r="72" spans="4:29" ht="19.5">
      <c r="AC72" s="146">
        <f>COUNTIFS(AC7:AC56,7)</f>
        <v>0</v>
      </c>
    </row>
    <row r="73" spans="4:29" ht="19.5">
      <c r="AC73" s="146">
        <f>COUNTIFS(AC7:AC56,8)</f>
        <v>0</v>
      </c>
    </row>
    <row r="74" spans="4:29" ht="19.5">
      <c r="AC74" s="146">
        <f>COUNTIFS(AC7:AC56,9)</f>
        <v>0</v>
      </c>
    </row>
    <row r="75" spans="4:29" ht="19.5">
      <c r="AC75" s="146">
        <f>COUNTIFS(AC7:AC56,10)</f>
        <v>0</v>
      </c>
    </row>
    <row r="76" spans="4:29" ht="19.5">
      <c r="AB76" s="154" t="s">
        <v>146</v>
      </c>
      <c r="AC76" s="146">
        <f>SUM(AC66:AC75)</f>
        <v>0</v>
      </c>
    </row>
    <row r="704" spans="4:31">
      <c r="D704" s="14"/>
      <c r="E704" s="18">
        <v>1</v>
      </c>
      <c r="F704" s="18">
        <v>2</v>
      </c>
      <c r="G704" s="18">
        <v>3</v>
      </c>
      <c r="H704" s="18">
        <v>4</v>
      </c>
      <c r="I704" s="18">
        <v>5</v>
      </c>
      <c r="J704" s="18">
        <v>6</v>
      </c>
      <c r="K704" s="18">
        <v>7</v>
      </c>
      <c r="L704" s="18">
        <v>8</v>
      </c>
      <c r="M704" s="18">
        <v>9</v>
      </c>
      <c r="N704" s="18">
        <v>10</v>
      </c>
      <c r="O704" s="18">
        <v>11</v>
      </c>
      <c r="P704" s="18">
        <v>12</v>
      </c>
      <c r="Q704" s="18">
        <v>13</v>
      </c>
      <c r="R704" s="18">
        <v>14</v>
      </c>
      <c r="S704" s="18">
        <v>15</v>
      </c>
      <c r="T704" s="18">
        <v>16</v>
      </c>
      <c r="U704" s="18">
        <v>17</v>
      </c>
      <c r="V704" s="18">
        <v>18</v>
      </c>
      <c r="W704" s="18">
        <v>19</v>
      </c>
      <c r="X704" s="18">
        <v>20</v>
      </c>
      <c r="Y704" s="18">
        <v>21</v>
      </c>
      <c r="Z704" s="18">
        <v>22</v>
      </c>
      <c r="AA704" s="18">
        <v>23</v>
      </c>
      <c r="AB704" s="18">
        <v>24</v>
      </c>
      <c r="AC704" s="18" t="s">
        <v>39</v>
      </c>
      <c r="AD704" s="105" t="s">
        <v>40</v>
      </c>
      <c r="AE704" s="107" t="s">
        <v>140</v>
      </c>
    </row>
    <row r="705" spans="3:31" ht="84">
      <c r="D705" s="15" t="s">
        <v>1</v>
      </c>
      <c r="E705" s="19" t="s">
        <v>2</v>
      </c>
      <c r="F705" s="19" t="s">
        <v>10</v>
      </c>
      <c r="G705" s="19" t="s">
        <v>33</v>
      </c>
      <c r="H705" s="19" t="s">
        <v>12</v>
      </c>
      <c r="I705" s="19" t="s">
        <v>13</v>
      </c>
      <c r="J705" s="19" t="s">
        <v>14</v>
      </c>
      <c r="K705" s="19" t="s">
        <v>15</v>
      </c>
      <c r="L705" s="19" t="s">
        <v>16</v>
      </c>
      <c r="M705" s="19" t="s">
        <v>17</v>
      </c>
      <c r="N705" s="19" t="s">
        <v>18</v>
      </c>
      <c r="O705" s="19" t="s">
        <v>19</v>
      </c>
      <c r="P705" s="19" t="s">
        <v>20</v>
      </c>
      <c r="Q705" s="19" t="s">
        <v>21</v>
      </c>
      <c r="R705" s="19" t="s">
        <v>22</v>
      </c>
      <c r="S705" s="19" t="s">
        <v>23</v>
      </c>
      <c r="T705" s="19" t="s">
        <v>24</v>
      </c>
      <c r="U705" s="19" t="s">
        <v>25</v>
      </c>
      <c r="V705" s="19" t="s">
        <v>11</v>
      </c>
      <c r="W705" s="19" t="s">
        <v>26</v>
      </c>
      <c r="X705" s="19" t="s">
        <v>27</v>
      </c>
      <c r="Y705" s="19" t="s">
        <v>28</v>
      </c>
      <c r="Z705" s="19" t="s">
        <v>29</v>
      </c>
      <c r="AA705" s="19" t="s">
        <v>30</v>
      </c>
      <c r="AB705" s="19" t="s">
        <v>31</v>
      </c>
      <c r="AC705" s="253" t="s">
        <v>42</v>
      </c>
      <c r="AD705" s="106" t="s">
        <v>43</v>
      </c>
      <c r="AE705" s="108" t="s">
        <v>136</v>
      </c>
    </row>
    <row r="706" spans="3:31">
      <c r="C706" s="35"/>
      <c r="D706" s="16">
        <v>1</v>
      </c>
      <c r="E706" s="35">
        <f>(LEFT(E7,1))*1</f>
        <v>0</v>
      </c>
      <c r="F706" s="35">
        <f t="shared" ref="F706:AC706" si="32">(LEFT(F7,1))*1</f>
        <v>0</v>
      </c>
      <c r="G706" s="35">
        <f t="shared" si="32"/>
        <v>0</v>
      </c>
      <c r="H706" s="35">
        <f t="shared" si="32"/>
        <v>0</v>
      </c>
      <c r="I706" s="35">
        <f t="shared" si="32"/>
        <v>0</v>
      </c>
      <c r="J706" s="35">
        <f t="shared" si="32"/>
        <v>0</v>
      </c>
      <c r="K706" s="35">
        <f t="shared" si="32"/>
        <v>0</v>
      </c>
      <c r="L706" s="35">
        <f t="shared" si="32"/>
        <v>0</v>
      </c>
      <c r="M706" s="35">
        <f t="shared" si="32"/>
        <v>0</v>
      </c>
      <c r="N706" s="35">
        <f t="shared" si="32"/>
        <v>0</v>
      </c>
      <c r="O706" s="35">
        <f t="shared" si="32"/>
        <v>0</v>
      </c>
      <c r="P706" s="35">
        <f t="shared" si="32"/>
        <v>0</v>
      </c>
      <c r="Q706" s="35">
        <f t="shared" si="32"/>
        <v>0</v>
      </c>
      <c r="R706" s="35">
        <f t="shared" si="32"/>
        <v>0</v>
      </c>
      <c r="S706" s="35">
        <f t="shared" si="32"/>
        <v>0</v>
      </c>
      <c r="T706" s="35">
        <f t="shared" si="32"/>
        <v>0</v>
      </c>
      <c r="U706" s="35">
        <f t="shared" si="32"/>
        <v>0</v>
      </c>
      <c r="V706" s="35">
        <f t="shared" si="32"/>
        <v>0</v>
      </c>
      <c r="W706" s="35">
        <f t="shared" si="32"/>
        <v>0</v>
      </c>
      <c r="X706" s="35">
        <f t="shared" si="32"/>
        <v>0</v>
      </c>
      <c r="Y706" s="35">
        <f t="shared" si="32"/>
        <v>0</v>
      </c>
      <c r="Z706" s="35">
        <f t="shared" si="32"/>
        <v>0</v>
      </c>
      <c r="AA706" s="35">
        <f t="shared" si="32"/>
        <v>0</v>
      </c>
      <c r="AB706" s="35">
        <f t="shared" si="32"/>
        <v>0</v>
      </c>
      <c r="AC706" s="252">
        <f>(LEFT(AC7,2))*1</f>
        <v>0</v>
      </c>
      <c r="AD706" s="55">
        <f>AD7</f>
        <v>0</v>
      </c>
      <c r="AE706" s="109">
        <f>AE7</f>
        <v>0</v>
      </c>
    </row>
    <row r="707" spans="3:31">
      <c r="D707" s="17">
        <v>2</v>
      </c>
      <c r="E707" s="36">
        <f>(LEFT(E8,1))*1</f>
        <v>0</v>
      </c>
      <c r="F707" s="36">
        <f t="shared" ref="F707:AB707" si="33">(LEFT(F8,1))*1</f>
        <v>0</v>
      </c>
      <c r="G707" s="36">
        <f t="shared" si="33"/>
        <v>0</v>
      </c>
      <c r="H707" s="36">
        <f t="shared" si="33"/>
        <v>0</v>
      </c>
      <c r="I707" s="36">
        <f t="shared" si="33"/>
        <v>0</v>
      </c>
      <c r="J707" s="36">
        <f t="shared" si="33"/>
        <v>0</v>
      </c>
      <c r="K707" s="36">
        <f t="shared" si="33"/>
        <v>0</v>
      </c>
      <c r="L707" s="36">
        <f t="shared" si="33"/>
        <v>0</v>
      </c>
      <c r="M707" s="36">
        <f t="shared" si="33"/>
        <v>0</v>
      </c>
      <c r="N707" s="36">
        <f t="shared" si="33"/>
        <v>0</v>
      </c>
      <c r="O707" s="36">
        <f t="shared" si="33"/>
        <v>0</v>
      </c>
      <c r="P707" s="36">
        <f t="shared" si="33"/>
        <v>0</v>
      </c>
      <c r="Q707" s="36">
        <f t="shared" si="33"/>
        <v>0</v>
      </c>
      <c r="R707" s="36">
        <f t="shared" si="33"/>
        <v>0</v>
      </c>
      <c r="S707" s="36">
        <f t="shared" si="33"/>
        <v>0</v>
      </c>
      <c r="T707" s="36">
        <f t="shared" si="33"/>
        <v>0</v>
      </c>
      <c r="U707" s="36">
        <f t="shared" si="33"/>
        <v>0</v>
      </c>
      <c r="V707" s="36">
        <f t="shared" si="33"/>
        <v>0</v>
      </c>
      <c r="W707" s="36">
        <f t="shared" si="33"/>
        <v>0</v>
      </c>
      <c r="X707" s="36">
        <f t="shared" si="33"/>
        <v>0</v>
      </c>
      <c r="Y707" s="36">
        <f t="shared" si="33"/>
        <v>0</v>
      </c>
      <c r="Z707" s="36">
        <f t="shared" si="33"/>
        <v>0</v>
      </c>
      <c r="AA707" s="36">
        <f t="shared" si="33"/>
        <v>0</v>
      </c>
      <c r="AB707" s="249">
        <f t="shared" si="33"/>
        <v>0</v>
      </c>
      <c r="AC707" s="252">
        <f t="shared" ref="AC707:AC755" si="34">(LEFT(AC8,2))*1</f>
        <v>0</v>
      </c>
      <c r="AD707" s="250">
        <f t="shared" ref="AD707:AE738" si="35">AD8</f>
        <v>0</v>
      </c>
      <c r="AE707" s="109">
        <f>AE8</f>
        <v>0</v>
      </c>
    </row>
    <row r="708" spans="3:31">
      <c r="D708" s="16">
        <v>3</v>
      </c>
      <c r="E708" s="35">
        <f t="shared" ref="E708:AB708" si="36">(LEFT(E9,1))*1</f>
        <v>0</v>
      </c>
      <c r="F708" s="35">
        <f t="shared" si="36"/>
        <v>0</v>
      </c>
      <c r="G708" s="35">
        <f t="shared" si="36"/>
        <v>0</v>
      </c>
      <c r="H708" s="35">
        <f t="shared" si="36"/>
        <v>0</v>
      </c>
      <c r="I708" s="35">
        <f t="shared" si="36"/>
        <v>0</v>
      </c>
      <c r="J708" s="35">
        <f t="shared" si="36"/>
        <v>0</v>
      </c>
      <c r="K708" s="35">
        <f t="shared" si="36"/>
        <v>0</v>
      </c>
      <c r="L708" s="35">
        <f t="shared" si="36"/>
        <v>0</v>
      </c>
      <c r="M708" s="35">
        <f t="shared" si="36"/>
        <v>0</v>
      </c>
      <c r="N708" s="35">
        <f t="shared" si="36"/>
        <v>0</v>
      </c>
      <c r="O708" s="35">
        <f t="shared" si="36"/>
        <v>0</v>
      </c>
      <c r="P708" s="35">
        <f t="shared" si="36"/>
        <v>0</v>
      </c>
      <c r="Q708" s="35">
        <f t="shared" si="36"/>
        <v>0</v>
      </c>
      <c r="R708" s="35">
        <f t="shared" si="36"/>
        <v>0</v>
      </c>
      <c r="S708" s="35">
        <f t="shared" si="36"/>
        <v>0</v>
      </c>
      <c r="T708" s="35">
        <f t="shared" si="36"/>
        <v>0</v>
      </c>
      <c r="U708" s="35">
        <f t="shared" si="36"/>
        <v>0</v>
      </c>
      <c r="V708" s="35">
        <f t="shared" si="36"/>
        <v>0</v>
      </c>
      <c r="W708" s="35">
        <f t="shared" si="36"/>
        <v>0</v>
      </c>
      <c r="X708" s="35">
        <f t="shared" si="36"/>
        <v>0</v>
      </c>
      <c r="Y708" s="35">
        <f t="shared" si="36"/>
        <v>0</v>
      </c>
      <c r="Z708" s="35">
        <f t="shared" si="36"/>
        <v>0</v>
      </c>
      <c r="AA708" s="35">
        <f t="shared" si="36"/>
        <v>0</v>
      </c>
      <c r="AB708" s="35">
        <f t="shared" si="36"/>
        <v>0</v>
      </c>
      <c r="AC708" s="252">
        <f t="shared" si="34"/>
        <v>0</v>
      </c>
      <c r="AD708" s="251">
        <f t="shared" si="35"/>
        <v>0</v>
      </c>
      <c r="AE708" s="109">
        <f t="shared" si="35"/>
        <v>0</v>
      </c>
    </row>
    <row r="709" spans="3:31">
      <c r="D709" s="17">
        <v>4</v>
      </c>
      <c r="E709" s="36">
        <f t="shared" ref="E709:AB709" si="37">(LEFT(E10,1))*1</f>
        <v>0</v>
      </c>
      <c r="F709" s="36">
        <f t="shared" si="37"/>
        <v>0</v>
      </c>
      <c r="G709" s="36">
        <f t="shared" si="37"/>
        <v>0</v>
      </c>
      <c r="H709" s="36">
        <f t="shared" si="37"/>
        <v>0</v>
      </c>
      <c r="I709" s="36">
        <f t="shared" si="37"/>
        <v>0</v>
      </c>
      <c r="J709" s="36">
        <f t="shared" si="37"/>
        <v>0</v>
      </c>
      <c r="K709" s="36">
        <f t="shared" si="37"/>
        <v>0</v>
      </c>
      <c r="L709" s="36">
        <f t="shared" si="37"/>
        <v>0</v>
      </c>
      <c r="M709" s="36">
        <f t="shared" si="37"/>
        <v>0</v>
      </c>
      <c r="N709" s="36">
        <f t="shared" si="37"/>
        <v>0</v>
      </c>
      <c r="O709" s="36">
        <f t="shared" si="37"/>
        <v>0</v>
      </c>
      <c r="P709" s="36">
        <f t="shared" si="37"/>
        <v>0</v>
      </c>
      <c r="Q709" s="36">
        <f t="shared" si="37"/>
        <v>0</v>
      </c>
      <c r="R709" s="36">
        <f t="shared" si="37"/>
        <v>0</v>
      </c>
      <c r="S709" s="36">
        <f t="shared" si="37"/>
        <v>0</v>
      </c>
      <c r="T709" s="36">
        <f t="shared" si="37"/>
        <v>0</v>
      </c>
      <c r="U709" s="36">
        <f t="shared" si="37"/>
        <v>0</v>
      </c>
      <c r="V709" s="36">
        <f t="shared" si="37"/>
        <v>0</v>
      </c>
      <c r="W709" s="36">
        <f t="shared" si="37"/>
        <v>0</v>
      </c>
      <c r="X709" s="36">
        <f t="shared" si="37"/>
        <v>0</v>
      </c>
      <c r="Y709" s="36">
        <f t="shared" si="37"/>
        <v>0</v>
      </c>
      <c r="Z709" s="36">
        <f t="shared" si="37"/>
        <v>0</v>
      </c>
      <c r="AA709" s="36">
        <f t="shared" si="37"/>
        <v>0</v>
      </c>
      <c r="AB709" s="249">
        <f t="shared" si="37"/>
        <v>0</v>
      </c>
      <c r="AC709" s="252">
        <f t="shared" si="34"/>
        <v>0</v>
      </c>
      <c r="AD709" s="250">
        <f t="shared" si="35"/>
        <v>0</v>
      </c>
      <c r="AE709" s="109">
        <f t="shared" si="35"/>
        <v>0</v>
      </c>
    </row>
    <row r="710" spans="3:31">
      <c r="D710" s="16">
        <v>5</v>
      </c>
      <c r="E710" s="35">
        <f t="shared" ref="E710:AB710" si="38">(LEFT(E11,1))*1</f>
        <v>0</v>
      </c>
      <c r="F710" s="35">
        <f t="shared" si="38"/>
        <v>0</v>
      </c>
      <c r="G710" s="35">
        <f t="shared" si="38"/>
        <v>0</v>
      </c>
      <c r="H710" s="35">
        <f t="shared" si="38"/>
        <v>0</v>
      </c>
      <c r="I710" s="35">
        <f t="shared" si="38"/>
        <v>0</v>
      </c>
      <c r="J710" s="35">
        <f t="shared" si="38"/>
        <v>0</v>
      </c>
      <c r="K710" s="35">
        <f t="shared" si="38"/>
        <v>0</v>
      </c>
      <c r="L710" s="35">
        <f t="shared" si="38"/>
        <v>0</v>
      </c>
      <c r="M710" s="35">
        <f t="shared" si="38"/>
        <v>0</v>
      </c>
      <c r="N710" s="35">
        <f t="shared" si="38"/>
        <v>0</v>
      </c>
      <c r="O710" s="35">
        <f t="shared" si="38"/>
        <v>0</v>
      </c>
      <c r="P710" s="35">
        <f t="shared" si="38"/>
        <v>0</v>
      </c>
      <c r="Q710" s="35">
        <f t="shared" si="38"/>
        <v>0</v>
      </c>
      <c r="R710" s="35">
        <f t="shared" si="38"/>
        <v>0</v>
      </c>
      <c r="S710" s="35">
        <f t="shared" si="38"/>
        <v>0</v>
      </c>
      <c r="T710" s="35">
        <f t="shared" si="38"/>
        <v>0</v>
      </c>
      <c r="U710" s="35">
        <f t="shared" si="38"/>
        <v>0</v>
      </c>
      <c r="V710" s="35">
        <f t="shared" si="38"/>
        <v>0</v>
      </c>
      <c r="W710" s="35">
        <f t="shared" si="38"/>
        <v>0</v>
      </c>
      <c r="X710" s="35">
        <f t="shared" si="38"/>
        <v>0</v>
      </c>
      <c r="Y710" s="35">
        <f t="shared" si="38"/>
        <v>0</v>
      </c>
      <c r="Z710" s="35">
        <f t="shared" si="38"/>
        <v>0</v>
      </c>
      <c r="AA710" s="35">
        <f t="shared" si="38"/>
        <v>0</v>
      </c>
      <c r="AB710" s="35">
        <f t="shared" si="38"/>
        <v>0</v>
      </c>
      <c r="AC710" s="252">
        <f t="shared" si="34"/>
        <v>0</v>
      </c>
      <c r="AD710" s="251">
        <f t="shared" si="35"/>
        <v>0</v>
      </c>
      <c r="AE710" s="109">
        <f t="shared" si="35"/>
        <v>0</v>
      </c>
    </row>
    <row r="711" spans="3:31">
      <c r="D711" s="17">
        <v>6</v>
      </c>
      <c r="E711" s="36">
        <f t="shared" ref="E711:AB711" si="39">(LEFT(E12,1))*1</f>
        <v>0</v>
      </c>
      <c r="F711" s="36">
        <f t="shared" si="39"/>
        <v>0</v>
      </c>
      <c r="G711" s="36">
        <f t="shared" si="39"/>
        <v>0</v>
      </c>
      <c r="H711" s="36">
        <f t="shared" si="39"/>
        <v>0</v>
      </c>
      <c r="I711" s="36">
        <f t="shared" si="39"/>
        <v>0</v>
      </c>
      <c r="J711" s="36">
        <f t="shared" si="39"/>
        <v>0</v>
      </c>
      <c r="K711" s="36">
        <f t="shared" si="39"/>
        <v>0</v>
      </c>
      <c r="L711" s="36">
        <f t="shared" si="39"/>
        <v>0</v>
      </c>
      <c r="M711" s="36">
        <f t="shared" si="39"/>
        <v>0</v>
      </c>
      <c r="N711" s="36">
        <f t="shared" si="39"/>
        <v>0</v>
      </c>
      <c r="O711" s="36">
        <f t="shared" si="39"/>
        <v>0</v>
      </c>
      <c r="P711" s="36">
        <f t="shared" si="39"/>
        <v>0</v>
      </c>
      <c r="Q711" s="36">
        <f t="shared" si="39"/>
        <v>0</v>
      </c>
      <c r="R711" s="36">
        <f t="shared" si="39"/>
        <v>0</v>
      </c>
      <c r="S711" s="36">
        <f t="shared" si="39"/>
        <v>0</v>
      </c>
      <c r="T711" s="36">
        <f t="shared" si="39"/>
        <v>0</v>
      </c>
      <c r="U711" s="36">
        <f t="shared" si="39"/>
        <v>0</v>
      </c>
      <c r="V711" s="36">
        <f t="shared" si="39"/>
        <v>0</v>
      </c>
      <c r="W711" s="36">
        <f t="shared" si="39"/>
        <v>0</v>
      </c>
      <c r="X711" s="36">
        <f t="shared" si="39"/>
        <v>0</v>
      </c>
      <c r="Y711" s="36">
        <f t="shared" si="39"/>
        <v>0</v>
      </c>
      <c r="Z711" s="36">
        <f t="shared" si="39"/>
        <v>0</v>
      </c>
      <c r="AA711" s="36">
        <f t="shared" si="39"/>
        <v>0</v>
      </c>
      <c r="AB711" s="249">
        <f t="shared" si="39"/>
        <v>0</v>
      </c>
      <c r="AC711" s="252">
        <f t="shared" si="34"/>
        <v>0</v>
      </c>
      <c r="AD711" s="250">
        <f t="shared" si="35"/>
        <v>0</v>
      </c>
      <c r="AE711" s="109">
        <f t="shared" si="35"/>
        <v>0</v>
      </c>
    </row>
    <row r="712" spans="3:31">
      <c r="D712" s="16">
        <v>7</v>
      </c>
      <c r="E712" s="35">
        <f t="shared" ref="E712:AB712" si="40">(LEFT(E13,1))*1</f>
        <v>0</v>
      </c>
      <c r="F712" s="35">
        <f t="shared" si="40"/>
        <v>0</v>
      </c>
      <c r="G712" s="35">
        <f t="shared" si="40"/>
        <v>0</v>
      </c>
      <c r="H712" s="35">
        <f t="shared" si="40"/>
        <v>0</v>
      </c>
      <c r="I712" s="35">
        <f t="shared" si="40"/>
        <v>0</v>
      </c>
      <c r="J712" s="35">
        <f t="shared" si="40"/>
        <v>0</v>
      </c>
      <c r="K712" s="35">
        <f t="shared" si="40"/>
        <v>0</v>
      </c>
      <c r="L712" s="35">
        <f t="shared" si="40"/>
        <v>0</v>
      </c>
      <c r="M712" s="35">
        <f t="shared" si="40"/>
        <v>0</v>
      </c>
      <c r="N712" s="35">
        <f t="shared" si="40"/>
        <v>0</v>
      </c>
      <c r="O712" s="35">
        <f t="shared" si="40"/>
        <v>0</v>
      </c>
      <c r="P712" s="35">
        <f t="shared" si="40"/>
        <v>0</v>
      </c>
      <c r="Q712" s="35">
        <f t="shared" si="40"/>
        <v>0</v>
      </c>
      <c r="R712" s="35">
        <f t="shared" si="40"/>
        <v>0</v>
      </c>
      <c r="S712" s="35">
        <f t="shared" si="40"/>
        <v>0</v>
      </c>
      <c r="T712" s="35">
        <f t="shared" si="40"/>
        <v>0</v>
      </c>
      <c r="U712" s="35">
        <f t="shared" si="40"/>
        <v>0</v>
      </c>
      <c r="V712" s="35">
        <f t="shared" si="40"/>
        <v>0</v>
      </c>
      <c r="W712" s="35">
        <f t="shared" si="40"/>
        <v>0</v>
      </c>
      <c r="X712" s="35">
        <f t="shared" si="40"/>
        <v>0</v>
      </c>
      <c r="Y712" s="35">
        <f t="shared" si="40"/>
        <v>0</v>
      </c>
      <c r="Z712" s="35">
        <f t="shared" si="40"/>
        <v>0</v>
      </c>
      <c r="AA712" s="35">
        <f t="shared" si="40"/>
        <v>0</v>
      </c>
      <c r="AB712" s="35">
        <f t="shared" si="40"/>
        <v>0</v>
      </c>
      <c r="AC712" s="252">
        <f t="shared" si="34"/>
        <v>0</v>
      </c>
      <c r="AD712" s="251">
        <f t="shared" si="35"/>
        <v>0</v>
      </c>
      <c r="AE712" s="109">
        <f t="shared" si="35"/>
        <v>0</v>
      </c>
    </row>
    <row r="713" spans="3:31">
      <c r="D713" s="17">
        <v>8</v>
      </c>
      <c r="E713" s="36">
        <f t="shared" ref="E713:AB713" si="41">(LEFT(E14,1))*1</f>
        <v>0</v>
      </c>
      <c r="F713" s="36">
        <f t="shared" si="41"/>
        <v>0</v>
      </c>
      <c r="G713" s="36">
        <f t="shared" si="41"/>
        <v>0</v>
      </c>
      <c r="H713" s="36">
        <f t="shared" si="41"/>
        <v>0</v>
      </c>
      <c r="I713" s="36">
        <f t="shared" si="41"/>
        <v>0</v>
      </c>
      <c r="J713" s="36">
        <f t="shared" si="41"/>
        <v>0</v>
      </c>
      <c r="K713" s="36">
        <f t="shared" si="41"/>
        <v>0</v>
      </c>
      <c r="L713" s="36">
        <f t="shared" si="41"/>
        <v>0</v>
      </c>
      <c r="M713" s="36">
        <f t="shared" si="41"/>
        <v>0</v>
      </c>
      <c r="N713" s="36">
        <f t="shared" si="41"/>
        <v>0</v>
      </c>
      <c r="O713" s="36">
        <f t="shared" si="41"/>
        <v>0</v>
      </c>
      <c r="P713" s="36">
        <f t="shared" si="41"/>
        <v>0</v>
      </c>
      <c r="Q713" s="36">
        <f t="shared" si="41"/>
        <v>0</v>
      </c>
      <c r="R713" s="36">
        <f t="shared" si="41"/>
        <v>0</v>
      </c>
      <c r="S713" s="36">
        <f t="shared" si="41"/>
        <v>0</v>
      </c>
      <c r="T713" s="36">
        <f t="shared" si="41"/>
        <v>0</v>
      </c>
      <c r="U713" s="36">
        <f t="shared" si="41"/>
        <v>0</v>
      </c>
      <c r="V713" s="36">
        <f t="shared" si="41"/>
        <v>0</v>
      </c>
      <c r="W713" s="36">
        <f t="shared" si="41"/>
        <v>0</v>
      </c>
      <c r="X713" s="36">
        <f t="shared" si="41"/>
        <v>0</v>
      </c>
      <c r="Y713" s="36">
        <f t="shared" si="41"/>
        <v>0</v>
      </c>
      <c r="Z713" s="36">
        <f t="shared" si="41"/>
        <v>0</v>
      </c>
      <c r="AA713" s="36">
        <f t="shared" si="41"/>
        <v>0</v>
      </c>
      <c r="AB713" s="249">
        <f t="shared" si="41"/>
        <v>0</v>
      </c>
      <c r="AC713" s="252">
        <f t="shared" si="34"/>
        <v>0</v>
      </c>
      <c r="AD713" s="250">
        <f t="shared" si="35"/>
        <v>0</v>
      </c>
      <c r="AE713" s="109">
        <f t="shared" si="35"/>
        <v>0</v>
      </c>
    </row>
    <row r="714" spans="3:31">
      <c r="D714" s="16">
        <v>9</v>
      </c>
      <c r="E714" s="35">
        <f t="shared" ref="E714:AB714" si="42">(LEFT(E15,1))*1</f>
        <v>0</v>
      </c>
      <c r="F714" s="35">
        <f t="shared" si="42"/>
        <v>0</v>
      </c>
      <c r="G714" s="35">
        <f t="shared" si="42"/>
        <v>0</v>
      </c>
      <c r="H714" s="35">
        <f t="shared" si="42"/>
        <v>0</v>
      </c>
      <c r="I714" s="35">
        <f t="shared" si="42"/>
        <v>0</v>
      </c>
      <c r="J714" s="35">
        <f t="shared" si="42"/>
        <v>0</v>
      </c>
      <c r="K714" s="35">
        <f t="shared" si="42"/>
        <v>0</v>
      </c>
      <c r="L714" s="35">
        <f t="shared" si="42"/>
        <v>0</v>
      </c>
      <c r="M714" s="35">
        <f t="shared" si="42"/>
        <v>0</v>
      </c>
      <c r="N714" s="35">
        <f t="shared" si="42"/>
        <v>0</v>
      </c>
      <c r="O714" s="35">
        <f t="shared" si="42"/>
        <v>0</v>
      </c>
      <c r="P714" s="35">
        <f t="shared" si="42"/>
        <v>0</v>
      </c>
      <c r="Q714" s="35">
        <f t="shared" si="42"/>
        <v>0</v>
      </c>
      <c r="R714" s="35">
        <f t="shared" si="42"/>
        <v>0</v>
      </c>
      <c r="S714" s="35">
        <f t="shared" si="42"/>
        <v>0</v>
      </c>
      <c r="T714" s="35">
        <f t="shared" si="42"/>
        <v>0</v>
      </c>
      <c r="U714" s="35">
        <f t="shared" si="42"/>
        <v>0</v>
      </c>
      <c r="V714" s="35">
        <f t="shared" si="42"/>
        <v>0</v>
      </c>
      <c r="W714" s="35">
        <f t="shared" si="42"/>
        <v>0</v>
      </c>
      <c r="X714" s="35">
        <f t="shared" si="42"/>
        <v>0</v>
      </c>
      <c r="Y714" s="35">
        <f t="shared" si="42"/>
        <v>0</v>
      </c>
      <c r="Z714" s="35">
        <f t="shared" si="42"/>
        <v>0</v>
      </c>
      <c r="AA714" s="35">
        <f t="shared" si="42"/>
        <v>0</v>
      </c>
      <c r="AB714" s="35">
        <f t="shared" si="42"/>
        <v>0</v>
      </c>
      <c r="AC714" s="252">
        <f t="shared" si="34"/>
        <v>0</v>
      </c>
      <c r="AD714" s="251">
        <f t="shared" si="35"/>
        <v>0</v>
      </c>
      <c r="AE714" s="109">
        <f t="shared" si="35"/>
        <v>0</v>
      </c>
    </row>
    <row r="715" spans="3:31">
      <c r="D715" s="17">
        <v>10</v>
      </c>
      <c r="E715" s="36">
        <f t="shared" ref="E715:AB715" si="43">(LEFT(E16,1))*1</f>
        <v>0</v>
      </c>
      <c r="F715" s="36">
        <f t="shared" si="43"/>
        <v>0</v>
      </c>
      <c r="G715" s="36">
        <f t="shared" si="43"/>
        <v>0</v>
      </c>
      <c r="H715" s="36">
        <f t="shared" si="43"/>
        <v>0</v>
      </c>
      <c r="I715" s="36">
        <f t="shared" si="43"/>
        <v>0</v>
      </c>
      <c r="J715" s="36">
        <f t="shared" si="43"/>
        <v>0</v>
      </c>
      <c r="K715" s="36">
        <f t="shared" si="43"/>
        <v>0</v>
      </c>
      <c r="L715" s="36">
        <f t="shared" si="43"/>
        <v>0</v>
      </c>
      <c r="M715" s="36">
        <f t="shared" si="43"/>
        <v>0</v>
      </c>
      <c r="N715" s="36">
        <f t="shared" si="43"/>
        <v>0</v>
      </c>
      <c r="O715" s="36">
        <f t="shared" si="43"/>
        <v>0</v>
      </c>
      <c r="P715" s="36">
        <f t="shared" si="43"/>
        <v>0</v>
      </c>
      <c r="Q715" s="36">
        <f t="shared" si="43"/>
        <v>0</v>
      </c>
      <c r="R715" s="36">
        <f t="shared" si="43"/>
        <v>0</v>
      </c>
      <c r="S715" s="36">
        <f t="shared" si="43"/>
        <v>0</v>
      </c>
      <c r="T715" s="36">
        <f t="shared" si="43"/>
        <v>0</v>
      </c>
      <c r="U715" s="36">
        <f t="shared" si="43"/>
        <v>0</v>
      </c>
      <c r="V715" s="36">
        <f t="shared" si="43"/>
        <v>0</v>
      </c>
      <c r="W715" s="36">
        <f t="shared" si="43"/>
        <v>0</v>
      </c>
      <c r="X715" s="36">
        <f t="shared" si="43"/>
        <v>0</v>
      </c>
      <c r="Y715" s="36">
        <f t="shared" si="43"/>
        <v>0</v>
      </c>
      <c r="Z715" s="36">
        <f t="shared" si="43"/>
        <v>0</v>
      </c>
      <c r="AA715" s="36">
        <f t="shared" si="43"/>
        <v>0</v>
      </c>
      <c r="AB715" s="249">
        <f t="shared" si="43"/>
        <v>0</v>
      </c>
      <c r="AC715" s="252">
        <f t="shared" si="34"/>
        <v>0</v>
      </c>
      <c r="AD715" s="250">
        <f t="shared" si="35"/>
        <v>0</v>
      </c>
      <c r="AE715" s="109">
        <f t="shared" si="35"/>
        <v>0</v>
      </c>
    </row>
    <row r="716" spans="3:31">
      <c r="D716" s="16">
        <v>11</v>
      </c>
      <c r="E716" s="35">
        <f t="shared" ref="E716:AB716" si="44">(LEFT(E17,1))*1</f>
        <v>0</v>
      </c>
      <c r="F716" s="35">
        <f t="shared" si="44"/>
        <v>0</v>
      </c>
      <c r="G716" s="35">
        <f t="shared" si="44"/>
        <v>0</v>
      </c>
      <c r="H716" s="35">
        <f t="shared" si="44"/>
        <v>0</v>
      </c>
      <c r="I716" s="35">
        <f t="shared" si="44"/>
        <v>0</v>
      </c>
      <c r="J716" s="35">
        <f t="shared" si="44"/>
        <v>0</v>
      </c>
      <c r="K716" s="35">
        <f t="shared" si="44"/>
        <v>0</v>
      </c>
      <c r="L716" s="35">
        <f t="shared" si="44"/>
        <v>0</v>
      </c>
      <c r="M716" s="35">
        <f t="shared" si="44"/>
        <v>0</v>
      </c>
      <c r="N716" s="35">
        <f t="shared" si="44"/>
        <v>0</v>
      </c>
      <c r="O716" s="35">
        <f t="shared" si="44"/>
        <v>0</v>
      </c>
      <c r="P716" s="35">
        <f t="shared" si="44"/>
        <v>0</v>
      </c>
      <c r="Q716" s="35">
        <f t="shared" si="44"/>
        <v>0</v>
      </c>
      <c r="R716" s="35">
        <f t="shared" si="44"/>
        <v>0</v>
      </c>
      <c r="S716" s="35">
        <f t="shared" si="44"/>
        <v>0</v>
      </c>
      <c r="T716" s="35">
        <f t="shared" si="44"/>
        <v>0</v>
      </c>
      <c r="U716" s="35">
        <f t="shared" si="44"/>
        <v>0</v>
      </c>
      <c r="V716" s="35">
        <f t="shared" si="44"/>
        <v>0</v>
      </c>
      <c r="W716" s="35">
        <f t="shared" si="44"/>
        <v>0</v>
      </c>
      <c r="X716" s="35">
        <f t="shared" si="44"/>
        <v>0</v>
      </c>
      <c r="Y716" s="35">
        <f t="shared" si="44"/>
        <v>0</v>
      </c>
      <c r="Z716" s="35">
        <f t="shared" si="44"/>
        <v>0</v>
      </c>
      <c r="AA716" s="35">
        <f t="shared" si="44"/>
        <v>0</v>
      </c>
      <c r="AB716" s="35">
        <f t="shared" si="44"/>
        <v>0</v>
      </c>
      <c r="AC716" s="252">
        <f t="shared" si="34"/>
        <v>0</v>
      </c>
      <c r="AD716" s="251">
        <f t="shared" si="35"/>
        <v>0</v>
      </c>
      <c r="AE716" s="109">
        <f t="shared" si="35"/>
        <v>0</v>
      </c>
    </row>
    <row r="717" spans="3:31">
      <c r="D717" s="17">
        <v>12</v>
      </c>
      <c r="E717" s="36">
        <f t="shared" ref="E717:AB717" si="45">(LEFT(E18,1))*1</f>
        <v>0</v>
      </c>
      <c r="F717" s="36">
        <f t="shared" si="45"/>
        <v>0</v>
      </c>
      <c r="G717" s="36">
        <f t="shared" si="45"/>
        <v>0</v>
      </c>
      <c r="H717" s="36">
        <f t="shared" si="45"/>
        <v>0</v>
      </c>
      <c r="I717" s="36">
        <f t="shared" si="45"/>
        <v>0</v>
      </c>
      <c r="J717" s="36">
        <f t="shared" si="45"/>
        <v>0</v>
      </c>
      <c r="K717" s="36">
        <f t="shared" si="45"/>
        <v>0</v>
      </c>
      <c r="L717" s="36">
        <f t="shared" si="45"/>
        <v>0</v>
      </c>
      <c r="M717" s="36">
        <f t="shared" si="45"/>
        <v>0</v>
      </c>
      <c r="N717" s="36">
        <f t="shared" si="45"/>
        <v>0</v>
      </c>
      <c r="O717" s="36">
        <f t="shared" si="45"/>
        <v>0</v>
      </c>
      <c r="P717" s="36">
        <f t="shared" si="45"/>
        <v>0</v>
      </c>
      <c r="Q717" s="36">
        <f t="shared" si="45"/>
        <v>0</v>
      </c>
      <c r="R717" s="36">
        <f t="shared" si="45"/>
        <v>0</v>
      </c>
      <c r="S717" s="36">
        <f t="shared" si="45"/>
        <v>0</v>
      </c>
      <c r="T717" s="36">
        <f t="shared" si="45"/>
        <v>0</v>
      </c>
      <c r="U717" s="36">
        <f t="shared" si="45"/>
        <v>0</v>
      </c>
      <c r="V717" s="36">
        <f t="shared" si="45"/>
        <v>0</v>
      </c>
      <c r="W717" s="36">
        <f t="shared" si="45"/>
        <v>0</v>
      </c>
      <c r="X717" s="36">
        <f t="shared" si="45"/>
        <v>0</v>
      </c>
      <c r="Y717" s="36">
        <f t="shared" si="45"/>
        <v>0</v>
      </c>
      <c r="Z717" s="36">
        <f t="shared" si="45"/>
        <v>0</v>
      </c>
      <c r="AA717" s="36">
        <f t="shared" si="45"/>
        <v>0</v>
      </c>
      <c r="AB717" s="249">
        <f t="shared" si="45"/>
        <v>0</v>
      </c>
      <c r="AC717" s="252">
        <f t="shared" si="34"/>
        <v>0</v>
      </c>
      <c r="AD717" s="250">
        <f t="shared" si="35"/>
        <v>0</v>
      </c>
      <c r="AE717" s="109">
        <f t="shared" si="35"/>
        <v>0</v>
      </c>
    </row>
    <row r="718" spans="3:31">
      <c r="D718" s="16">
        <v>13</v>
      </c>
      <c r="E718" s="35">
        <f t="shared" ref="E718:AB718" si="46">(LEFT(E19,1))*1</f>
        <v>0</v>
      </c>
      <c r="F718" s="35">
        <f t="shared" si="46"/>
        <v>0</v>
      </c>
      <c r="G718" s="35">
        <f t="shared" si="46"/>
        <v>0</v>
      </c>
      <c r="H718" s="35">
        <f t="shared" si="46"/>
        <v>0</v>
      </c>
      <c r="I718" s="35">
        <f t="shared" si="46"/>
        <v>0</v>
      </c>
      <c r="J718" s="35">
        <f t="shared" si="46"/>
        <v>0</v>
      </c>
      <c r="K718" s="35">
        <f t="shared" si="46"/>
        <v>0</v>
      </c>
      <c r="L718" s="35">
        <f t="shared" si="46"/>
        <v>0</v>
      </c>
      <c r="M718" s="35">
        <f t="shared" si="46"/>
        <v>0</v>
      </c>
      <c r="N718" s="35">
        <f t="shared" si="46"/>
        <v>0</v>
      </c>
      <c r="O718" s="35">
        <f t="shared" si="46"/>
        <v>0</v>
      </c>
      <c r="P718" s="35">
        <f t="shared" si="46"/>
        <v>0</v>
      </c>
      <c r="Q718" s="35">
        <f t="shared" si="46"/>
        <v>0</v>
      </c>
      <c r="R718" s="35">
        <f t="shared" si="46"/>
        <v>0</v>
      </c>
      <c r="S718" s="35">
        <f t="shared" si="46"/>
        <v>0</v>
      </c>
      <c r="T718" s="35">
        <f t="shared" si="46"/>
        <v>0</v>
      </c>
      <c r="U718" s="35">
        <f t="shared" si="46"/>
        <v>0</v>
      </c>
      <c r="V718" s="35">
        <f t="shared" si="46"/>
        <v>0</v>
      </c>
      <c r="W718" s="35">
        <f t="shared" si="46"/>
        <v>0</v>
      </c>
      <c r="X718" s="35">
        <f t="shared" si="46"/>
        <v>0</v>
      </c>
      <c r="Y718" s="35">
        <f t="shared" si="46"/>
        <v>0</v>
      </c>
      <c r="Z718" s="35">
        <f t="shared" si="46"/>
        <v>0</v>
      </c>
      <c r="AA718" s="35">
        <f t="shared" si="46"/>
        <v>0</v>
      </c>
      <c r="AB718" s="35">
        <f t="shared" si="46"/>
        <v>0</v>
      </c>
      <c r="AC718" s="252">
        <f t="shared" si="34"/>
        <v>0</v>
      </c>
      <c r="AD718" s="251">
        <f t="shared" si="35"/>
        <v>0</v>
      </c>
      <c r="AE718" s="109">
        <f t="shared" si="35"/>
        <v>0</v>
      </c>
    </row>
    <row r="719" spans="3:31">
      <c r="D719" s="17">
        <v>14</v>
      </c>
      <c r="E719" s="36">
        <f t="shared" ref="E719:AB719" si="47">(LEFT(E20,1))*1</f>
        <v>0</v>
      </c>
      <c r="F719" s="36">
        <f t="shared" si="47"/>
        <v>0</v>
      </c>
      <c r="G719" s="36">
        <f t="shared" si="47"/>
        <v>0</v>
      </c>
      <c r="H719" s="36">
        <f t="shared" si="47"/>
        <v>0</v>
      </c>
      <c r="I719" s="36">
        <f t="shared" si="47"/>
        <v>0</v>
      </c>
      <c r="J719" s="36">
        <f t="shared" si="47"/>
        <v>0</v>
      </c>
      <c r="K719" s="36">
        <f t="shared" si="47"/>
        <v>0</v>
      </c>
      <c r="L719" s="36">
        <f t="shared" si="47"/>
        <v>0</v>
      </c>
      <c r="M719" s="36">
        <f t="shared" si="47"/>
        <v>0</v>
      </c>
      <c r="N719" s="36">
        <f t="shared" si="47"/>
        <v>0</v>
      </c>
      <c r="O719" s="36">
        <f t="shared" si="47"/>
        <v>0</v>
      </c>
      <c r="P719" s="36">
        <f t="shared" si="47"/>
        <v>0</v>
      </c>
      <c r="Q719" s="36">
        <f t="shared" si="47"/>
        <v>0</v>
      </c>
      <c r="R719" s="36">
        <f t="shared" si="47"/>
        <v>0</v>
      </c>
      <c r="S719" s="36">
        <f t="shared" si="47"/>
        <v>0</v>
      </c>
      <c r="T719" s="36">
        <f t="shared" si="47"/>
        <v>0</v>
      </c>
      <c r="U719" s="36">
        <f t="shared" si="47"/>
        <v>0</v>
      </c>
      <c r="V719" s="36">
        <f t="shared" si="47"/>
        <v>0</v>
      </c>
      <c r="W719" s="36">
        <f t="shared" si="47"/>
        <v>0</v>
      </c>
      <c r="X719" s="36">
        <f t="shared" si="47"/>
        <v>0</v>
      </c>
      <c r="Y719" s="36">
        <f t="shared" si="47"/>
        <v>0</v>
      </c>
      <c r="Z719" s="36">
        <f t="shared" si="47"/>
        <v>0</v>
      </c>
      <c r="AA719" s="36">
        <f t="shared" si="47"/>
        <v>0</v>
      </c>
      <c r="AB719" s="249">
        <f t="shared" si="47"/>
        <v>0</v>
      </c>
      <c r="AC719" s="252">
        <f t="shared" si="34"/>
        <v>0</v>
      </c>
      <c r="AD719" s="250">
        <f t="shared" si="35"/>
        <v>0</v>
      </c>
      <c r="AE719" s="109">
        <f t="shared" si="35"/>
        <v>0</v>
      </c>
    </row>
    <row r="720" spans="3:31">
      <c r="D720" s="16">
        <v>15</v>
      </c>
      <c r="E720" s="35">
        <f t="shared" ref="E720:AB720" si="48">(LEFT(E21,1))*1</f>
        <v>0</v>
      </c>
      <c r="F720" s="35">
        <f t="shared" si="48"/>
        <v>0</v>
      </c>
      <c r="G720" s="35">
        <f t="shared" si="48"/>
        <v>0</v>
      </c>
      <c r="H720" s="35">
        <f t="shared" si="48"/>
        <v>0</v>
      </c>
      <c r="I720" s="35">
        <f t="shared" si="48"/>
        <v>0</v>
      </c>
      <c r="J720" s="35">
        <f t="shared" si="48"/>
        <v>0</v>
      </c>
      <c r="K720" s="35">
        <f t="shared" si="48"/>
        <v>0</v>
      </c>
      <c r="L720" s="35">
        <f t="shared" si="48"/>
        <v>0</v>
      </c>
      <c r="M720" s="35">
        <f t="shared" si="48"/>
        <v>0</v>
      </c>
      <c r="N720" s="35">
        <f t="shared" si="48"/>
        <v>0</v>
      </c>
      <c r="O720" s="35">
        <f t="shared" si="48"/>
        <v>0</v>
      </c>
      <c r="P720" s="35">
        <f t="shared" si="48"/>
        <v>0</v>
      </c>
      <c r="Q720" s="35">
        <f t="shared" si="48"/>
        <v>0</v>
      </c>
      <c r="R720" s="35">
        <f t="shared" si="48"/>
        <v>0</v>
      </c>
      <c r="S720" s="35">
        <f t="shared" si="48"/>
        <v>0</v>
      </c>
      <c r="T720" s="35">
        <f t="shared" si="48"/>
        <v>0</v>
      </c>
      <c r="U720" s="35">
        <f t="shared" si="48"/>
        <v>0</v>
      </c>
      <c r="V720" s="35">
        <f t="shared" si="48"/>
        <v>0</v>
      </c>
      <c r="W720" s="35">
        <f t="shared" si="48"/>
        <v>0</v>
      </c>
      <c r="X720" s="35">
        <f t="shared" si="48"/>
        <v>0</v>
      </c>
      <c r="Y720" s="35">
        <f t="shared" si="48"/>
        <v>0</v>
      </c>
      <c r="Z720" s="35">
        <f t="shared" si="48"/>
        <v>0</v>
      </c>
      <c r="AA720" s="35">
        <f t="shared" si="48"/>
        <v>0</v>
      </c>
      <c r="AB720" s="35">
        <f t="shared" si="48"/>
        <v>0</v>
      </c>
      <c r="AC720" s="252">
        <f t="shared" si="34"/>
        <v>0</v>
      </c>
      <c r="AD720" s="251">
        <f t="shared" si="35"/>
        <v>0</v>
      </c>
      <c r="AE720" s="109">
        <f t="shared" si="35"/>
        <v>0</v>
      </c>
    </row>
    <row r="721" spans="4:31">
      <c r="D721" s="17">
        <v>16</v>
      </c>
      <c r="E721" s="36">
        <f t="shared" ref="E721:AB721" si="49">(LEFT(E22,1))*1</f>
        <v>0</v>
      </c>
      <c r="F721" s="36">
        <f t="shared" si="49"/>
        <v>0</v>
      </c>
      <c r="G721" s="36">
        <f t="shared" si="49"/>
        <v>0</v>
      </c>
      <c r="H721" s="36">
        <f t="shared" si="49"/>
        <v>0</v>
      </c>
      <c r="I721" s="36">
        <f t="shared" si="49"/>
        <v>0</v>
      </c>
      <c r="J721" s="36">
        <f t="shared" si="49"/>
        <v>0</v>
      </c>
      <c r="K721" s="36">
        <f t="shared" si="49"/>
        <v>0</v>
      </c>
      <c r="L721" s="36">
        <f t="shared" si="49"/>
        <v>0</v>
      </c>
      <c r="M721" s="36">
        <f t="shared" si="49"/>
        <v>0</v>
      </c>
      <c r="N721" s="36">
        <f t="shared" si="49"/>
        <v>0</v>
      </c>
      <c r="O721" s="36">
        <f t="shared" si="49"/>
        <v>0</v>
      </c>
      <c r="P721" s="36">
        <f t="shared" si="49"/>
        <v>0</v>
      </c>
      <c r="Q721" s="36">
        <f t="shared" si="49"/>
        <v>0</v>
      </c>
      <c r="R721" s="36">
        <f t="shared" si="49"/>
        <v>0</v>
      </c>
      <c r="S721" s="36">
        <f t="shared" si="49"/>
        <v>0</v>
      </c>
      <c r="T721" s="36">
        <f t="shared" si="49"/>
        <v>0</v>
      </c>
      <c r="U721" s="36">
        <f t="shared" si="49"/>
        <v>0</v>
      </c>
      <c r="V721" s="36">
        <f t="shared" si="49"/>
        <v>0</v>
      </c>
      <c r="W721" s="36">
        <f t="shared" si="49"/>
        <v>0</v>
      </c>
      <c r="X721" s="36">
        <f t="shared" si="49"/>
        <v>0</v>
      </c>
      <c r="Y721" s="36">
        <f t="shared" si="49"/>
        <v>0</v>
      </c>
      <c r="Z721" s="36">
        <f t="shared" si="49"/>
        <v>0</v>
      </c>
      <c r="AA721" s="36">
        <f t="shared" si="49"/>
        <v>0</v>
      </c>
      <c r="AB721" s="249">
        <f t="shared" si="49"/>
        <v>0</v>
      </c>
      <c r="AC721" s="252">
        <f t="shared" si="34"/>
        <v>0</v>
      </c>
      <c r="AD721" s="250">
        <f t="shared" si="35"/>
        <v>0</v>
      </c>
      <c r="AE721" s="109">
        <f t="shared" si="35"/>
        <v>0</v>
      </c>
    </row>
    <row r="722" spans="4:31">
      <c r="D722" s="16">
        <v>17</v>
      </c>
      <c r="E722" s="35">
        <f t="shared" ref="E722:AB722" si="50">(LEFT(E23,1))*1</f>
        <v>0</v>
      </c>
      <c r="F722" s="35">
        <f t="shared" si="50"/>
        <v>0</v>
      </c>
      <c r="G722" s="35">
        <f t="shared" si="50"/>
        <v>0</v>
      </c>
      <c r="H722" s="35">
        <f t="shared" si="50"/>
        <v>0</v>
      </c>
      <c r="I722" s="35">
        <f t="shared" si="50"/>
        <v>0</v>
      </c>
      <c r="J722" s="35">
        <f t="shared" si="50"/>
        <v>0</v>
      </c>
      <c r="K722" s="35">
        <f t="shared" si="50"/>
        <v>0</v>
      </c>
      <c r="L722" s="35">
        <f t="shared" si="50"/>
        <v>0</v>
      </c>
      <c r="M722" s="35">
        <f t="shared" si="50"/>
        <v>0</v>
      </c>
      <c r="N722" s="35">
        <f t="shared" si="50"/>
        <v>0</v>
      </c>
      <c r="O722" s="35">
        <f t="shared" si="50"/>
        <v>0</v>
      </c>
      <c r="P722" s="35">
        <f t="shared" si="50"/>
        <v>0</v>
      </c>
      <c r="Q722" s="35">
        <f t="shared" si="50"/>
        <v>0</v>
      </c>
      <c r="R722" s="35">
        <f t="shared" si="50"/>
        <v>0</v>
      </c>
      <c r="S722" s="35">
        <f t="shared" si="50"/>
        <v>0</v>
      </c>
      <c r="T722" s="35">
        <f t="shared" si="50"/>
        <v>0</v>
      </c>
      <c r="U722" s="35">
        <f t="shared" si="50"/>
        <v>0</v>
      </c>
      <c r="V722" s="35">
        <f t="shared" si="50"/>
        <v>0</v>
      </c>
      <c r="W722" s="35">
        <f t="shared" si="50"/>
        <v>0</v>
      </c>
      <c r="X722" s="35">
        <f t="shared" si="50"/>
        <v>0</v>
      </c>
      <c r="Y722" s="35">
        <f t="shared" si="50"/>
        <v>0</v>
      </c>
      <c r="Z722" s="35">
        <f t="shared" si="50"/>
        <v>0</v>
      </c>
      <c r="AA722" s="35">
        <f t="shared" si="50"/>
        <v>0</v>
      </c>
      <c r="AB722" s="35">
        <f t="shared" si="50"/>
        <v>0</v>
      </c>
      <c r="AC722" s="252">
        <f t="shared" si="34"/>
        <v>0</v>
      </c>
      <c r="AD722" s="251">
        <f t="shared" si="35"/>
        <v>0</v>
      </c>
      <c r="AE722" s="109">
        <f t="shared" si="35"/>
        <v>0</v>
      </c>
    </row>
    <row r="723" spans="4:31">
      <c r="D723" s="17">
        <v>18</v>
      </c>
      <c r="E723" s="36">
        <f t="shared" ref="E723:AB723" si="51">(LEFT(E24,1))*1</f>
        <v>0</v>
      </c>
      <c r="F723" s="36">
        <f t="shared" si="51"/>
        <v>0</v>
      </c>
      <c r="G723" s="36">
        <f t="shared" si="51"/>
        <v>0</v>
      </c>
      <c r="H723" s="36">
        <f t="shared" si="51"/>
        <v>0</v>
      </c>
      <c r="I723" s="36">
        <f t="shared" si="51"/>
        <v>0</v>
      </c>
      <c r="J723" s="36">
        <f t="shared" si="51"/>
        <v>0</v>
      </c>
      <c r="K723" s="36">
        <f t="shared" si="51"/>
        <v>0</v>
      </c>
      <c r="L723" s="36">
        <f t="shared" si="51"/>
        <v>0</v>
      </c>
      <c r="M723" s="36">
        <f t="shared" si="51"/>
        <v>0</v>
      </c>
      <c r="N723" s="36">
        <f t="shared" si="51"/>
        <v>0</v>
      </c>
      <c r="O723" s="36">
        <f t="shared" si="51"/>
        <v>0</v>
      </c>
      <c r="P723" s="36">
        <f t="shared" si="51"/>
        <v>0</v>
      </c>
      <c r="Q723" s="36">
        <f t="shared" si="51"/>
        <v>0</v>
      </c>
      <c r="R723" s="36">
        <f t="shared" si="51"/>
        <v>0</v>
      </c>
      <c r="S723" s="36">
        <f t="shared" si="51"/>
        <v>0</v>
      </c>
      <c r="T723" s="36">
        <f t="shared" si="51"/>
        <v>0</v>
      </c>
      <c r="U723" s="36">
        <f t="shared" si="51"/>
        <v>0</v>
      </c>
      <c r="V723" s="36">
        <f t="shared" si="51"/>
        <v>0</v>
      </c>
      <c r="W723" s="36">
        <f t="shared" si="51"/>
        <v>0</v>
      </c>
      <c r="X723" s="36">
        <f t="shared" si="51"/>
        <v>0</v>
      </c>
      <c r="Y723" s="36">
        <f t="shared" si="51"/>
        <v>0</v>
      </c>
      <c r="Z723" s="36">
        <f t="shared" si="51"/>
        <v>0</v>
      </c>
      <c r="AA723" s="36">
        <f t="shared" si="51"/>
        <v>0</v>
      </c>
      <c r="AB723" s="249">
        <f t="shared" si="51"/>
        <v>0</v>
      </c>
      <c r="AC723" s="252">
        <f t="shared" si="34"/>
        <v>0</v>
      </c>
      <c r="AD723" s="250">
        <f t="shared" si="35"/>
        <v>0</v>
      </c>
      <c r="AE723" s="109">
        <f t="shared" si="35"/>
        <v>0</v>
      </c>
    </row>
    <row r="724" spans="4:31">
      <c r="D724" s="16">
        <v>19</v>
      </c>
      <c r="E724" s="35">
        <f t="shared" ref="E724:AB724" si="52">(LEFT(E25,1))*1</f>
        <v>0</v>
      </c>
      <c r="F724" s="35">
        <f t="shared" si="52"/>
        <v>0</v>
      </c>
      <c r="G724" s="35">
        <f t="shared" si="52"/>
        <v>0</v>
      </c>
      <c r="H724" s="35">
        <f t="shared" si="52"/>
        <v>0</v>
      </c>
      <c r="I724" s="35">
        <f t="shared" si="52"/>
        <v>0</v>
      </c>
      <c r="J724" s="35">
        <f t="shared" si="52"/>
        <v>0</v>
      </c>
      <c r="K724" s="35">
        <f t="shared" si="52"/>
        <v>0</v>
      </c>
      <c r="L724" s="35">
        <f t="shared" si="52"/>
        <v>0</v>
      </c>
      <c r="M724" s="35">
        <f t="shared" si="52"/>
        <v>0</v>
      </c>
      <c r="N724" s="35">
        <f t="shared" si="52"/>
        <v>0</v>
      </c>
      <c r="O724" s="35">
        <f t="shared" si="52"/>
        <v>0</v>
      </c>
      <c r="P724" s="35">
        <f t="shared" si="52"/>
        <v>0</v>
      </c>
      <c r="Q724" s="35">
        <f t="shared" si="52"/>
        <v>0</v>
      </c>
      <c r="R724" s="35">
        <f t="shared" si="52"/>
        <v>0</v>
      </c>
      <c r="S724" s="35">
        <f t="shared" si="52"/>
        <v>0</v>
      </c>
      <c r="T724" s="35">
        <f t="shared" si="52"/>
        <v>0</v>
      </c>
      <c r="U724" s="35">
        <f t="shared" si="52"/>
        <v>0</v>
      </c>
      <c r="V724" s="35">
        <f t="shared" si="52"/>
        <v>0</v>
      </c>
      <c r="W724" s="35">
        <f t="shared" si="52"/>
        <v>0</v>
      </c>
      <c r="X724" s="35">
        <f t="shared" si="52"/>
        <v>0</v>
      </c>
      <c r="Y724" s="35">
        <f t="shared" si="52"/>
        <v>0</v>
      </c>
      <c r="Z724" s="35">
        <f t="shared" si="52"/>
        <v>0</v>
      </c>
      <c r="AA724" s="35">
        <f t="shared" si="52"/>
        <v>0</v>
      </c>
      <c r="AB724" s="35">
        <f t="shared" si="52"/>
        <v>0</v>
      </c>
      <c r="AC724" s="252">
        <f t="shared" si="34"/>
        <v>0</v>
      </c>
      <c r="AD724" s="251">
        <f t="shared" si="35"/>
        <v>0</v>
      </c>
      <c r="AE724" s="109">
        <f t="shared" si="35"/>
        <v>0</v>
      </c>
    </row>
    <row r="725" spans="4:31">
      <c r="D725" s="17">
        <v>20</v>
      </c>
      <c r="E725" s="36">
        <f t="shared" ref="E725:AB725" si="53">(LEFT(E26,1))*1</f>
        <v>0</v>
      </c>
      <c r="F725" s="36">
        <f t="shared" si="53"/>
        <v>0</v>
      </c>
      <c r="G725" s="36">
        <f t="shared" si="53"/>
        <v>0</v>
      </c>
      <c r="H725" s="36">
        <f t="shared" si="53"/>
        <v>0</v>
      </c>
      <c r="I725" s="36">
        <f t="shared" si="53"/>
        <v>0</v>
      </c>
      <c r="J725" s="36">
        <f t="shared" si="53"/>
        <v>0</v>
      </c>
      <c r="K725" s="36">
        <f t="shared" si="53"/>
        <v>0</v>
      </c>
      <c r="L725" s="36">
        <f t="shared" si="53"/>
        <v>0</v>
      </c>
      <c r="M725" s="36">
        <f t="shared" si="53"/>
        <v>0</v>
      </c>
      <c r="N725" s="36">
        <f t="shared" si="53"/>
        <v>0</v>
      </c>
      <c r="O725" s="36">
        <f t="shared" si="53"/>
        <v>0</v>
      </c>
      <c r="P725" s="36">
        <f t="shared" si="53"/>
        <v>0</v>
      </c>
      <c r="Q725" s="36">
        <f t="shared" si="53"/>
        <v>0</v>
      </c>
      <c r="R725" s="36">
        <f t="shared" si="53"/>
        <v>0</v>
      </c>
      <c r="S725" s="36">
        <f t="shared" si="53"/>
        <v>0</v>
      </c>
      <c r="T725" s="36">
        <f t="shared" si="53"/>
        <v>0</v>
      </c>
      <c r="U725" s="36">
        <f t="shared" si="53"/>
        <v>0</v>
      </c>
      <c r="V725" s="36">
        <f t="shared" si="53"/>
        <v>0</v>
      </c>
      <c r="W725" s="36">
        <f t="shared" si="53"/>
        <v>0</v>
      </c>
      <c r="X725" s="36">
        <f t="shared" si="53"/>
        <v>0</v>
      </c>
      <c r="Y725" s="36">
        <f t="shared" si="53"/>
        <v>0</v>
      </c>
      <c r="Z725" s="36">
        <f t="shared" si="53"/>
        <v>0</v>
      </c>
      <c r="AA725" s="36">
        <f t="shared" si="53"/>
        <v>0</v>
      </c>
      <c r="AB725" s="249">
        <f t="shared" si="53"/>
        <v>0</v>
      </c>
      <c r="AC725" s="252">
        <f t="shared" si="34"/>
        <v>0</v>
      </c>
      <c r="AD725" s="250">
        <f t="shared" si="35"/>
        <v>0</v>
      </c>
      <c r="AE725" s="109">
        <f t="shared" si="35"/>
        <v>0</v>
      </c>
    </row>
    <row r="726" spans="4:31">
      <c r="D726" s="16">
        <v>21</v>
      </c>
      <c r="E726" s="35">
        <f t="shared" ref="E726:AB726" si="54">(LEFT(E27,1))*1</f>
        <v>0</v>
      </c>
      <c r="F726" s="35">
        <f t="shared" si="54"/>
        <v>0</v>
      </c>
      <c r="G726" s="35">
        <f t="shared" si="54"/>
        <v>0</v>
      </c>
      <c r="H726" s="35">
        <f t="shared" si="54"/>
        <v>0</v>
      </c>
      <c r="I726" s="35">
        <f t="shared" si="54"/>
        <v>0</v>
      </c>
      <c r="J726" s="35">
        <f t="shared" si="54"/>
        <v>0</v>
      </c>
      <c r="K726" s="35">
        <f t="shared" si="54"/>
        <v>0</v>
      </c>
      <c r="L726" s="35">
        <f t="shared" si="54"/>
        <v>0</v>
      </c>
      <c r="M726" s="35">
        <f t="shared" si="54"/>
        <v>0</v>
      </c>
      <c r="N726" s="35">
        <f t="shared" si="54"/>
        <v>0</v>
      </c>
      <c r="O726" s="35">
        <f t="shared" si="54"/>
        <v>0</v>
      </c>
      <c r="P726" s="35">
        <f t="shared" si="54"/>
        <v>0</v>
      </c>
      <c r="Q726" s="35">
        <f t="shared" si="54"/>
        <v>0</v>
      </c>
      <c r="R726" s="35">
        <f t="shared" si="54"/>
        <v>0</v>
      </c>
      <c r="S726" s="35">
        <f t="shared" si="54"/>
        <v>0</v>
      </c>
      <c r="T726" s="35">
        <f t="shared" si="54"/>
        <v>0</v>
      </c>
      <c r="U726" s="35">
        <f t="shared" si="54"/>
        <v>0</v>
      </c>
      <c r="V726" s="35">
        <f t="shared" si="54"/>
        <v>0</v>
      </c>
      <c r="W726" s="35">
        <f t="shared" si="54"/>
        <v>0</v>
      </c>
      <c r="X726" s="35">
        <f t="shared" si="54"/>
        <v>0</v>
      </c>
      <c r="Y726" s="35">
        <f t="shared" si="54"/>
        <v>0</v>
      </c>
      <c r="Z726" s="35">
        <f t="shared" si="54"/>
        <v>0</v>
      </c>
      <c r="AA726" s="35">
        <f t="shared" si="54"/>
        <v>0</v>
      </c>
      <c r="AB726" s="35">
        <f t="shared" si="54"/>
        <v>0</v>
      </c>
      <c r="AC726" s="252">
        <f t="shared" si="34"/>
        <v>0</v>
      </c>
      <c r="AD726" s="251">
        <f t="shared" si="35"/>
        <v>0</v>
      </c>
      <c r="AE726" s="109">
        <f t="shared" si="35"/>
        <v>0</v>
      </c>
    </row>
    <row r="727" spans="4:31">
      <c r="D727" s="17">
        <v>22</v>
      </c>
      <c r="E727" s="36">
        <f t="shared" ref="E727:AB727" si="55">(LEFT(E28,1))*1</f>
        <v>0</v>
      </c>
      <c r="F727" s="36">
        <f t="shared" si="55"/>
        <v>0</v>
      </c>
      <c r="G727" s="36">
        <f t="shared" si="55"/>
        <v>0</v>
      </c>
      <c r="H727" s="36">
        <f t="shared" si="55"/>
        <v>0</v>
      </c>
      <c r="I727" s="36">
        <f t="shared" si="55"/>
        <v>0</v>
      </c>
      <c r="J727" s="36">
        <f t="shared" si="55"/>
        <v>0</v>
      </c>
      <c r="K727" s="36">
        <f t="shared" si="55"/>
        <v>0</v>
      </c>
      <c r="L727" s="36">
        <f t="shared" si="55"/>
        <v>0</v>
      </c>
      <c r="M727" s="36">
        <f t="shared" si="55"/>
        <v>0</v>
      </c>
      <c r="N727" s="36">
        <f t="shared" si="55"/>
        <v>0</v>
      </c>
      <c r="O727" s="36">
        <f t="shared" si="55"/>
        <v>0</v>
      </c>
      <c r="P727" s="36">
        <f t="shared" si="55"/>
        <v>0</v>
      </c>
      <c r="Q727" s="36">
        <f t="shared" si="55"/>
        <v>0</v>
      </c>
      <c r="R727" s="36">
        <f t="shared" si="55"/>
        <v>0</v>
      </c>
      <c r="S727" s="36">
        <f t="shared" si="55"/>
        <v>0</v>
      </c>
      <c r="T727" s="36">
        <f t="shared" si="55"/>
        <v>0</v>
      </c>
      <c r="U727" s="36">
        <f t="shared" si="55"/>
        <v>0</v>
      </c>
      <c r="V727" s="36">
        <f t="shared" si="55"/>
        <v>0</v>
      </c>
      <c r="W727" s="36">
        <f t="shared" si="55"/>
        <v>0</v>
      </c>
      <c r="X727" s="36">
        <f t="shared" si="55"/>
        <v>0</v>
      </c>
      <c r="Y727" s="36">
        <f t="shared" si="55"/>
        <v>0</v>
      </c>
      <c r="Z727" s="36">
        <f t="shared" si="55"/>
        <v>0</v>
      </c>
      <c r="AA727" s="36">
        <f t="shared" si="55"/>
        <v>0</v>
      </c>
      <c r="AB727" s="249">
        <f t="shared" si="55"/>
        <v>0</v>
      </c>
      <c r="AC727" s="252">
        <f t="shared" si="34"/>
        <v>0</v>
      </c>
      <c r="AD727" s="250">
        <f t="shared" si="35"/>
        <v>0</v>
      </c>
      <c r="AE727" s="109">
        <f t="shared" si="35"/>
        <v>0</v>
      </c>
    </row>
    <row r="728" spans="4:31">
      <c r="D728" s="16">
        <v>23</v>
      </c>
      <c r="E728" s="35">
        <f t="shared" ref="E728:AB728" si="56">(LEFT(E29,1))*1</f>
        <v>0</v>
      </c>
      <c r="F728" s="35">
        <f t="shared" si="56"/>
        <v>0</v>
      </c>
      <c r="G728" s="35">
        <f t="shared" si="56"/>
        <v>0</v>
      </c>
      <c r="H728" s="35">
        <f t="shared" si="56"/>
        <v>0</v>
      </c>
      <c r="I728" s="35">
        <f t="shared" si="56"/>
        <v>0</v>
      </c>
      <c r="J728" s="35">
        <f t="shared" si="56"/>
        <v>0</v>
      </c>
      <c r="K728" s="35">
        <f t="shared" si="56"/>
        <v>0</v>
      </c>
      <c r="L728" s="35">
        <f t="shared" si="56"/>
        <v>0</v>
      </c>
      <c r="M728" s="35">
        <f t="shared" si="56"/>
        <v>0</v>
      </c>
      <c r="N728" s="35">
        <f t="shared" si="56"/>
        <v>0</v>
      </c>
      <c r="O728" s="35">
        <f t="shared" si="56"/>
        <v>0</v>
      </c>
      <c r="P728" s="35">
        <f t="shared" si="56"/>
        <v>0</v>
      </c>
      <c r="Q728" s="35">
        <f t="shared" si="56"/>
        <v>0</v>
      </c>
      <c r="R728" s="35">
        <f t="shared" si="56"/>
        <v>0</v>
      </c>
      <c r="S728" s="35">
        <f t="shared" si="56"/>
        <v>0</v>
      </c>
      <c r="T728" s="35">
        <f t="shared" si="56"/>
        <v>0</v>
      </c>
      <c r="U728" s="35">
        <f t="shared" si="56"/>
        <v>0</v>
      </c>
      <c r="V728" s="35">
        <f t="shared" si="56"/>
        <v>0</v>
      </c>
      <c r="W728" s="35">
        <f t="shared" si="56"/>
        <v>0</v>
      </c>
      <c r="X728" s="35">
        <f t="shared" si="56"/>
        <v>0</v>
      </c>
      <c r="Y728" s="35">
        <f t="shared" si="56"/>
        <v>0</v>
      </c>
      <c r="Z728" s="35">
        <f t="shared" si="56"/>
        <v>0</v>
      </c>
      <c r="AA728" s="35">
        <f t="shared" si="56"/>
        <v>0</v>
      </c>
      <c r="AB728" s="35">
        <f t="shared" si="56"/>
        <v>0</v>
      </c>
      <c r="AC728" s="252">
        <f t="shared" si="34"/>
        <v>0</v>
      </c>
      <c r="AD728" s="251">
        <f t="shared" si="35"/>
        <v>0</v>
      </c>
      <c r="AE728" s="109">
        <f t="shared" si="35"/>
        <v>0</v>
      </c>
    </row>
    <row r="729" spans="4:31">
      <c r="D729" s="17">
        <v>24</v>
      </c>
      <c r="E729" s="36">
        <f t="shared" ref="E729:AB729" si="57">(LEFT(E30,1))*1</f>
        <v>0</v>
      </c>
      <c r="F729" s="36">
        <f t="shared" si="57"/>
        <v>0</v>
      </c>
      <c r="G729" s="36">
        <f t="shared" si="57"/>
        <v>0</v>
      </c>
      <c r="H729" s="36">
        <f t="shared" si="57"/>
        <v>0</v>
      </c>
      <c r="I729" s="36">
        <f t="shared" si="57"/>
        <v>0</v>
      </c>
      <c r="J729" s="36">
        <f t="shared" si="57"/>
        <v>0</v>
      </c>
      <c r="K729" s="36">
        <f t="shared" si="57"/>
        <v>0</v>
      </c>
      <c r="L729" s="36">
        <f t="shared" si="57"/>
        <v>0</v>
      </c>
      <c r="M729" s="36">
        <f t="shared" si="57"/>
        <v>0</v>
      </c>
      <c r="N729" s="36">
        <f t="shared" si="57"/>
        <v>0</v>
      </c>
      <c r="O729" s="36">
        <f t="shared" si="57"/>
        <v>0</v>
      </c>
      <c r="P729" s="36">
        <f t="shared" si="57"/>
        <v>0</v>
      </c>
      <c r="Q729" s="36">
        <f t="shared" si="57"/>
        <v>0</v>
      </c>
      <c r="R729" s="36">
        <f t="shared" si="57"/>
        <v>0</v>
      </c>
      <c r="S729" s="36">
        <f t="shared" si="57"/>
        <v>0</v>
      </c>
      <c r="T729" s="36">
        <f t="shared" si="57"/>
        <v>0</v>
      </c>
      <c r="U729" s="36">
        <f t="shared" si="57"/>
        <v>0</v>
      </c>
      <c r="V729" s="36">
        <f t="shared" si="57"/>
        <v>0</v>
      </c>
      <c r="W729" s="36">
        <f t="shared" si="57"/>
        <v>0</v>
      </c>
      <c r="X729" s="36">
        <f t="shared" si="57"/>
        <v>0</v>
      </c>
      <c r="Y729" s="36">
        <f t="shared" si="57"/>
        <v>0</v>
      </c>
      <c r="Z729" s="36">
        <f t="shared" si="57"/>
        <v>0</v>
      </c>
      <c r="AA729" s="36">
        <f t="shared" si="57"/>
        <v>0</v>
      </c>
      <c r="AB729" s="249">
        <f t="shared" si="57"/>
        <v>0</v>
      </c>
      <c r="AC729" s="252">
        <f t="shared" si="34"/>
        <v>0</v>
      </c>
      <c r="AD729" s="250">
        <f t="shared" si="35"/>
        <v>0</v>
      </c>
      <c r="AE729" s="109">
        <f t="shared" si="35"/>
        <v>0</v>
      </c>
    </row>
    <row r="730" spans="4:31">
      <c r="D730" s="16">
        <v>25</v>
      </c>
      <c r="E730" s="35">
        <f t="shared" ref="E730:AB730" si="58">(LEFT(E31,1))*1</f>
        <v>0</v>
      </c>
      <c r="F730" s="35">
        <f t="shared" si="58"/>
        <v>0</v>
      </c>
      <c r="G730" s="35">
        <f t="shared" si="58"/>
        <v>0</v>
      </c>
      <c r="H730" s="35">
        <f t="shared" si="58"/>
        <v>0</v>
      </c>
      <c r="I730" s="35">
        <f t="shared" si="58"/>
        <v>0</v>
      </c>
      <c r="J730" s="35">
        <f t="shared" si="58"/>
        <v>0</v>
      </c>
      <c r="K730" s="35">
        <f t="shared" si="58"/>
        <v>0</v>
      </c>
      <c r="L730" s="35">
        <f t="shared" si="58"/>
        <v>0</v>
      </c>
      <c r="M730" s="35">
        <f t="shared" si="58"/>
        <v>0</v>
      </c>
      <c r="N730" s="35">
        <f t="shared" si="58"/>
        <v>0</v>
      </c>
      <c r="O730" s="35">
        <f t="shared" si="58"/>
        <v>0</v>
      </c>
      <c r="P730" s="35">
        <f t="shared" si="58"/>
        <v>0</v>
      </c>
      <c r="Q730" s="35">
        <f t="shared" si="58"/>
        <v>0</v>
      </c>
      <c r="R730" s="35">
        <f t="shared" si="58"/>
        <v>0</v>
      </c>
      <c r="S730" s="35">
        <f t="shared" si="58"/>
        <v>0</v>
      </c>
      <c r="T730" s="35">
        <f t="shared" si="58"/>
        <v>0</v>
      </c>
      <c r="U730" s="35">
        <f t="shared" si="58"/>
        <v>0</v>
      </c>
      <c r="V730" s="35">
        <f t="shared" si="58"/>
        <v>0</v>
      </c>
      <c r="W730" s="35">
        <f t="shared" si="58"/>
        <v>0</v>
      </c>
      <c r="X730" s="35">
        <f t="shared" si="58"/>
        <v>0</v>
      </c>
      <c r="Y730" s="35">
        <f t="shared" si="58"/>
        <v>0</v>
      </c>
      <c r="Z730" s="35">
        <f t="shared" si="58"/>
        <v>0</v>
      </c>
      <c r="AA730" s="35">
        <f t="shared" si="58"/>
        <v>0</v>
      </c>
      <c r="AB730" s="35">
        <f t="shared" si="58"/>
        <v>0</v>
      </c>
      <c r="AC730" s="252">
        <f t="shared" si="34"/>
        <v>0</v>
      </c>
      <c r="AD730" s="251">
        <f t="shared" si="35"/>
        <v>0</v>
      </c>
      <c r="AE730" s="109">
        <f t="shared" si="35"/>
        <v>0</v>
      </c>
    </row>
    <row r="731" spans="4:31">
      <c r="D731" s="17">
        <v>26</v>
      </c>
      <c r="E731" s="36">
        <f t="shared" ref="E731:AB731" si="59">(LEFT(E32,1))*1</f>
        <v>0</v>
      </c>
      <c r="F731" s="36">
        <f t="shared" si="59"/>
        <v>0</v>
      </c>
      <c r="G731" s="36">
        <f t="shared" si="59"/>
        <v>0</v>
      </c>
      <c r="H731" s="36">
        <f t="shared" si="59"/>
        <v>0</v>
      </c>
      <c r="I731" s="36">
        <f t="shared" si="59"/>
        <v>0</v>
      </c>
      <c r="J731" s="36">
        <f t="shared" si="59"/>
        <v>0</v>
      </c>
      <c r="K731" s="36">
        <f t="shared" si="59"/>
        <v>0</v>
      </c>
      <c r="L731" s="36">
        <f t="shared" si="59"/>
        <v>0</v>
      </c>
      <c r="M731" s="36">
        <f t="shared" si="59"/>
        <v>0</v>
      </c>
      <c r="N731" s="36">
        <f t="shared" si="59"/>
        <v>0</v>
      </c>
      <c r="O731" s="36">
        <f t="shared" si="59"/>
        <v>0</v>
      </c>
      <c r="P731" s="36">
        <f t="shared" si="59"/>
        <v>0</v>
      </c>
      <c r="Q731" s="36">
        <f t="shared" si="59"/>
        <v>0</v>
      </c>
      <c r="R731" s="36">
        <f t="shared" si="59"/>
        <v>0</v>
      </c>
      <c r="S731" s="36">
        <f t="shared" si="59"/>
        <v>0</v>
      </c>
      <c r="T731" s="36">
        <f t="shared" si="59"/>
        <v>0</v>
      </c>
      <c r="U731" s="36">
        <f t="shared" si="59"/>
        <v>0</v>
      </c>
      <c r="V731" s="36">
        <f t="shared" si="59"/>
        <v>0</v>
      </c>
      <c r="W731" s="36">
        <f t="shared" si="59"/>
        <v>0</v>
      </c>
      <c r="X731" s="36">
        <f t="shared" si="59"/>
        <v>0</v>
      </c>
      <c r="Y731" s="36">
        <f t="shared" si="59"/>
        <v>0</v>
      </c>
      <c r="Z731" s="36">
        <f t="shared" si="59"/>
        <v>0</v>
      </c>
      <c r="AA731" s="36">
        <f t="shared" si="59"/>
        <v>0</v>
      </c>
      <c r="AB731" s="249">
        <f t="shared" si="59"/>
        <v>0</v>
      </c>
      <c r="AC731" s="252">
        <f t="shared" si="34"/>
        <v>0</v>
      </c>
      <c r="AD731" s="250">
        <f t="shared" si="35"/>
        <v>0</v>
      </c>
      <c r="AE731" s="109">
        <f t="shared" si="35"/>
        <v>0</v>
      </c>
    </row>
    <row r="732" spans="4:31">
      <c r="D732" s="16">
        <v>27</v>
      </c>
      <c r="E732" s="35">
        <f t="shared" ref="E732:AB732" si="60">(LEFT(E33,1))*1</f>
        <v>0</v>
      </c>
      <c r="F732" s="35">
        <f t="shared" si="60"/>
        <v>0</v>
      </c>
      <c r="G732" s="35">
        <f t="shared" si="60"/>
        <v>0</v>
      </c>
      <c r="H732" s="35">
        <f t="shared" si="60"/>
        <v>0</v>
      </c>
      <c r="I732" s="35">
        <f t="shared" si="60"/>
        <v>0</v>
      </c>
      <c r="J732" s="35">
        <f t="shared" si="60"/>
        <v>0</v>
      </c>
      <c r="K732" s="35">
        <f t="shared" si="60"/>
        <v>0</v>
      </c>
      <c r="L732" s="35">
        <f t="shared" si="60"/>
        <v>0</v>
      </c>
      <c r="M732" s="35">
        <f t="shared" si="60"/>
        <v>0</v>
      </c>
      <c r="N732" s="35">
        <f t="shared" si="60"/>
        <v>0</v>
      </c>
      <c r="O732" s="35">
        <f t="shared" si="60"/>
        <v>0</v>
      </c>
      <c r="P732" s="35">
        <f t="shared" si="60"/>
        <v>0</v>
      </c>
      <c r="Q732" s="35">
        <f t="shared" si="60"/>
        <v>0</v>
      </c>
      <c r="R732" s="35">
        <f t="shared" si="60"/>
        <v>0</v>
      </c>
      <c r="S732" s="35">
        <f t="shared" si="60"/>
        <v>0</v>
      </c>
      <c r="T732" s="35">
        <f t="shared" si="60"/>
        <v>0</v>
      </c>
      <c r="U732" s="35">
        <f t="shared" si="60"/>
        <v>0</v>
      </c>
      <c r="V732" s="35">
        <f t="shared" si="60"/>
        <v>0</v>
      </c>
      <c r="W732" s="35">
        <f t="shared" si="60"/>
        <v>0</v>
      </c>
      <c r="X732" s="35">
        <f t="shared" si="60"/>
        <v>0</v>
      </c>
      <c r="Y732" s="35">
        <f t="shared" si="60"/>
        <v>0</v>
      </c>
      <c r="Z732" s="35">
        <f t="shared" si="60"/>
        <v>0</v>
      </c>
      <c r="AA732" s="35">
        <f t="shared" si="60"/>
        <v>0</v>
      </c>
      <c r="AB732" s="35">
        <f t="shared" si="60"/>
        <v>0</v>
      </c>
      <c r="AC732" s="252">
        <f t="shared" si="34"/>
        <v>0</v>
      </c>
      <c r="AD732" s="251">
        <f t="shared" si="35"/>
        <v>0</v>
      </c>
      <c r="AE732" s="109">
        <f t="shared" si="35"/>
        <v>0</v>
      </c>
    </row>
    <row r="733" spans="4:31">
      <c r="D733" s="17">
        <v>28</v>
      </c>
      <c r="E733" s="36">
        <f t="shared" ref="E733:AB733" si="61">(LEFT(E34,1))*1</f>
        <v>0</v>
      </c>
      <c r="F733" s="36">
        <f t="shared" si="61"/>
        <v>0</v>
      </c>
      <c r="G733" s="36">
        <f t="shared" si="61"/>
        <v>0</v>
      </c>
      <c r="H733" s="36">
        <f t="shared" si="61"/>
        <v>0</v>
      </c>
      <c r="I733" s="36">
        <f t="shared" si="61"/>
        <v>0</v>
      </c>
      <c r="J733" s="36">
        <f t="shared" si="61"/>
        <v>0</v>
      </c>
      <c r="K733" s="36">
        <f t="shared" si="61"/>
        <v>0</v>
      </c>
      <c r="L733" s="36">
        <f t="shared" si="61"/>
        <v>0</v>
      </c>
      <c r="M733" s="36">
        <f t="shared" si="61"/>
        <v>0</v>
      </c>
      <c r="N733" s="36">
        <f t="shared" si="61"/>
        <v>0</v>
      </c>
      <c r="O733" s="36">
        <f t="shared" si="61"/>
        <v>0</v>
      </c>
      <c r="P733" s="36">
        <f t="shared" si="61"/>
        <v>0</v>
      </c>
      <c r="Q733" s="36">
        <f t="shared" si="61"/>
        <v>0</v>
      </c>
      <c r="R733" s="36">
        <f t="shared" si="61"/>
        <v>0</v>
      </c>
      <c r="S733" s="36">
        <f t="shared" si="61"/>
        <v>0</v>
      </c>
      <c r="T733" s="36">
        <f t="shared" si="61"/>
        <v>0</v>
      </c>
      <c r="U733" s="36">
        <f t="shared" si="61"/>
        <v>0</v>
      </c>
      <c r="V733" s="36">
        <f t="shared" si="61"/>
        <v>0</v>
      </c>
      <c r="W733" s="36">
        <f t="shared" si="61"/>
        <v>0</v>
      </c>
      <c r="X733" s="36">
        <f t="shared" si="61"/>
        <v>0</v>
      </c>
      <c r="Y733" s="36">
        <f t="shared" si="61"/>
        <v>0</v>
      </c>
      <c r="Z733" s="36">
        <f t="shared" si="61"/>
        <v>0</v>
      </c>
      <c r="AA733" s="36">
        <f t="shared" si="61"/>
        <v>0</v>
      </c>
      <c r="AB733" s="249">
        <f t="shared" si="61"/>
        <v>0</v>
      </c>
      <c r="AC733" s="252">
        <f t="shared" si="34"/>
        <v>0</v>
      </c>
      <c r="AD733" s="250">
        <f t="shared" si="35"/>
        <v>0</v>
      </c>
      <c r="AE733" s="109">
        <f t="shared" si="35"/>
        <v>0</v>
      </c>
    </row>
    <row r="734" spans="4:31">
      <c r="D734" s="16">
        <v>29</v>
      </c>
      <c r="E734" s="35">
        <f t="shared" ref="E734:AB734" si="62">(LEFT(E35,1))*1</f>
        <v>0</v>
      </c>
      <c r="F734" s="35">
        <f t="shared" si="62"/>
        <v>0</v>
      </c>
      <c r="G734" s="35">
        <f t="shared" si="62"/>
        <v>0</v>
      </c>
      <c r="H734" s="35">
        <f t="shared" si="62"/>
        <v>0</v>
      </c>
      <c r="I734" s="35">
        <f t="shared" si="62"/>
        <v>0</v>
      </c>
      <c r="J734" s="35">
        <f t="shared" si="62"/>
        <v>0</v>
      </c>
      <c r="K734" s="35">
        <f t="shared" si="62"/>
        <v>0</v>
      </c>
      <c r="L734" s="35">
        <f t="shared" si="62"/>
        <v>0</v>
      </c>
      <c r="M734" s="35">
        <f t="shared" si="62"/>
        <v>0</v>
      </c>
      <c r="N734" s="35">
        <f t="shared" si="62"/>
        <v>0</v>
      </c>
      <c r="O734" s="35">
        <f t="shared" si="62"/>
        <v>0</v>
      </c>
      <c r="P734" s="35">
        <f t="shared" si="62"/>
        <v>0</v>
      </c>
      <c r="Q734" s="35">
        <f t="shared" si="62"/>
        <v>0</v>
      </c>
      <c r="R734" s="35">
        <f t="shared" si="62"/>
        <v>0</v>
      </c>
      <c r="S734" s="35">
        <f t="shared" si="62"/>
        <v>0</v>
      </c>
      <c r="T734" s="35">
        <f t="shared" si="62"/>
        <v>0</v>
      </c>
      <c r="U734" s="35">
        <f t="shared" si="62"/>
        <v>0</v>
      </c>
      <c r="V734" s="35">
        <f t="shared" si="62"/>
        <v>0</v>
      </c>
      <c r="W734" s="35">
        <f t="shared" si="62"/>
        <v>0</v>
      </c>
      <c r="X734" s="35">
        <f t="shared" si="62"/>
        <v>0</v>
      </c>
      <c r="Y734" s="35">
        <f t="shared" si="62"/>
        <v>0</v>
      </c>
      <c r="Z734" s="35">
        <f t="shared" si="62"/>
        <v>0</v>
      </c>
      <c r="AA734" s="35">
        <f t="shared" si="62"/>
        <v>0</v>
      </c>
      <c r="AB734" s="35">
        <f t="shared" si="62"/>
        <v>0</v>
      </c>
      <c r="AC734" s="252">
        <f t="shared" si="34"/>
        <v>0</v>
      </c>
      <c r="AD734" s="251">
        <f t="shared" si="35"/>
        <v>0</v>
      </c>
      <c r="AE734" s="109">
        <f t="shared" si="35"/>
        <v>0</v>
      </c>
    </row>
    <row r="735" spans="4:31">
      <c r="D735" s="17">
        <v>30</v>
      </c>
      <c r="E735" s="36">
        <f t="shared" ref="E735:AB735" si="63">(LEFT(E36,1))*1</f>
        <v>0</v>
      </c>
      <c r="F735" s="36">
        <f t="shared" si="63"/>
        <v>0</v>
      </c>
      <c r="G735" s="36">
        <f t="shared" si="63"/>
        <v>0</v>
      </c>
      <c r="H735" s="36">
        <f t="shared" si="63"/>
        <v>0</v>
      </c>
      <c r="I735" s="36">
        <f t="shared" si="63"/>
        <v>0</v>
      </c>
      <c r="J735" s="36">
        <f t="shared" si="63"/>
        <v>0</v>
      </c>
      <c r="K735" s="36">
        <f t="shared" si="63"/>
        <v>0</v>
      </c>
      <c r="L735" s="36">
        <f t="shared" si="63"/>
        <v>0</v>
      </c>
      <c r="M735" s="36">
        <f t="shared" si="63"/>
        <v>0</v>
      </c>
      <c r="N735" s="36">
        <f t="shared" si="63"/>
        <v>0</v>
      </c>
      <c r="O735" s="36">
        <f t="shared" si="63"/>
        <v>0</v>
      </c>
      <c r="P735" s="36">
        <f t="shared" si="63"/>
        <v>0</v>
      </c>
      <c r="Q735" s="36">
        <f t="shared" si="63"/>
        <v>0</v>
      </c>
      <c r="R735" s="36">
        <f t="shared" si="63"/>
        <v>0</v>
      </c>
      <c r="S735" s="36">
        <f t="shared" si="63"/>
        <v>0</v>
      </c>
      <c r="T735" s="36">
        <f t="shared" si="63"/>
        <v>0</v>
      </c>
      <c r="U735" s="36">
        <f t="shared" si="63"/>
        <v>0</v>
      </c>
      <c r="V735" s="36">
        <f t="shared" si="63"/>
        <v>0</v>
      </c>
      <c r="W735" s="36">
        <f t="shared" si="63"/>
        <v>0</v>
      </c>
      <c r="X735" s="36">
        <f t="shared" si="63"/>
        <v>0</v>
      </c>
      <c r="Y735" s="36">
        <f t="shared" si="63"/>
        <v>0</v>
      </c>
      <c r="Z735" s="36">
        <f t="shared" si="63"/>
        <v>0</v>
      </c>
      <c r="AA735" s="36">
        <f t="shared" si="63"/>
        <v>0</v>
      </c>
      <c r="AB735" s="249">
        <f t="shared" si="63"/>
        <v>0</v>
      </c>
      <c r="AC735" s="252">
        <f t="shared" si="34"/>
        <v>0</v>
      </c>
      <c r="AD735" s="250">
        <f t="shared" si="35"/>
        <v>0</v>
      </c>
      <c r="AE735" s="109">
        <f t="shared" si="35"/>
        <v>0</v>
      </c>
    </row>
    <row r="736" spans="4:31">
      <c r="D736" s="16">
        <v>31</v>
      </c>
      <c r="E736" s="35">
        <f t="shared" ref="E736:AB736" si="64">(LEFT(E37,1))*1</f>
        <v>0</v>
      </c>
      <c r="F736" s="35">
        <f t="shared" si="64"/>
        <v>0</v>
      </c>
      <c r="G736" s="35">
        <f t="shared" si="64"/>
        <v>0</v>
      </c>
      <c r="H736" s="35">
        <f t="shared" si="64"/>
        <v>0</v>
      </c>
      <c r="I736" s="35">
        <f t="shared" si="64"/>
        <v>0</v>
      </c>
      <c r="J736" s="35">
        <f t="shared" si="64"/>
        <v>0</v>
      </c>
      <c r="K736" s="35">
        <f t="shared" si="64"/>
        <v>0</v>
      </c>
      <c r="L736" s="35">
        <f t="shared" si="64"/>
        <v>0</v>
      </c>
      <c r="M736" s="35">
        <f t="shared" si="64"/>
        <v>0</v>
      </c>
      <c r="N736" s="35">
        <f t="shared" si="64"/>
        <v>0</v>
      </c>
      <c r="O736" s="35">
        <f t="shared" si="64"/>
        <v>0</v>
      </c>
      <c r="P736" s="35">
        <f t="shared" si="64"/>
        <v>0</v>
      </c>
      <c r="Q736" s="35">
        <f t="shared" si="64"/>
        <v>0</v>
      </c>
      <c r="R736" s="35">
        <f t="shared" si="64"/>
        <v>0</v>
      </c>
      <c r="S736" s="35">
        <f t="shared" si="64"/>
        <v>0</v>
      </c>
      <c r="T736" s="35">
        <f t="shared" si="64"/>
        <v>0</v>
      </c>
      <c r="U736" s="35">
        <f t="shared" si="64"/>
        <v>0</v>
      </c>
      <c r="V736" s="35">
        <f t="shared" si="64"/>
        <v>0</v>
      </c>
      <c r="W736" s="35">
        <f t="shared" si="64"/>
        <v>0</v>
      </c>
      <c r="X736" s="35">
        <f t="shared" si="64"/>
        <v>0</v>
      </c>
      <c r="Y736" s="35">
        <f t="shared" si="64"/>
        <v>0</v>
      </c>
      <c r="Z736" s="35">
        <f t="shared" si="64"/>
        <v>0</v>
      </c>
      <c r="AA736" s="35">
        <f t="shared" si="64"/>
        <v>0</v>
      </c>
      <c r="AB736" s="35">
        <f t="shared" si="64"/>
        <v>0</v>
      </c>
      <c r="AC736" s="252">
        <f t="shared" si="34"/>
        <v>0</v>
      </c>
      <c r="AD736" s="251">
        <f t="shared" si="35"/>
        <v>0</v>
      </c>
      <c r="AE736" s="109">
        <f t="shared" si="35"/>
        <v>0</v>
      </c>
    </row>
    <row r="737" spans="4:31">
      <c r="D737" s="17">
        <v>32</v>
      </c>
      <c r="E737" s="36">
        <f t="shared" ref="E737:AB737" si="65">(LEFT(E38,1))*1</f>
        <v>0</v>
      </c>
      <c r="F737" s="36">
        <f t="shared" si="65"/>
        <v>0</v>
      </c>
      <c r="G737" s="36">
        <f t="shared" si="65"/>
        <v>0</v>
      </c>
      <c r="H737" s="36">
        <f t="shared" si="65"/>
        <v>0</v>
      </c>
      <c r="I737" s="36">
        <f t="shared" si="65"/>
        <v>0</v>
      </c>
      <c r="J737" s="36">
        <f t="shared" si="65"/>
        <v>0</v>
      </c>
      <c r="K737" s="36">
        <f t="shared" si="65"/>
        <v>0</v>
      </c>
      <c r="L737" s="36">
        <f t="shared" si="65"/>
        <v>0</v>
      </c>
      <c r="M737" s="36">
        <f t="shared" si="65"/>
        <v>0</v>
      </c>
      <c r="N737" s="36">
        <f t="shared" si="65"/>
        <v>0</v>
      </c>
      <c r="O737" s="36">
        <f t="shared" si="65"/>
        <v>0</v>
      </c>
      <c r="P737" s="36">
        <f t="shared" si="65"/>
        <v>0</v>
      </c>
      <c r="Q737" s="36">
        <f t="shared" si="65"/>
        <v>0</v>
      </c>
      <c r="R737" s="36">
        <f t="shared" si="65"/>
        <v>0</v>
      </c>
      <c r="S737" s="36">
        <f t="shared" si="65"/>
        <v>0</v>
      </c>
      <c r="T737" s="36">
        <f t="shared" si="65"/>
        <v>0</v>
      </c>
      <c r="U737" s="36">
        <f t="shared" si="65"/>
        <v>0</v>
      </c>
      <c r="V737" s="36">
        <f t="shared" si="65"/>
        <v>0</v>
      </c>
      <c r="W737" s="36">
        <f t="shared" si="65"/>
        <v>0</v>
      </c>
      <c r="X737" s="36">
        <f t="shared" si="65"/>
        <v>0</v>
      </c>
      <c r="Y737" s="36">
        <f t="shared" si="65"/>
        <v>0</v>
      </c>
      <c r="Z737" s="36">
        <f t="shared" si="65"/>
        <v>0</v>
      </c>
      <c r="AA737" s="36">
        <f t="shared" si="65"/>
        <v>0</v>
      </c>
      <c r="AB737" s="249">
        <f t="shared" si="65"/>
        <v>0</v>
      </c>
      <c r="AC737" s="252">
        <f t="shared" si="34"/>
        <v>0</v>
      </c>
      <c r="AD737" s="250">
        <f t="shared" si="35"/>
        <v>0</v>
      </c>
      <c r="AE737" s="109">
        <f t="shared" si="35"/>
        <v>0</v>
      </c>
    </row>
    <row r="738" spans="4:31">
      <c r="D738" s="16">
        <v>33</v>
      </c>
      <c r="E738" s="35">
        <f t="shared" ref="E738:AB738" si="66">(LEFT(E39,1))*1</f>
        <v>0</v>
      </c>
      <c r="F738" s="35">
        <f t="shared" si="66"/>
        <v>0</v>
      </c>
      <c r="G738" s="35">
        <f t="shared" si="66"/>
        <v>0</v>
      </c>
      <c r="H738" s="35">
        <f t="shared" si="66"/>
        <v>0</v>
      </c>
      <c r="I738" s="35">
        <f t="shared" si="66"/>
        <v>0</v>
      </c>
      <c r="J738" s="35">
        <f t="shared" si="66"/>
        <v>0</v>
      </c>
      <c r="K738" s="35">
        <f t="shared" si="66"/>
        <v>0</v>
      </c>
      <c r="L738" s="35">
        <f t="shared" si="66"/>
        <v>0</v>
      </c>
      <c r="M738" s="35">
        <f t="shared" si="66"/>
        <v>0</v>
      </c>
      <c r="N738" s="35">
        <f t="shared" si="66"/>
        <v>0</v>
      </c>
      <c r="O738" s="35">
        <f t="shared" si="66"/>
        <v>0</v>
      </c>
      <c r="P738" s="35">
        <f t="shared" si="66"/>
        <v>0</v>
      </c>
      <c r="Q738" s="35">
        <f t="shared" si="66"/>
        <v>0</v>
      </c>
      <c r="R738" s="35">
        <f t="shared" si="66"/>
        <v>0</v>
      </c>
      <c r="S738" s="35">
        <f t="shared" si="66"/>
        <v>0</v>
      </c>
      <c r="T738" s="35">
        <f t="shared" si="66"/>
        <v>0</v>
      </c>
      <c r="U738" s="35">
        <f t="shared" si="66"/>
        <v>0</v>
      </c>
      <c r="V738" s="35">
        <f t="shared" si="66"/>
        <v>0</v>
      </c>
      <c r="W738" s="35">
        <f t="shared" si="66"/>
        <v>0</v>
      </c>
      <c r="X738" s="35">
        <f t="shared" si="66"/>
        <v>0</v>
      </c>
      <c r="Y738" s="35">
        <f t="shared" si="66"/>
        <v>0</v>
      </c>
      <c r="Z738" s="35">
        <f t="shared" si="66"/>
        <v>0</v>
      </c>
      <c r="AA738" s="35">
        <f t="shared" si="66"/>
        <v>0</v>
      </c>
      <c r="AB738" s="35">
        <f t="shared" si="66"/>
        <v>0</v>
      </c>
      <c r="AC738" s="252">
        <f t="shared" si="34"/>
        <v>0</v>
      </c>
      <c r="AD738" s="251">
        <f t="shared" si="35"/>
        <v>0</v>
      </c>
      <c r="AE738" s="109">
        <f t="shared" si="35"/>
        <v>0</v>
      </c>
    </row>
    <row r="739" spans="4:31">
      <c r="D739" s="17">
        <v>34</v>
      </c>
      <c r="E739" s="36">
        <f t="shared" ref="E739:AB739" si="67">(LEFT(E40,1))*1</f>
        <v>0</v>
      </c>
      <c r="F739" s="36">
        <f t="shared" si="67"/>
        <v>0</v>
      </c>
      <c r="G739" s="36">
        <f t="shared" si="67"/>
        <v>0</v>
      </c>
      <c r="H739" s="36">
        <f t="shared" si="67"/>
        <v>0</v>
      </c>
      <c r="I739" s="36">
        <f t="shared" si="67"/>
        <v>0</v>
      </c>
      <c r="J739" s="36">
        <f t="shared" si="67"/>
        <v>0</v>
      </c>
      <c r="K739" s="36">
        <f t="shared" si="67"/>
        <v>0</v>
      </c>
      <c r="L739" s="36">
        <f t="shared" si="67"/>
        <v>0</v>
      </c>
      <c r="M739" s="36">
        <f t="shared" si="67"/>
        <v>0</v>
      </c>
      <c r="N739" s="36">
        <f t="shared" si="67"/>
        <v>0</v>
      </c>
      <c r="O739" s="36">
        <f t="shared" si="67"/>
        <v>0</v>
      </c>
      <c r="P739" s="36">
        <f t="shared" si="67"/>
        <v>0</v>
      </c>
      <c r="Q739" s="36">
        <f t="shared" si="67"/>
        <v>0</v>
      </c>
      <c r="R739" s="36">
        <f t="shared" si="67"/>
        <v>0</v>
      </c>
      <c r="S739" s="36">
        <f t="shared" si="67"/>
        <v>0</v>
      </c>
      <c r="T739" s="36">
        <f t="shared" si="67"/>
        <v>0</v>
      </c>
      <c r="U739" s="36">
        <f t="shared" si="67"/>
        <v>0</v>
      </c>
      <c r="V739" s="36">
        <f t="shared" si="67"/>
        <v>0</v>
      </c>
      <c r="W739" s="36">
        <f t="shared" si="67"/>
        <v>0</v>
      </c>
      <c r="X739" s="36">
        <f t="shared" si="67"/>
        <v>0</v>
      </c>
      <c r="Y739" s="36">
        <f t="shared" si="67"/>
        <v>0</v>
      </c>
      <c r="Z739" s="36">
        <f t="shared" si="67"/>
        <v>0</v>
      </c>
      <c r="AA739" s="36">
        <f t="shared" si="67"/>
        <v>0</v>
      </c>
      <c r="AB739" s="249">
        <f t="shared" si="67"/>
        <v>0</v>
      </c>
      <c r="AC739" s="252">
        <f t="shared" si="34"/>
        <v>0</v>
      </c>
      <c r="AD739" s="250">
        <f t="shared" ref="AD739:AE755" si="68">AD40</f>
        <v>0</v>
      </c>
      <c r="AE739" s="109">
        <f t="shared" si="68"/>
        <v>0</v>
      </c>
    </row>
    <row r="740" spans="4:31">
      <c r="D740" s="16">
        <v>35</v>
      </c>
      <c r="E740" s="35">
        <f t="shared" ref="E740:AB740" si="69">(LEFT(E41,1))*1</f>
        <v>0</v>
      </c>
      <c r="F740" s="35">
        <f t="shared" si="69"/>
        <v>0</v>
      </c>
      <c r="G740" s="35">
        <f t="shared" si="69"/>
        <v>0</v>
      </c>
      <c r="H740" s="35">
        <f t="shared" si="69"/>
        <v>0</v>
      </c>
      <c r="I740" s="35">
        <f t="shared" si="69"/>
        <v>0</v>
      </c>
      <c r="J740" s="35">
        <f t="shared" si="69"/>
        <v>0</v>
      </c>
      <c r="K740" s="35">
        <f t="shared" si="69"/>
        <v>0</v>
      </c>
      <c r="L740" s="35">
        <f t="shared" si="69"/>
        <v>0</v>
      </c>
      <c r="M740" s="35">
        <f t="shared" si="69"/>
        <v>0</v>
      </c>
      <c r="N740" s="35">
        <f t="shared" si="69"/>
        <v>0</v>
      </c>
      <c r="O740" s="35">
        <f t="shared" si="69"/>
        <v>0</v>
      </c>
      <c r="P740" s="35">
        <f t="shared" si="69"/>
        <v>0</v>
      </c>
      <c r="Q740" s="35">
        <f t="shared" si="69"/>
        <v>0</v>
      </c>
      <c r="R740" s="35">
        <f t="shared" si="69"/>
        <v>0</v>
      </c>
      <c r="S740" s="35">
        <f t="shared" si="69"/>
        <v>0</v>
      </c>
      <c r="T740" s="35">
        <f t="shared" si="69"/>
        <v>0</v>
      </c>
      <c r="U740" s="35">
        <f t="shared" si="69"/>
        <v>0</v>
      </c>
      <c r="V740" s="35">
        <f t="shared" si="69"/>
        <v>0</v>
      </c>
      <c r="W740" s="35">
        <f t="shared" si="69"/>
        <v>0</v>
      </c>
      <c r="X740" s="35">
        <f t="shared" si="69"/>
        <v>0</v>
      </c>
      <c r="Y740" s="35">
        <f t="shared" si="69"/>
        <v>0</v>
      </c>
      <c r="Z740" s="35">
        <f t="shared" si="69"/>
        <v>0</v>
      </c>
      <c r="AA740" s="35">
        <f t="shared" si="69"/>
        <v>0</v>
      </c>
      <c r="AB740" s="35">
        <f t="shared" si="69"/>
        <v>0</v>
      </c>
      <c r="AC740" s="252">
        <f t="shared" si="34"/>
        <v>0</v>
      </c>
      <c r="AD740" s="251">
        <f t="shared" si="68"/>
        <v>0</v>
      </c>
      <c r="AE740" s="109">
        <f t="shared" si="68"/>
        <v>0</v>
      </c>
    </row>
    <row r="741" spans="4:31">
      <c r="D741" s="17">
        <v>36</v>
      </c>
      <c r="E741" s="36">
        <f t="shared" ref="E741:AB741" si="70">(LEFT(E42,1))*1</f>
        <v>0</v>
      </c>
      <c r="F741" s="36">
        <f t="shared" si="70"/>
        <v>0</v>
      </c>
      <c r="G741" s="36">
        <f t="shared" si="70"/>
        <v>0</v>
      </c>
      <c r="H741" s="36">
        <f t="shared" si="70"/>
        <v>0</v>
      </c>
      <c r="I741" s="36">
        <f t="shared" si="70"/>
        <v>0</v>
      </c>
      <c r="J741" s="36">
        <f t="shared" si="70"/>
        <v>0</v>
      </c>
      <c r="K741" s="36">
        <f t="shared" si="70"/>
        <v>0</v>
      </c>
      <c r="L741" s="36">
        <f t="shared" si="70"/>
        <v>0</v>
      </c>
      <c r="M741" s="36">
        <f t="shared" si="70"/>
        <v>0</v>
      </c>
      <c r="N741" s="36">
        <f t="shared" si="70"/>
        <v>0</v>
      </c>
      <c r="O741" s="36">
        <f t="shared" si="70"/>
        <v>0</v>
      </c>
      <c r="P741" s="36">
        <f t="shared" si="70"/>
        <v>0</v>
      </c>
      <c r="Q741" s="36">
        <f t="shared" si="70"/>
        <v>0</v>
      </c>
      <c r="R741" s="36">
        <f t="shared" si="70"/>
        <v>0</v>
      </c>
      <c r="S741" s="36">
        <f t="shared" si="70"/>
        <v>0</v>
      </c>
      <c r="T741" s="36">
        <f t="shared" si="70"/>
        <v>0</v>
      </c>
      <c r="U741" s="36">
        <f t="shared" si="70"/>
        <v>0</v>
      </c>
      <c r="V741" s="36">
        <f t="shared" si="70"/>
        <v>0</v>
      </c>
      <c r="W741" s="36">
        <f t="shared" si="70"/>
        <v>0</v>
      </c>
      <c r="X741" s="36">
        <f t="shared" si="70"/>
        <v>0</v>
      </c>
      <c r="Y741" s="36">
        <f t="shared" si="70"/>
        <v>0</v>
      </c>
      <c r="Z741" s="36">
        <f t="shared" si="70"/>
        <v>0</v>
      </c>
      <c r="AA741" s="36">
        <f t="shared" si="70"/>
        <v>0</v>
      </c>
      <c r="AB741" s="249">
        <f t="shared" si="70"/>
        <v>0</v>
      </c>
      <c r="AC741" s="252">
        <f t="shared" si="34"/>
        <v>0</v>
      </c>
      <c r="AD741" s="250">
        <f t="shared" si="68"/>
        <v>0</v>
      </c>
      <c r="AE741" s="109">
        <f t="shared" si="68"/>
        <v>0</v>
      </c>
    </row>
    <row r="742" spans="4:31">
      <c r="D742" s="16">
        <v>37</v>
      </c>
      <c r="E742" s="35">
        <f t="shared" ref="E742:AB742" si="71">(LEFT(E43,1))*1</f>
        <v>0</v>
      </c>
      <c r="F742" s="35">
        <f t="shared" si="71"/>
        <v>0</v>
      </c>
      <c r="G742" s="35">
        <f t="shared" si="71"/>
        <v>0</v>
      </c>
      <c r="H742" s="35">
        <f t="shared" si="71"/>
        <v>0</v>
      </c>
      <c r="I742" s="35">
        <f t="shared" si="71"/>
        <v>0</v>
      </c>
      <c r="J742" s="35">
        <f t="shared" si="71"/>
        <v>0</v>
      </c>
      <c r="K742" s="35">
        <f t="shared" si="71"/>
        <v>0</v>
      </c>
      <c r="L742" s="35">
        <f t="shared" si="71"/>
        <v>0</v>
      </c>
      <c r="M742" s="35">
        <f t="shared" si="71"/>
        <v>0</v>
      </c>
      <c r="N742" s="35">
        <f t="shared" si="71"/>
        <v>0</v>
      </c>
      <c r="O742" s="35">
        <f t="shared" si="71"/>
        <v>0</v>
      </c>
      <c r="P742" s="35">
        <f t="shared" si="71"/>
        <v>0</v>
      </c>
      <c r="Q742" s="35">
        <f t="shared" si="71"/>
        <v>0</v>
      </c>
      <c r="R742" s="35">
        <f t="shared" si="71"/>
        <v>0</v>
      </c>
      <c r="S742" s="35">
        <f t="shared" si="71"/>
        <v>0</v>
      </c>
      <c r="T742" s="35">
        <f t="shared" si="71"/>
        <v>0</v>
      </c>
      <c r="U742" s="35">
        <f t="shared" si="71"/>
        <v>0</v>
      </c>
      <c r="V742" s="35">
        <f t="shared" si="71"/>
        <v>0</v>
      </c>
      <c r="W742" s="35">
        <f t="shared" si="71"/>
        <v>0</v>
      </c>
      <c r="X742" s="35">
        <f t="shared" si="71"/>
        <v>0</v>
      </c>
      <c r="Y742" s="35">
        <f t="shared" si="71"/>
        <v>0</v>
      </c>
      <c r="Z742" s="35">
        <f t="shared" si="71"/>
        <v>0</v>
      </c>
      <c r="AA742" s="35">
        <f t="shared" si="71"/>
        <v>0</v>
      </c>
      <c r="AB742" s="35">
        <f t="shared" si="71"/>
        <v>0</v>
      </c>
      <c r="AC742" s="252">
        <f t="shared" si="34"/>
        <v>0</v>
      </c>
      <c r="AD742" s="251">
        <f t="shared" si="68"/>
        <v>0</v>
      </c>
      <c r="AE742" s="109">
        <f t="shared" si="68"/>
        <v>0</v>
      </c>
    </row>
    <row r="743" spans="4:31">
      <c r="D743" s="17">
        <v>38</v>
      </c>
      <c r="E743" s="36">
        <f t="shared" ref="E743:AB743" si="72">(LEFT(E44,1))*1</f>
        <v>0</v>
      </c>
      <c r="F743" s="36">
        <f t="shared" si="72"/>
        <v>0</v>
      </c>
      <c r="G743" s="36">
        <f t="shared" si="72"/>
        <v>0</v>
      </c>
      <c r="H743" s="36">
        <f t="shared" si="72"/>
        <v>0</v>
      </c>
      <c r="I743" s="36">
        <f t="shared" si="72"/>
        <v>0</v>
      </c>
      <c r="J743" s="36">
        <f t="shared" si="72"/>
        <v>0</v>
      </c>
      <c r="K743" s="36">
        <f t="shared" si="72"/>
        <v>0</v>
      </c>
      <c r="L743" s="36">
        <f t="shared" si="72"/>
        <v>0</v>
      </c>
      <c r="M743" s="36">
        <f t="shared" si="72"/>
        <v>0</v>
      </c>
      <c r="N743" s="36">
        <f t="shared" si="72"/>
        <v>0</v>
      </c>
      <c r="O743" s="36">
        <f t="shared" si="72"/>
        <v>0</v>
      </c>
      <c r="P743" s="36">
        <f t="shared" si="72"/>
        <v>0</v>
      </c>
      <c r="Q743" s="36">
        <f t="shared" si="72"/>
        <v>0</v>
      </c>
      <c r="R743" s="36">
        <f t="shared" si="72"/>
        <v>0</v>
      </c>
      <c r="S743" s="36">
        <f t="shared" si="72"/>
        <v>0</v>
      </c>
      <c r="T743" s="36">
        <f t="shared" si="72"/>
        <v>0</v>
      </c>
      <c r="U743" s="36">
        <f t="shared" si="72"/>
        <v>0</v>
      </c>
      <c r="V743" s="36">
        <f t="shared" si="72"/>
        <v>0</v>
      </c>
      <c r="W743" s="36">
        <f t="shared" si="72"/>
        <v>0</v>
      </c>
      <c r="X743" s="36">
        <f t="shared" si="72"/>
        <v>0</v>
      </c>
      <c r="Y743" s="36">
        <f t="shared" si="72"/>
        <v>0</v>
      </c>
      <c r="Z743" s="36">
        <f t="shared" si="72"/>
        <v>0</v>
      </c>
      <c r="AA743" s="36">
        <f t="shared" si="72"/>
        <v>0</v>
      </c>
      <c r="AB743" s="249">
        <f t="shared" si="72"/>
        <v>0</v>
      </c>
      <c r="AC743" s="252">
        <f t="shared" si="34"/>
        <v>0</v>
      </c>
      <c r="AD743" s="250">
        <f t="shared" si="68"/>
        <v>0</v>
      </c>
      <c r="AE743" s="109">
        <f t="shared" si="68"/>
        <v>0</v>
      </c>
    </row>
    <row r="744" spans="4:31">
      <c r="D744" s="16">
        <v>39</v>
      </c>
      <c r="E744" s="35">
        <f t="shared" ref="E744:AB744" si="73">(LEFT(E45,1))*1</f>
        <v>0</v>
      </c>
      <c r="F744" s="35">
        <f t="shared" si="73"/>
        <v>0</v>
      </c>
      <c r="G744" s="35">
        <f t="shared" si="73"/>
        <v>0</v>
      </c>
      <c r="H744" s="35">
        <f t="shared" si="73"/>
        <v>0</v>
      </c>
      <c r="I744" s="35">
        <f t="shared" si="73"/>
        <v>0</v>
      </c>
      <c r="J744" s="35">
        <f t="shared" si="73"/>
        <v>0</v>
      </c>
      <c r="K744" s="35">
        <f t="shared" si="73"/>
        <v>0</v>
      </c>
      <c r="L744" s="35">
        <f t="shared" si="73"/>
        <v>0</v>
      </c>
      <c r="M744" s="35">
        <f t="shared" si="73"/>
        <v>0</v>
      </c>
      <c r="N744" s="35">
        <f t="shared" si="73"/>
        <v>0</v>
      </c>
      <c r="O744" s="35">
        <f t="shared" si="73"/>
        <v>0</v>
      </c>
      <c r="P744" s="35">
        <f t="shared" si="73"/>
        <v>0</v>
      </c>
      <c r="Q744" s="35">
        <f t="shared" si="73"/>
        <v>0</v>
      </c>
      <c r="R744" s="35">
        <f t="shared" si="73"/>
        <v>0</v>
      </c>
      <c r="S744" s="35">
        <f t="shared" si="73"/>
        <v>0</v>
      </c>
      <c r="T744" s="35">
        <f t="shared" si="73"/>
        <v>0</v>
      </c>
      <c r="U744" s="35">
        <f t="shared" si="73"/>
        <v>0</v>
      </c>
      <c r="V744" s="35">
        <f t="shared" si="73"/>
        <v>0</v>
      </c>
      <c r="W744" s="35">
        <f t="shared" si="73"/>
        <v>0</v>
      </c>
      <c r="X744" s="35">
        <f t="shared" si="73"/>
        <v>0</v>
      </c>
      <c r="Y744" s="35">
        <f t="shared" si="73"/>
        <v>0</v>
      </c>
      <c r="Z744" s="35">
        <f t="shared" si="73"/>
        <v>0</v>
      </c>
      <c r="AA744" s="35">
        <f t="shared" si="73"/>
        <v>0</v>
      </c>
      <c r="AB744" s="35">
        <f t="shared" si="73"/>
        <v>0</v>
      </c>
      <c r="AC744" s="252">
        <f t="shared" si="34"/>
        <v>0</v>
      </c>
      <c r="AD744" s="251">
        <f t="shared" si="68"/>
        <v>0</v>
      </c>
      <c r="AE744" s="109">
        <f t="shared" si="68"/>
        <v>0</v>
      </c>
    </row>
    <row r="745" spans="4:31">
      <c r="D745" s="17">
        <v>40</v>
      </c>
      <c r="E745" s="36">
        <f t="shared" ref="E745:AB745" si="74">(LEFT(E46,1))*1</f>
        <v>0</v>
      </c>
      <c r="F745" s="36">
        <f t="shared" si="74"/>
        <v>0</v>
      </c>
      <c r="G745" s="36">
        <f t="shared" si="74"/>
        <v>0</v>
      </c>
      <c r="H745" s="36">
        <f t="shared" si="74"/>
        <v>0</v>
      </c>
      <c r="I745" s="36">
        <f t="shared" si="74"/>
        <v>0</v>
      </c>
      <c r="J745" s="36">
        <f t="shared" si="74"/>
        <v>0</v>
      </c>
      <c r="K745" s="36">
        <f t="shared" si="74"/>
        <v>0</v>
      </c>
      <c r="L745" s="36">
        <f t="shared" si="74"/>
        <v>0</v>
      </c>
      <c r="M745" s="36">
        <f t="shared" si="74"/>
        <v>0</v>
      </c>
      <c r="N745" s="36">
        <f t="shared" si="74"/>
        <v>0</v>
      </c>
      <c r="O745" s="36">
        <f t="shared" si="74"/>
        <v>0</v>
      </c>
      <c r="P745" s="36">
        <f t="shared" si="74"/>
        <v>0</v>
      </c>
      <c r="Q745" s="36">
        <f t="shared" si="74"/>
        <v>0</v>
      </c>
      <c r="R745" s="36">
        <f t="shared" si="74"/>
        <v>0</v>
      </c>
      <c r="S745" s="36">
        <f t="shared" si="74"/>
        <v>0</v>
      </c>
      <c r="T745" s="36">
        <f t="shared" si="74"/>
        <v>0</v>
      </c>
      <c r="U745" s="36">
        <f t="shared" si="74"/>
        <v>0</v>
      </c>
      <c r="V745" s="36">
        <f t="shared" si="74"/>
        <v>0</v>
      </c>
      <c r="W745" s="36">
        <f t="shared" si="74"/>
        <v>0</v>
      </c>
      <c r="X745" s="36">
        <f t="shared" si="74"/>
        <v>0</v>
      </c>
      <c r="Y745" s="36">
        <f t="shared" si="74"/>
        <v>0</v>
      </c>
      <c r="Z745" s="36">
        <f t="shared" si="74"/>
        <v>0</v>
      </c>
      <c r="AA745" s="36">
        <f t="shared" si="74"/>
        <v>0</v>
      </c>
      <c r="AB745" s="249">
        <f t="shared" si="74"/>
        <v>0</v>
      </c>
      <c r="AC745" s="252">
        <f t="shared" si="34"/>
        <v>0</v>
      </c>
      <c r="AD745" s="250">
        <f t="shared" si="68"/>
        <v>0</v>
      </c>
      <c r="AE745" s="109">
        <f t="shared" si="68"/>
        <v>0</v>
      </c>
    </row>
    <row r="746" spans="4:31">
      <c r="D746" s="16">
        <v>41</v>
      </c>
      <c r="E746" s="35">
        <f t="shared" ref="E746:AB746" si="75">(LEFT(E47,1))*1</f>
        <v>0</v>
      </c>
      <c r="F746" s="35">
        <f t="shared" si="75"/>
        <v>0</v>
      </c>
      <c r="G746" s="35">
        <f t="shared" si="75"/>
        <v>0</v>
      </c>
      <c r="H746" s="35">
        <f t="shared" si="75"/>
        <v>0</v>
      </c>
      <c r="I746" s="35">
        <f t="shared" si="75"/>
        <v>0</v>
      </c>
      <c r="J746" s="35">
        <f t="shared" si="75"/>
        <v>0</v>
      </c>
      <c r="K746" s="35">
        <f t="shared" si="75"/>
        <v>0</v>
      </c>
      <c r="L746" s="35">
        <f t="shared" si="75"/>
        <v>0</v>
      </c>
      <c r="M746" s="35">
        <f t="shared" si="75"/>
        <v>0</v>
      </c>
      <c r="N746" s="35">
        <f t="shared" si="75"/>
        <v>0</v>
      </c>
      <c r="O746" s="35">
        <f t="shared" si="75"/>
        <v>0</v>
      </c>
      <c r="P746" s="35">
        <f t="shared" si="75"/>
        <v>0</v>
      </c>
      <c r="Q746" s="35">
        <f t="shared" si="75"/>
        <v>0</v>
      </c>
      <c r="R746" s="35">
        <f t="shared" si="75"/>
        <v>0</v>
      </c>
      <c r="S746" s="35">
        <f t="shared" si="75"/>
        <v>0</v>
      </c>
      <c r="T746" s="35">
        <f t="shared" si="75"/>
        <v>0</v>
      </c>
      <c r="U746" s="35">
        <f t="shared" si="75"/>
        <v>0</v>
      </c>
      <c r="V746" s="35">
        <f t="shared" si="75"/>
        <v>0</v>
      </c>
      <c r="W746" s="35">
        <f t="shared" si="75"/>
        <v>0</v>
      </c>
      <c r="X746" s="35">
        <f t="shared" si="75"/>
        <v>0</v>
      </c>
      <c r="Y746" s="35">
        <f t="shared" si="75"/>
        <v>0</v>
      </c>
      <c r="Z746" s="35">
        <f t="shared" si="75"/>
        <v>0</v>
      </c>
      <c r="AA746" s="35">
        <f t="shared" si="75"/>
        <v>0</v>
      </c>
      <c r="AB746" s="35">
        <f t="shared" si="75"/>
        <v>0</v>
      </c>
      <c r="AC746" s="252">
        <f t="shared" si="34"/>
        <v>0</v>
      </c>
      <c r="AD746" s="251">
        <f t="shared" si="68"/>
        <v>0</v>
      </c>
      <c r="AE746" s="109">
        <f t="shared" si="68"/>
        <v>0</v>
      </c>
    </row>
    <row r="747" spans="4:31">
      <c r="D747" s="17">
        <v>42</v>
      </c>
      <c r="E747" s="36">
        <f t="shared" ref="E747:AB747" si="76">(LEFT(E48,1))*1</f>
        <v>0</v>
      </c>
      <c r="F747" s="36">
        <f t="shared" si="76"/>
        <v>0</v>
      </c>
      <c r="G747" s="36">
        <f t="shared" si="76"/>
        <v>0</v>
      </c>
      <c r="H747" s="36">
        <f t="shared" si="76"/>
        <v>0</v>
      </c>
      <c r="I747" s="36">
        <f t="shared" si="76"/>
        <v>0</v>
      </c>
      <c r="J747" s="36">
        <f t="shared" si="76"/>
        <v>0</v>
      </c>
      <c r="K747" s="36">
        <f t="shared" si="76"/>
        <v>0</v>
      </c>
      <c r="L747" s="36">
        <f t="shared" si="76"/>
        <v>0</v>
      </c>
      <c r="M747" s="36">
        <f t="shared" si="76"/>
        <v>0</v>
      </c>
      <c r="N747" s="36">
        <f t="shared" si="76"/>
        <v>0</v>
      </c>
      <c r="O747" s="36">
        <f t="shared" si="76"/>
        <v>0</v>
      </c>
      <c r="P747" s="36">
        <f t="shared" si="76"/>
        <v>0</v>
      </c>
      <c r="Q747" s="36">
        <f t="shared" si="76"/>
        <v>0</v>
      </c>
      <c r="R747" s="36">
        <f t="shared" si="76"/>
        <v>0</v>
      </c>
      <c r="S747" s="36">
        <f t="shared" si="76"/>
        <v>0</v>
      </c>
      <c r="T747" s="36">
        <f t="shared" si="76"/>
        <v>0</v>
      </c>
      <c r="U747" s="36">
        <f t="shared" si="76"/>
        <v>0</v>
      </c>
      <c r="V747" s="36">
        <f t="shared" si="76"/>
        <v>0</v>
      </c>
      <c r="W747" s="36">
        <f t="shared" si="76"/>
        <v>0</v>
      </c>
      <c r="X747" s="36">
        <f t="shared" si="76"/>
        <v>0</v>
      </c>
      <c r="Y747" s="36">
        <f t="shared" si="76"/>
        <v>0</v>
      </c>
      <c r="Z747" s="36">
        <f t="shared" si="76"/>
        <v>0</v>
      </c>
      <c r="AA747" s="36">
        <f t="shared" si="76"/>
        <v>0</v>
      </c>
      <c r="AB747" s="249">
        <f t="shared" si="76"/>
        <v>0</v>
      </c>
      <c r="AC747" s="252">
        <f t="shared" si="34"/>
        <v>0</v>
      </c>
      <c r="AD747" s="250">
        <f t="shared" si="68"/>
        <v>0</v>
      </c>
      <c r="AE747" s="109">
        <f t="shared" si="68"/>
        <v>0</v>
      </c>
    </row>
    <row r="748" spans="4:31">
      <c r="D748" s="16">
        <v>43</v>
      </c>
      <c r="E748" s="35">
        <f t="shared" ref="E748:AB748" si="77">(LEFT(E49,1))*1</f>
        <v>0</v>
      </c>
      <c r="F748" s="35">
        <f t="shared" si="77"/>
        <v>0</v>
      </c>
      <c r="G748" s="35">
        <f t="shared" si="77"/>
        <v>0</v>
      </c>
      <c r="H748" s="35">
        <f t="shared" si="77"/>
        <v>0</v>
      </c>
      <c r="I748" s="35">
        <f t="shared" si="77"/>
        <v>0</v>
      </c>
      <c r="J748" s="35">
        <f t="shared" si="77"/>
        <v>0</v>
      </c>
      <c r="K748" s="35">
        <f t="shared" si="77"/>
        <v>0</v>
      </c>
      <c r="L748" s="35">
        <f t="shared" si="77"/>
        <v>0</v>
      </c>
      <c r="M748" s="35">
        <f t="shared" si="77"/>
        <v>0</v>
      </c>
      <c r="N748" s="35">
        <f t="shared" si="77"/>
        <v>0</v>
      </c>
      <c r="O748" s="35">
        <f t="shared" si="77"/>
        <v>0</v>
      </c>
      <c r="P748" s="35">
        <f t="shared" si="77"/>
        <v>0</v>
      </c>
      <c r="Q748" s="35">
        <f t="shared" si="77"/>
        <v>0</v>
      </c>
      <c r="R748" s="35">
        <f t="shared" si="77"/>
        <v>0</v>
      </c>
      <c r="S748" s="35">
        <f t="shared" si="77"/>
        <v>0</v>
      </c>
      <c r="T748" s="35">
        <f t="shared" si="77"/>
        <v>0</v>
      </c>
      <c r="U748" s="35">
        <f t="shared" si="77"/>
        <v>0</v>
      </c>
      <c r="V748" s="35">
        <f t="shared" si="77"/>
        <v>0</v>
      </c>
      <c r="W748" s="35">
        <f t="shared" si="77"/>
        <v>0</v>
      </c>
      <c r="X748" s="35">
        <f t="shared" si="77"/>
        <v>0</v>
      </c>
      <c r="Y748" s="35">
        <f t="shared" si="77"/>
        <v>0</v>
      </c>
      <c r="Z748" s="35">
        <f t="shared" si="77"/>
        <v>0</v>
      </c>
      <c r="AA748" s="35">
        <f t="shared" si="77"/>
        <v>0</v>
      </c>
      <c r="AB748" s="35">
        <f t="shared" si="77"/>
        <v>0</v>
      </c>
      <c r="AC748" s="252">
        <f t="shared" si="34"/>
        <v>0</v>
      </c>
      <c r="AD748" s="251">
        <f t="shared" si="68"/>
        <v>0</v>
      </c>
      <c r="AE748" s="109">
        <f t="shared" si="68"/>
        <v>0</v>
      </c>
    </row>
    <row r="749" spans="4:31">
      <c r="D749" s="17">
        <v>44</v>
      </c>
      <c r="E749" s="36">
        <f t="shared" ref="E749:AB749" si="78">(LEFT(E50,1))*1</f>
        <v>0</v>
      </c>
      <c r="F749" s="36">
        <f t="shared" si="78"/>
        <v>0</v>
      </c>
      <c r="G749" s="36">
        <f t="shared" si="78"/>
        <v>0</v>
      </c>
      <c r="H749" s="36">
        <f t="shared" si="78"/>
        <v>0</v>
      </c>
      <c r="I749" s="36">
        <f t="shared" si="78"/>
        <v>0</v>
      </c>
      <c r="J749" s="36">
        <f t="shared" si="78"/>
        <v>0</v>
      </c>
      <c r="K749" s="36">
        <f t="shared" si="78"/>
        <v>0</v>
      </c>
      <c r="L749" s="36">
        <f t="shared" si="78"/>
        <v>0</v>
      </c>
      <c r="M749" s="36">
        <f t="shared" si="78"/>
        <v>0</v>
      </c>
      <c r="N749" s="36">
        <f t="shared" si="78"/>
        <v>0</v>
      </c>
      <c r="O749" s="36">
        <f t="shared" si="78"/>
        <v>0</v>
      </c>
      <c r="P749" s="36">
        <f t="shared" si="78"/>
        <v>0</v>
      </c>
      <c r="Q749" s="36">
        <f t="shared" si="78"/>
        <v>0</v>
      </c>
      <c r="R749" s="36">
        <f t="shared" si="78"/>
        <v>0</v>
      </c>
      <c r="S749" s="36">
        <f t="shared" si="78"/>
        <v>0</v>
      </c>
      <c r="T749" s="36">
        <f t="shared" si="78"/>
        <v>0</v>
      </c>
      <c r="U749" s="36">
        <f t="shared" si="78"/>
        <v>0</v>
      </c>
      <c r="V749" s="36">
        <f t="shared" si="78"/>
        <v>0</v>
      </c>
      <c r="W749" s="36">
        <f t="shared" si="78"/>
        <v>0</v>
      </c>
      <c r="X749" s="36">
        <f t="shared" si="78"/>
        <v>0</v>
      </c>
      <c r="Y749" s="36">
        <f t="shared" si="78"/>
        <v>0</v>
      </c>
      <c r="Z749" s="36">
        <f t="shared" si="78"/>
        <v>0</v>
      </c>
      <c r="AA749" s="36">
        <f t="shared" si="78"/>
        <v>0</v>
      </c>
      <c r="AB749" s="249">
        <f t="shared" si="78"/>
        <v>0</v>
      </c>
      <c r="AC749" s="252">
        <f t="shared" si="34"/>
        <v>0</v>
      </c>
      <c r="AD749" s="250">
        <f t="shared" si="68"/>
        <v>0</v>
      </c>
      <c r="AE749" s="109">
        <f t="shared" si="68"/>
        <v>0</v>
      </c>
    </row>
    <row r="750" spans="4:31">
      <c r="D750" s="16">
        <v>45</v>
      </c>
      <c r="E750" s="35">
        <f t="shared" ref="E750:AB750" si="79">(LEFT(E51,1))*1</f>
        <v>0</v>
      </c>
      <c r="F750" s="35">
        <f t="shared" si="79"/>
        <v>0</v>
      </c>
      <c r="G750" s="35">
        <f t="shared" si="79"/>
        <v>0</v>
      </c>
      <c r="H750" s="35">
        <f t="shared" si="79"/>
        <v>0</v>
      </c>
      <c r="I750" s="35">
        <f t="shared" si="79"/>
        <v>0</v>
      </c>
      <c r="J750" s="35">
        <f t="shared" si="79"/>
        <v>0</v>
      </c>
      <c r="K750" s="35">
        <f t="shared" si="79"/>
        <v>0</v>
      </c>
      <c r="L750" s="35">
        <f t="shared" si="79"/>
        <v>0</v>
      </c>
      <c r="M750" s="35">
        <f t="shared" si="79"/>
        <v>0</v>
      </c>
      <c r="N750" s="35">
        <f t="shared" si="79"/>
        <v>0</v>
      </c>
      <c r="O750" s="35">
        <f t="shared" si="79"/>
        <v>0</v>
      </c>
      <c r="P750" s="35">
        <f t="shared" si="79"/>
        <v>0</v>
      </c>
      <c r="Q750" s="35">
        <f t="shared" si="79"/>
        <v>0</v>
      </c>
      <c r="R750" s="35">
        <f t="shared" si="79"/>
        <v>0</v>
      </c>
      <c r="S750" s="35">
        <f t="shared" si="79"/>
        <v>0</v>
      </c>
      <c r="T750" s="35">
        <f t="shared" si="79"/>
        <v>0</v>
      </c>
      <c r="U750" s="35">
        <f t="shared" si="79"/>
        <v>0</v>
      </c>
      <c r="V750" s="35">
        <f t="shared" si="79"/>
        <v>0</v>
      </c>
      <c r="W750" s="35">
        <f t="shared" si="79"/>
        <v>0</v>
      </c>
      <c r="X750" s="35">
        <f t="shared" si="79"/>
        <v>0</v>
      </c>
      <c r="Y750" s="35">
        <f t="shared" si="79"/>
        <v>0</v>
      </c>
      <c r="Z750" s="35">
        <f t="shared" si="79"/>
        <v>0</v>
      </c>
      <c r="AA750" s="35">
        <f t="shared" si="79"/>
        <v>0</v>
      </c>
      <c r="AB750" s="35">
        <f t="shared" si="79"/>
        <v>0</v>
      </c>
      <c r="AC750" s="252">
        <f t="shared" si="34"/>
        <v>0</v>
      </c>
      <c r="AD750" s="251">
        <f t="shared" si="68"/>
        <v>0</v>
      </c>
      <c r="AE750" s="109">
        <f t="shared" si="68"/>
        <v>0</v>
      </c>
    </row>
    <row r="751" spans="4:31">
      <c r="D751" s="17">
        <v>46</v>
      </c>
      <c r="E751" s="36">
        <f t="shared" ref="E751:AB751" si="80">(LEFT(E52,1))*1</f>
        <v>0</v>
      </c>
      <c r="F751" s="36">
        <f t="shared" si="80"/>
        <v>0</v>
      </c>
      <c r="G751" s="36">
        <f t="shared" si="80"/>
        <v>0</v>
      </c>
      <c r="H751" s="36">
        <f t="shared" si="80"/>
        <v>0</v>
      </c>
      <c r="I751" s="36">
        <f t="shared" si="80"/>
        <v>0</v>
      </c>
      <c r="J751" s="36">
        <f t="shared" si="80"/>
        <v>0</v>
      </c>
      <c r="K751" s="36">
        <f t="shared" si="80"/>
        <v>0</v>
      </c>
      <c r="L751" s="36">
        <f t="shared" si="80"/>
        <v>0</v>
      </c>
      <c r="M751" s="36">
        <f t="shared" si="80"/>
        <v>0</v>
      </c>
      <c r="N751" s="36">
        <f t="shared" si="80"/>
        <v>0</v>
      </c>
      <c r="O751" s="36">
        <f t="shared" si="80"/>
        <v>0</v>
      </c>
      <c r="P751" s="36">
        <f t="shared" si="80"/>
        <v>0</v>
      </c>
      <c r="Q751" s="36">
        <f t="shared" si="80"/>
        <v>0</v>
      </c>
      <c r="R751" s="36">
        <f t="shared" si="80"/>
        <v>0</v>
      </c>
      <c r="S751" s="36">
        <f t="shared" si="80"/>
        <v>0</v>
      </c>
      <c r="T751" s="36">
        <f t="shared" si="80"/>
        <v>0</v>
      </c>
      <c r="U751" s="36">
        <f t="shared" si="80"/>
        <v>0</v>
      </c>
      <c r="V751" s="36">
        <f t="shared" si="80"/>
        <v>0</v>
      </c>
      <c r="W751" s="36">
        <f t="shared" si="80"/>
        <v>0</v>
      </c>
      <c r="X751" s="36">
        <f t="shared" si="80"/>
        <v>0</v>
      </c>
      <c r="Y751" s="36">
        <f t="shared" si="80"/>
        <v>0</v>
      </c>
      <c r="Z751" s="36">
        <f t="shared" si="80"/>
        <v>0</v>
      </c>
      <c r="AA751" s="36">
        <f t="shared" si="80"/>
        <v>0</v>
      </c>
      <c r="AB751" s="249">
        <f t="shared" si="80"/>
        <v>0</v>
      </c>
      <c r="AC751" s="252">
        <f t="shared" si="34"/>
        <v>0</v>
      </c>
      <c r="AD751" s="250">
        <f t="shared" si="68"/>
        <v>0</v>
      </c>
      <c r="AE751" s="109">
        <f t="shared" si="68"/>
        <v>0</v>
      </c>
    </row>
    <row r="752" spans="4:31">
      <c r="D752" s="16">
        <v>47</v>
      </c>
      <c r="E752" s="35">
        <f t="shared" ref="E752:AB752" si="81">(LEFT(E53,1))*1</f>
        <v>0</v>
      </c>
      <c r="F752" s="35">
        <f t="shared" si="81"/>
        <v>0</v>
      </c>
      <c r="G752" s="35">
        <f t="shared" si="81"/>
        <v>0</v>
      </c>
      <c r="H752" s="35">
        <f t="shared" si="81"/>
        <v>0</v>
      </c>
      <c r="I752" s="35">
        <f t="shared" si="81"/>
        <v>0</v>
      </c>
      <c r="J752" s="35">
        <f t="shared" si="81"/>
        <v>0</v>
      </c>
      <c r="K752" s="35">
        <f t="shared" si="81"/>
        <v>0</v>
      </c>
      <c r="L752" s="35">
        <f t="shared" si="81"/>
        <v>0</v>
      </c>
      <c r="M752" s="35">
        <f t="shared" si="81"/>
        <v>0</v>
      </c>
      <c r="N752" s="35">
        <f t="shared" si="81"/>
        <v>0</v>
      </c>
      <c r="O752" s="35">
        <f t="shared" si="81"/>
        <v>0</v>
      </c>
      <c r="P752" s="35">
        <f t="shared" si="81"/>
        <v>0</v>
      </c>
      <c r="Q752" s="35">
        <f t="shared" si="81"/>
        <v>0</v>
      </c>
      <c r="R752" s="35">
        <f t="shared" si="81"/>
        <v>0</v>
      </c>
      <c r="S752" s="35">
        <f t="shared" si="81"/>
        <v>0</v>
      </c>
      <c r="T752" s="35">
        <f t="shared" si="81"/>
        <v>0</v>
      </c>
      <c r="U752" s="35">
        <f t="shared" si="81"/>
        <v>0</v>
      </c>
      <c r="V752" s="35">
        <f t="shared" si="81"/>
        <v>0</v>
      </c>
      <c r="W752" s="35">
        <f t="shared" si="81"/>
        <v>0</v>
      </c>
      <c r="X752" s="35">
        <f t="shared" si="81"/>
        <v>0</v>
      </c>
      <c r="Y752" s="35">
        <f t="shared" si="81"/>
        <v>0</v>
      </c>
      <c r="Z752" s="35">
        <f t="shared" si="81"/>
        <v>0</v>
      </c>
      <c r="AA752" s="35">
        <f t="shared" si="81"/>
        <v>0</v>
      </c>
      <c r="AB752" s="35">
        <f t="shared" si="81"/>
        <v>0</v>
      </c>
      <c r="AC752" s="252">
        <f t="shared" si="34"/>
        <v>0</v>
      </c>
      <c r="AD752" s="251">
        <f t="shared" si="68"/>
        <v>0</v>
      </c>
      <c r="AE752" s="109">
        <f t="shared" si="68"/>
        <v>0</v>
      </c>
    </row>
    <row r="753" spans="4:31">
      <c r="D753" s="17">
        <v>48</v>
      </c>
      <c r="E753" s="36">
        <f t="shared" ref="E753:AA753" si="82">(LEFT(E54,1))*1</f>
        <v>0</v>
      </c>
      <c r="F753" s="36">
        <f t="shared" si="82"/>
        <v>0</v>
      </c>
      <c r="G753" s="36">
        <f t="shared" si="82"/>
        <v>0</v>
      </c>
      <c r="H753" s="36">
        <f t="shared" si="82"/>
        <v>0</v>
      </c>
      <c r="I753" s="36">
        <f t="shared" si="82"/>
        <v>0</v>
      </c>
      <c r="J753" s="36">
        <f t="shared" si="82"/>
        <v>0</v>
      </c>
      <c r="K753" s="36">
        <f t="shared" si="82"/>
        <v>0</v>
      </c>
      <c r="L753" s="36">
        <f t="shared" si="82"/>
        <v>0</v>
      </c>
      <c r="M753" s="36">
        <f t="shared" si="82"/>
        <v>0</v>
      </c>
      <c r="N753" s="36">
        <f t="shared" si="82"/>
        <v>0</v>
      </c>
      <c r="O753" s="36">
        <f t="shared" si="82"/>
        <v>0</v>
      </c>
      <c r="P753" s="36">
        <f t="shared" si="82"/>
        <v>0</v>
      </c>
      <c r="Q753" s="36">
        <f t="shared" si="82"/>
        <v>0</v>
      </c>
      <c r="R753" s="36">
        <f t="shared" si="82"/>
        <v>0</v>
      </c>
      <c r="S753" s="36">
        <f t="shared" si="82"/>
        <v>0</v>
      </c>
      <c r="T753" s="36">
        <f t="shared" si="82"/>
        <v>0</v>
      </c>
      <c r="U753" s="36">
        <f t="shared" si="82"/>
        <v>0</v>
      </c>
      <c r="V753" s="36">
        <f t="shared" si="82"/>
        <v>0</v>
      </c>
      <c r="W753" s="36">
        <f t="shared" si="82"/>
        <v>0</v>
      </c>
      <c r="X753" s="36">
        <f t="shared" si="82"/>
        <v>0</v>
      </c>
      <c r="Y753" s="36">
        <f t="shared" si="82"/>
        <v>0</v>
      </c>
      <c r="Z753" s="36">
        <f t="shared" si="82"/>
        <v>0</v>
      </c>
      <c r="AA753" s="36">
        <f t="shared" si="82"/>
        <v>0</v>
      </c>
      <c r="AB753" s="249">
        <f>(LEFT(AB54,1))*1</f>
        <v>0</v>
      </c>
      <c r="AC753" s="252">
        <f t="shared" si="34"/>
        <v>0</v>
      </c>
      <c r="AD753" s="250">
        <f t="shared" si="68"/>
        <v>0</v>
      </c>
      <c r="AE753" s="109">
        <f t="shared" si="68"/>
        <v>0</v>
      </c>
    </row>
    <row r="754" spans="4:31">
      <c r="D754" s="16">
        <v>49</v>
      </c>
      <c r="E754" s="35">
        <f t="shared" ref="E754:AB754" si="83">(LEFT(E55,1))*1</f>
        <v>0</v>
      </c>
      <c r="F754" s="35">
        <f t="shared" si="83"/>
        <v>0</v>
      </c>
      <c r="G754" s="35">
        <f t="shared" si="83"/>
        <v>0</v>
      </c>
      <c r="H754" s="35">
        <f t="shared" si="83"/>
        <v>0</v>
      </c>
      <c r="I754" s="35">
        <f t="shared" si="83"/>
        <v>0</v>
      </c>
      <c r="J754" s="35">
        <f t="shared" si="83"/>
        <v>0</v>
      </c>
      <c r="K754" s="35">
        <f t="shared" si="83"/>
        <v>0</v>
      </c>
      <c r="L754" s="35">
        <f t="shared" si="83"/>
        <v>0</v>
      </c>
      <c r="M754" s="35">
        <f t="shared" si="83"/>
        <v>0</v>
      </c>
      <c r="N754" s="35">
        <f t="shared" si="83"/>
        <v>0</v>
      </c>
      <c r="O754" s="35">
        <f t="shared" si="83"/>
        <v>0</v>
      </c>
      <c r="P754" s="35">
        <f t="shared" si="83"/>
        <v>0</v>
      </c>
      <c r="Q754" s="35">
        <f t="shared" si="83"/>
        <v>0</v>
      </c>
      <c r="R754" s="35">
        <f t="shared" si="83"/>
        <v>0</v>
      </c>
      <c r="S754" s="35">
        <f t="shared" si="83"/>
        <v>0</v>
      </c>
      <c r="T754" s="35">
        <f t="shared" si="83"/>
        <v>0</v>
      </c>
      <c r="U754" s="35">
        <f t="shared" si="83"/>
        <v>0</v>
      </c>
      <c r="V754" s="35">
        <f t="shared" si="83"/>
        <v>0</v>
      </c>
      <c r="W754" s="35">
        <f t="shared" si="83"/>
        <v>0</v>
      </c>
      <c r="X754" s="35">
        <f t="shared" si="83"/>
        <v>0</v>
      </c>
      <c r="Y754" s="35">
        <f t="shared" si="83"/>
        <v>0</v>
      </c>
      <c r="Z754" s="35">
        <f t="shared" si="83"/>
        <v>0</v>
      </c>
      <c r="AA754" s="35">
        <f t="shared" si="83"/>
        <v>0</v>
      </c>
      <c r="AB754" s="35">
        <f t="shared" si="83"/>
        <v>0</v>
      </c>
      <c r="AC754" s="252">
        <f t="shared" si="34"/>
        <v>0</v>
      </c>
      <c r="AD754" s="251">
        <f t="shared" si="68"/>
        <v>0</v>
      </c>
      <c r="AE754" s="109">
        <f t="shared" si="68"/>
        <v>0</v>
      </c>
    </row>
    <row r="755" spans="4:31">
      <c r="D755" s="17">
        <v>50</v>
      </c>
      <c r="E755" s="36">
        <f t="shared" ref="E755:AB755" si="84">(LEFT(E56,1))*1</f>
        <v>0</v>
      </c>
      <c r="F755" s="36">
        <f t="shared" si="84"/>
        <v>0</v>
      </c>
      <c r="G755" s="36">
        <f t="shared" si="84"/>
        <v>0</v>
      </c>
      <c r="H755" s="36">
        <f t="shared" si="84"/>
        <v>0</v>
      </c>
      <c r="I755" s="36">
        <f t="shared" si="84"/>
        <v>0</v>
      </c>
      <c r="J755" s="36">
        <f t="shared" si="84"/>
        <v>0</v>
      </c>
      <c r="K755" s="36">
        <f t="shared" si="84"/>
        <v>0</v>
      </c>
      <c r="L755" s="36">
        <f t="shared" si="84"/>
        <v>0</v>
      </c>
      <c r="M755" s="36">
        <f t="shared" si="84"/>
        <v>0</v>
      </c>
      <c r="N755" s="36">
        <f t="shared" si="84"/>
        <v>0</v>
      </c>
      <c r="O755" s="36">
        <f t="shared" si="84"/>
        <v>0</v>
      </c>
      <c r="P755" s="36">
        <f t="shared" si="84"/>
        <v>0</v>
      </c>
      <c r="Q755" s="36">
        <f t="shared" si="84"/>
        <v>0</v>
      </c>
      <c r="R755" s="36">
        <f t="shared" si="84"/>
        <v>0</v>
      </c>
      <c r="S755" s="36">
        <f t="shared" si="84"/>
        <v>0</v>
      </c>
      <c r="T755" s="36">
        <f t="shared" si="84"/>
        <v>0</v>
      </c>
      <c r="U755" s="36">
        <f t="shared" si="84"/>
        <v>0</v>
      </c>
      <c r="V755" s="36">
        <f t="shared" si="84"/>
        <v>0</v>
      </c>
      <c r="W755" s="36">
        <f t="shared" si="84"/>
        <v>0</v>
      </c>
      <c r="X755" s="36">
        <f t="shared" si="84"/>
        <v>0</v>
      </c>
      <c r="Y755" s="36">
        <f t="shared" si="84"/>
        <v>0</v>
      </c>
      <c r="Z755" s="36">
        <f t="shared" si="84"/>
        <v>0</v>
      </c>
      <c r="AA755" s="36">
        <f t="shared" si="84"/>
        <v>0</v>
      </c>
      <c r="AB755" s="249">
        <f t="shared" si="84"/>
        <v>0</v>
      </c>
      <c r="AC755" s="252">
        <f t="shared" si="34"/>
        <v>0</v>
      </c>
      <c r="AD755" s="250">
        <f t="shared" si="68"/>
        <v>0</v>
      </c>
      <c r="AE755" s="109">
        <f t="shared" si="68"/>
        <v>0</v>
      </c>
    </row>
  </sheetData>
  <mergeCells count="7">
    <mergeCell ref="AD62:AE62"/>
    <mergeCell ref="AD63:AE63"/>
    <mergeCell ref="D3:E3"/>
    <mergeCell ref="D1:AE1"/>
    <mergeCell ref="D57:AE57"/>
    <mergeCell ref="AD60:AE60"/>
    <mergeCell ref="AD61:AE61"/>
  </mergeCells>
  <phoneticPr fontId="1"/>
  <conditionalFormatting sqref="E7:AB56 AD7:AD56">
    <cfRule type="cellIs" dxfId="20" priority="12" operator="equal">
      <formula>4</formula>
    </cfRule>
    <cfRule type="cellIs" dxfId="19" priority="13" operator="equal">
      <formula>3</formula>
    </cfRule>
    <cfRule type="cellIs" dxfId="18" priority="14" operator="equal">
      <formula>2</formula>
    </cfRule>
  </conditionalFormatting>
  <conditionalFormatting sqref="AC7:AC56">
    <cfRule type="cellIs" dxfId="17" priority="10" operator="equal">
      <formula>1</formula>
    </cfRule>
  </conditionalFormatting>
  <conditionalFormatting sqref="E60:AC63">
    <cfRule type="dataBar" priority="8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{2B336BBF-ED80-4C0C-A98D-07A03D2FF5E6}</x14:id>
        </ext>
      </extLst>
    </cfRule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{E84C3BA0-46F9-4AEA-9B3A-F7B4A0C4BF8E}</x14:id>
        </ext>
      </extLst>
    </cfRule>
  </conditionalFormatting>
  <conditionalFormatting sqref="E60:AC60">
    <cfRule type="dataBar" priority="7">
      <dataBar>
        <cfvo type="min"/>
        <cfvo type="max"/>
        <color theme="0" tint="-4.9989318521683403E-2"/>
      </dataBar>
      <extLst>
        <ext xmlns:x14="http://schemas.microsoft.com/office/spreadsheetml/2009/9/main" uri="{B025F937-C7B1-47D3-B67F-A62EFF666E3E}">
          <x14:id>{4B10AC6A-310D-42DC-9113-7D28FBC7F06D}</x14:id>
        </ext>
      </extLst>
    </cfRule>
  </conditionalFormatting>
  <conditionalFormatting sqref="E62:AB62">
    <cfRule type="dataBar" priority="2">
      <dataBar>
        <cfvo type="min"/>
        <cfvo type="max"/>
        <color rgb="FFFFFFB3"/>
      </dataBar>
      <extLst>
        <ext xmlns:x14="http://schemas.microsoft.com/office/spreadsheetml/2009/9/main" uri="{B025F937-C7B1-47D3-B67F-A62EFF666E3E}">
          <x14:id>{E6B5FA1F-76EB-45D6-8EBC-50EDEF0E6F22}</x14:id>
        </ext>
      </extLst>
    </cfRule>
    <cfRule type="dataBar" priority="6">
      <dataBar>
        <cfvo type="min"/>
        <cfvo type="max"/>
        <color theme="7" tint="0.79998168889431442"/>
      </dataBar>
      <extLst>
        <ext xmlns:x14="http://schemas.microsoft.com/office/spreadsheetml/2009/9/main" uri="{B025F937-C7B1-47D3-B67F-A62EFF666E3E}">
          <x14:id>{54BE5223-6A4F-4A77-AC76-2A41C73D24AA}</x14:id>
        </ext>
      </extLst>
    </cfRule>
  </conditionalFormatting>
  <conditionalFormatting sqref="E63:AB63">
    <cfRule type="dataBar" priority="3">
      <dataBar>
        <cfvo type="min"/>
        <cfvo type="max"/>
        <color rgb="FFFFB7B7"/>
      </dataBar>
      <extLst>
        <ext xmlns:x14="http://schemas.microsoft.com/office/spreadsheetml/2009/9/main" uri="{B025F937-C7B1-47D3-B67F-A62EFF666E3E}">
          <x14:id>{56B0D961-C1C1-4D06-A571-87C31DDD06C2}</x14:id>
        </ext>
      </extLst>
    </cfRule>
    <cfRule type="dataBar" priority="5">
      <dataBar>
        <cfvo type="min"/>
        <cfvo type="max"/>
        <color rgb="FFFFB7B7"/>
      </dataBar>
      <extLst>
        <ext xmlns:x14="http://schemas.microsoft.com/office/spreadsheetml/2009/9/main" uri="{B025F937-C7B1-47D3-B67F-A62EFF666E3E}">
          <x14:id>{874008E3-149E-459E-B90C-969E24C52782}</x14:id>
        </ext>
      </extLst>
    </cfRule>
  </conditionalFormatting>
  <conditionalFormatting sqref="F63:AB63">
    <cfRule type="dataBar" priority="4">
      <dataBar>
        <cfvo type="min"/>
        <cfvo type="max"/>
        <color rgb="FFFFB7B7"/>
      </dataBar>
      <extLst>
        <ext xmlns:x14="http://schemas.microsoft.com/office/spreadsheetml/2009/9/main" uri="{B025F937-C7B1-47D3-B67F-A62EFF666E3E}">
          <x14:id>{3DBDAEC1-789D-4FDD-B5D2-F8926E608653}</x14:id>
        </ext>
      </extLst>
    </cfRule>
  </conditionalFormatting>
  <conditionalFormatting sqref="E61:AB61">
    <cfRule type="dataBar" priority="1">
      <dataBar>
        <cfvo type="min"/>
        <cfvo type="max"/>
        <color rgb="FFCCECFF"/>
      </dataBar>
      <extLst>
        <ext xmlns:x14="http://schemas.microsoft.com/office/spreadsheetml/2009/9/main" uri="{B025F937-C7B1-47D3-B67F-A62EFF666E3E}">
          <x14:id>{FF021F68-C944-4347-8218-CD5ABDE7E615}</x14:id>
        </ext>
      </extLst>
    </cfRule>
  </conditionalFormatting>
  <pageMargins left="0.7" right="0.7" top="0.75" bottom="0.75" header="0.3" footer="0.3"/>
  <pageSetup paperSize="8" scale="52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336BBF-ED80-4C0C-A98D-07A03D2FF5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84C3BA0-46F9-4AEA-9B3A-F7B4A0C4BF8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E60:AC63</xm:sqref>
        </x14:conditionalFormatting>
        <x14:conditionalFormatting xmlns:xm="http://schemas.microsoft.com/office/excel/2006/main">
          <x14:cfRule type="dataBar" id="{4B10AC6A-310D-42DC-9113-7D28FBC7F0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E60:AC60</xm:sqref>
        </x14:conditionalFormatting>
        <x14:conditionalFormatting xmlns:xm="http://schemas.microsoft.com/office/excel/2006/main">
          <x14:cfRule type="dataBar" id="{E6B5FA1F-76EB-45D6-8EBC-50EDEF0E6F22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4BE5223-6A4F-4A77-AC76-2A41C73D24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E62:AB62</xm:sqref>
        </x14:conditionalFormatting>
        <x14:conditionalFormatting xmlns:xm="http://schemas.microsoft.com/office/excel/2006/main">
          <x14:cfRule type="dataBar" id="{56B0D961-C1C1-4D06-A571-87C31DDD06C2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74008E3-149E-459E-B90C-969E24C527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E63:AB63</xm:sqref>
        </x14:conditionalFormatting>
        <x14:conditionalFormatting xmlns:xm="http://schemas.microsoft.com/office/excel/2006/main">
          <x14:cfRule type="dataBar" id="{3DBDAEC1-789D-4FDD-B5D2-F8926E608653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F63:AB63</xm:sqref>
        </x14:conditionalFormatting>
        <x14:conditionalFormatting xmlns:xm="http://schemas.microsoft.com/office/excel/2006/main">
          <x14:cfRule type="dataBar" id="{FF021F68-C944-4347-8218-CD5ABDE7E615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E61:AB61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BK54"/>
  <sheetViews>
    <sheetView showGridLines="0" view="pageBreakPreview" zoomScale="80" zoomScaleNormal="60" zoomScaleSheetLayoutView="80" workbookViewId="0">
      <pane xSplit="3" ySplit="4" topLeftCell="D10" activePane="bottomRight" state="frozen"/>
      <selection activeCell="E9" sqref="E9"/>
      <selection pane="topRight" activeCell="E9" sqref="E9"/>
      <selection pane="bottomLeft" activeCell="E9" sqref="E9"/>
      <selection pane="bottomRight" activeCell="J12" sqref="J12"/>
    </sheetView>
  </sheetViews>
  <sheetFormatPr defaultRowHeight="18.75"/>
  <cols>
    <col min="1" max="1" width="4.5" customWidth="1"/>
    <col min="2" max="2" width="6.625" customWidth="1"/>
    <col min="3" max="3" width="55.75" customWidth="1"/>
    <col min="4" max="53" width="11.25" style="2" customWidth="1"/>
    <col min="62" max="66" width="19.75" customWidth="1"/>
    <col min="67" max="68" width="10" customWidth="1"/>
    <col min="69" max="72" width="9" customWidth="1"/>
  </cols>
  <sheetData>
    <row r="2" spans="1:63" ht="30.75" thickBot="1">
      <c r="B2" s="187" t="s">
        <v>0</v>
      </c>
      <c r="C2" s="187"/>
      <c r="D2" s="48" t="s">
        <v>46</v>
      </c>
      <c r="E2" s="182" t="s">
        <v>160</v>
      </c>
      <c r="F2" s="57"/>
      <c r="G2" s="50" t="s">
        <v>36</v>
      </c>
      <c r="H2" s="49"/>
      <c r="I2" s="50" t="s">
        <v>37</v>
      </c>
      <c r="J2" s="49"/>
      <c r="K2" s="48"/>
      <c r="L2" s="48"/>
      <c r="M2" s="59"/>
      <c r="N2" s="59"/>
      <c r="O2" s="59"/>
      <c r="P2" s="59"/>
      <c r="Q2" s="59"/>
      <c r="R2" s="59"/>
      <c r="S2" s="59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</row>
    <row r="3" spans="1:63" ht="6" customHeight="1">
      <c r="B3" s="188"/>
      <c r="C3" s="188"/>
      <c r="D3" s="188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</row>
    <row r="4" spans="1:63">
      <c r="B4" s="189" t="s">
        <v>1</v>
      </c>
      <c r="C4" s="189"/>
      <c r="D4" s="56">
        <v>1</v>
      </c>
      <c r="E4" s="56">
        <v>2</v>
      </c>
      <c r="F4" s="56">
        <v>3</v>
      </c>
      <c r="G4" s="56">
        <v>4</v>
      </c>
      <c r="H4" s="56">
        <v>5</v>
      </c>
      <c r="I4" s="56">
        <v>6</v>
      </c>
      <c r="J4" s="56">
        <v>7</v>
      </c>
      <c r="K4" s="56">
        <v>8</v>
      </c>
      <c r="L4" s="56">
        <v>9</v>
      </c>
      <c r="M4" s="56">
        <v>10</v>
      </c>
      <c r="N4" s="56">
        <v>11</v>
      </c>
      <c r="O4" s="56">
        <v>12</v>
      </c>
      <c r="P4" s="56">
        <v>13</v>
      </c>
      <c r="Q4" s="56">
        <v>14</v>
      </c>
      <c r="R4" s="56">
        <v>15</v>
      </c>
      <c r="S4" s="56">
        <v>16</v>
      </c>
      <c r="T4" s="56">
        <v>17</v>
      </c>
      <c r="U4" s="56">
        <v>18</v>
      </c>
      <c r="V4" s="56">
        <v>19</v>
      </c>
      <c r="W4" s="56">
        <v>20</v>
      </c>
      <c r="X4" s="56">
        <v>21</v>
      </c>
      <c r="Y4" s="56">
        <v>22</v>
      </c>
      <c r="Z4" s="56">
        <v>23</v>
      </c>
      <c r="AA4" s="56">
        <v>24</v>
      </c>
      <c r="AB4" s="56">
        <v>25</v>
      </c>
      <c r="AC4" s="56">
        <v>26</v>
      </c>
      <c r="AD4" s="56">
        <v>27</v>
      </c>
      <c r="AE4" s="56">
        <v>28</v>
      </c>
      <c r="AF4" s="56">
        <v>29</v>
      </c>
      <c r="AG4" s="56">
        <v>30</v>
      </c>
      <c r="AH4" s="56">
        <v>31</v>
      </c>
      <c r="AI4" s="56">
        <v>32</v>
      </c>
      <c r="AJ4" s="56">
        <v>33</v>
      </c>
      <c r="AK4" s="56">
        <v>34</v>
      </c>
      <c r="AL4" s="56">
        <v>35</v>
      </c>
      <c r="AM4" s="56">
        <v>36</v>
      </c>
      <c r="AN4" s="56">
        <v>37</v>
      </c>
      <c r="AO4" s="56">
        <v>38</v>
      </c>
      <c r="AP4" s="56">
        <v>39</v>
      </c>
      <c r="AQ4" s="56">
        <v>40</v>
      </c>
      <c r="AR4" s="56">
        <v>41</v>
      </c>
      <c r="AS4" s="56">
        <v>42</v>
      </c>
      <c r="AT4" s="56">
        <v>43</v>
      </c>
      <c r="AU4" s="56">
        <v>44</v>
      </c>
      <c r="AV4" s="56">
        <v>45</v>
      </c>
      <c r="AW4" s="56">
        <v>46</v>
      </c>
      <c r="AX4" s="56">
        <v>47</v>
      </c>
      <c r="AY4" s="56">
        <v>48</v>
      </c>
      <c r="AZ4" s="56">
        <v>49</v>
      </c>
      <c r="BA4" s="56">
        <v>50</v>
      </c>
    </row>
    <row r="5" spans="1:63" ht="13.5" customHeight="1"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"/>
      <c r="BC5" s="1"/>
      <c r="BD5" s="1"/>
      <c r="BE5" s="1"/>
    </row>
    <row r="6" spans="1:63" ht="25.5" customHeight="1">
      <c r="A6" s="202" t="s">
        <v>148</v>
      </c>
      <c r="B6" s="162">
        <v>1</v>
      </c>
      <c r="C6" s="172" t="s">
        <v>2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5"/>
      <c r="BD6">
        <v>1</v>
      </c>
      <c r="BK6" s="2"/>
    </row>
    <row r="7" spans="1:63" ht="25.5" customHeight="1">
      <c r="A7" s="203"/>
      <c r="B7" s="7">
        <v>2</v>
      </c>
      <c r="C7" s="41" t="s">
        <v>10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166"/>
      <c r="BD7">
        <v>2</v>
      </c>
      <c r="BK7" s="2"/>
    </row>
    <row r="8" spans="1:63" ht="25.5" customHeight="1">
      <c r="A8" s="203"/>
      <c r="B8" s="7">
        <v>3</v>
      </c>
      <c r="C8" s="41" t="s">
        <v>33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166"/>
      <c r="BD8">
        <v>3</v>
      </c>
      <c r="BK8" s="2"/>
    </row>
    <row r="9" spans="1:63" ht="25.5" customHeight="1">
      <c r="A9" s="203"/>
      <c r="B9" s="7">
        <v>4</v>
      </c>
      <c r="C9" s="41" t="s">
        <v>12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166"/>
      <c r="BD9">
        <v>4</v>
      </c>
      <c r="BK9" s="2"/>
    </row>
    <row r="10" spans="1:63" ht="25.5" customHeight="1">
      <c r="A10" s="204"/>
      <c r="B10" s="167">
        <v>5</v>
      </c>
      <c r="C10" s="168" t="s">
        <v>13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70"/>
      <c r="BD10">
        <v>5</v>
      </c>
      <c r="BK10" s="2"/>
    </row>
    <row r="11" spans="1:63" ht="25.5" customHeight="1">
      <c r="A11" s="203" t="s">
        <v>149</v>
      </c>
      <c r="B11" s="159">
        <v>6</v>
      </c>
      <c r="C11" s="160" t="s">
        <v>14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73"/>
      <c r="BD11">
        <v>6</v>
      </c>
      <c r="BK11" s="2"/>
    </row>
    <row r="12" spans="1:63" ht="25.5" customHeight="1">
      <c r="A12" s="203"/>
      <c r="B12" s="7">
        <v>7</v>
      </c>
      <c r="C12" s="41" t="s">
        <v>15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166"/>
      <c r="BD12">
        <v>7</v>
      </c>
      <c r="BK12" s="2"/>
    </row>
    <row r="13" spans="1:63" ht="25.5" customHeight="1">
      <c r="A13" s="203"/>
      <c r="B13" s="7">
        <v>8</v>
      </c>
      <c r="C13" s="41" t="s">
        <v>16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166"/>
      <c r="BD13">
        <v>8</v>
      </c>
      <c r="BK13" s="2"/>
    </row>
    <row r="14" spans="1:63" ht="25.5" customHeight="1">
      <c r="A14" s="203"/>
      <c r="B14" s="7">
        <v>9</v>
      </c>
      <c r="C14" s="41" t="s">
        <v>17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166"/>
      <c r="BD14">
        <v>9</v>
      </c>
      <c r="BK14" s="2"/>
    </row>
    <row r="15" spans="1:63" ht="25.5" customHeight="1">
      <c r="A15" s="203"/>
      <c r="B15" s="157">
        <v>10</v>
      </c>
      <c r="C15" s="158" t="s">
        <v>18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174"/>
      <c r="BD15">
        <v>10</v>
      </c>
      <c r="BK15" s="2"/>
    </row>
    <row r="16" spans="1:63" ht="25.5" customHeight="1">
      <c r="A16" s="202" t="s">
        <v>150</v>
      </c>
      <c r="B16" s="162">
        <v>11</v>
      </c>
      <c r="C16" s="163" t="s">
        <v>98</v>
      </c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5"/>
      <c r="BD16" s="39" t="s">
        <v>62</v>
      </c>
      <c r="BK16" s="2"/>
    </row>
    <row r="17" spans="1:63" ht="25.5" customHeight="1">
      <c r="A17" s="203"/>
      <c r="B17" s="7">
        <v>12</v>
      </c>
      <c r="C17" s="41" t="s">
        <v>99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166"/>
      <c r="BD17" s="39" t="s">
        <v>63</v>
      </c>
      <c r="BK17" s="2"/>
    </row>
    <row r="18" spans="1:63" ht="25.5" customHeight="1">
      <c r="A18" s="203"/>
      <c r="B18" s="7">
        <v>13</v>
      </c>
      <c r="C18" s="41" t="s">
        <v>104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166"/>
      <c r="BD18" s="39" t="s">
        <v>64</v>
      </c>
      <c r="BK18" s="2"/>
    </row>
    <row r="19" spans="1:63" ht="25.5" customHeight="1">
      <c r="A19" s="204"/>
      <c r="B19" s="167">
        <v>14</v>
      </c>
      <c r="C19" s="168" t="s">
        <v>100</v>
      </c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70"/>
      <c r="BD19" s="39" t="s">
        <v>65</v>
      </c>
      <c r="BK19" s="2"/>
    </row>
    <row r="20" spans="1:63" ht="25.5" customHeight="1">
      <c r="A20" s="202" t="s">
        <v>151</v>
      </c>
      <c r="B20" s="162">
        <v>15</v>
      </c>
      <c r="C20" s="163" t="s">
        <v>23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5"/>
      <c r="BD20" s="39" t="s">
        <v>66</v>
      </c>
      <c r="BK20" s="2"/>
    </row>
    <row r="21" spans="1:63" ht="25.5" customHeight="1">
      <c r="A21" s="203"/>
      <c r="B21" s="7">
        <v>16</v>
      </c>
      <c r="C21" s="41" t="s">
        <v>101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166"/>
      <c r="BD21" s="39" t="s">
        <v>67</v>
      </c>
      <c r="BK21" s="2"/>
    </row>
    <row r="22" spans="1:63" ht="25.5" customHeight="1">
      <c r="A22" s="203"/>
      <c r="B22" s="7">
        <v>17</v>
      </c>
      <c r="C22" s="41" t="s">
        <v>102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166"/>
      <c r="BD22" s="39" t="s">
        <v>68</v>
      </c>
      <c r="BK22" s="2"/>
    </row>
    <row r="23" spans="1:63" ht="25.5" customHeight="1">
      <c r="A23" s="203"/>
      <c r="B23" s="7">
        <v>18</v>
      </c>
      <c r="C23" s="41" t="s">
        <v>103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166"/>
      <c r="BD23" s="39" t="s">
        <v>69</v>
      </c>
      <c r="BK23" s="2"/>
    </row>
    <row r="24" spans="1:63" ht="25.5" customHeight="1">
      <c r="A24" s="204"/>
      <c r="B24" s="167">
        <v>19</v>
      </c>
      <c r="C24" s="168" t="s">
        <v>26</v>
      </c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70"/>
      <c r="BD24" s="39" t="s">
        <v>70</v>
      </c>
      <c r="BK24" s="2"/>
    </row>
    <row r="25" spans="1:63" ht="25.5" customHeight="1">
      <c r="A25" s="202" t="s">
        <v>152</v>
      </c>
      <c r="B25" s="162">
        <v>20</v>
      </c>
      <c r="C25" s="163" t="s">
        <v>27</v>
      </c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5"/>
      <c r="BD25" s="39" t="s">
        <v>71</v>
      </c>
      <c r="BK25" s="2"/>
    </row>
    <row r="26" spans="1:63" ht="25.5" customHeight="1">
      <c r="A26" s="203"/>
      <c r="B26" s="7">
        <v>21</v>
      </c>
      <c r="C26" s="41" t="s">
        <v>28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166"/>
      <c r="BK26" s="2"/>
    </row>
    <row r="27" spans="1:63" ht="25.5" customHeight="1">
      <c r="A27" s="203"/>
      <c r="B27" s="7">
        <v>22</v>
      </c>
      <c r="C27" s="41" t="s">
        <v>29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166"/>
      <c r="BK27" s="2"/>
    </row>
    <row r="28" spans="1:63" ht="25.5" customHeight="1">
      <c r="A28" s="203"/>
      <c r="B28" s="7">
        <v>23</v>
      </c>
      <c r="C28" s="41" t="s">
        <v>30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166"/>
      <c r="BK28" s="2"/>
    </row>
    <row r="29" spans="1:63" ht="25.5" customHeight="1">
      <c r="A29" s="204"/>
      <c r="B29" s="167">
        <v>24</v>
      </c>
      <c r="C29" s="168" t="s">
        <v>31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70"/>
      <c r="BK29" s="2"/>
    </row>
    <row r="30" spans="1:63" ht="25.5" customHeight="1">
      <c r="A30" s="175"/>
      <c r="B30" s="159" t="s">
        <v>39</v>
      </c>
      <c r="C30" s="160" t="s">
        <v>78</v>
      </c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73"/>
      <c r="BK30" s="2"/>
    </row>
    <row r="31" spans="1:63" ht="25.5" customHeight="1">
      <c r="A31" s="175"/>
      <c r="B31" s="7" t="s">
        <v>40</v>
      </c>
      <c r="C31" s="8" t="s">
        <v>79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174"/>
      <c r="BK31" s="2"/>
    </row>
    <row r="32" spans="1:63" ht="156" customHeight="1">
      <c r="A32" s="176"/>
      <c r="B32" s="205" t="s">
        <v>34</v>
      </c>
      <c r="C32" s="205"/>
      <c r="D32" s="177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9"/>
      <c r="BK32" s="2"/>
    </row>
    <row r="33" spans="1:63" ht="5.25" customHeight="1">
      <c r="A33" s="4"/>
      <c r="B33" s="186"/>
      <c r="C33" s="18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K33" s="2"/>
    </row>
    <row r="34" spans="1:63"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K34" s="2"/>
    </row>
    <row r="35" spans="1:63">
      <c r="BK35" s="2"/>
    </row>
    <row r="36" spans="1:63">
      <c r="BK36" s="2"/>
    </row>
    <row r="37" spans="1:63">
      <c r="BK37" s="2"/>
    </row>
    <row r="38" spans="1:63">
      <c r="BK38" s="2"/>
    </row>
    <row r="39" spans="1:63">
      <c r="BK39" s="2"/>
    </row>
    <row r="40" spans="1:63">
      <c r="BK40" s="2"/>
    </row>
    <row r="41" spans="1:63">
      <c r="BK41" s="2"/>
    </row>
    <row r="42" spans="1:63">
      <c r="BK42" s="2"/>
    </row>
    <row r="43" spans="1:63">
      <c r="BK43" s="2"/>
    </row>
    <row r="44" spans="1:63">
      <c r="BK44" s="2"/>
    </row>
    <row r="45" spans="1:63">
      <c r="BK45" s="2"/>
    </row>
    <row r="46" spans="1:63">
      <c r="BK46" s="2"/>
    </row>
    <row r="47" spans="1:63">
      <c r="BK47" s="2"/>
    </row>
    <row r="48" spans="1:63">
      <c r="BK48" s="2"/>
    </row>
    <row r="49" spans="63:63">
      <c r="BK49" s="2"/>
    </row>
    <row r="50" spans="63:63">
      <c r="BK50" s="2"/>
    </row>
    <row r="51" spans="63:63">
      <c r="BK51" s="2"/>
    </row>
    <row r="52" spans="63:63">
      <c r="BK52" s="2"/>
    </row>
    <row r="53" spans="63:63">
      <c r="BK53" s="2"/>
    </row>
    <row r="54" spans="63:63">
      <c r="BK54" s="2"/>
    </row>
  </sheetData>
  <mergeCells count="20">
    <mergeCell ref="B4:C4"/>
    <mergeCell ref="B32:C32"/>
    <mergeCell ref="B33:C33"/>
    <mergeCell ref="AI2:AK2"/>
    <mergeCell ref="AL2:AN2"/>
    <mergeCell ref="AO2:AQ2"/>
    <mergeCell ref="AR2:AT2"/>
    <mergeCell ref="AU2:BB2"/>
    <mergeCell ref="B3:D3"/>
    <mergeCell ref="B2:C2"/>
    <mergeCell ref="T2:V2"/>
    <mergeCell ref="W2:Y2"/>
    <mergeCell ref="Z2:AB2"/>
    <mergeCell ref="AC2:AE2"/>
    <mergeCell ref="AF2:AH2"/>
    <mergeCell ref="A6:A10"/>
    <mergeCell ref="A11:A15"/>
    <mergeCell ref="A16:A19"/>
    <mergeCell ref="A20:A24"/>
    <mergeCell ref="A25:A29"/>
  </mergeCells>
  <phoneticPr fontId="1"/>
  <dataValidations count="2">
    <dataValidation type="list" allowBlank="1" showInputMessage="1" showErrorMessage="1" sqref="J2">
      <formula1>$BD$5:$BD$25</formula1>
    </dataValidation>
    <dataValidation type="list" allowBlank="1" showInputMessage="1" showErrorMessage="1" sqref="H2">
      <formula1>$BD$6:$BD$11</formula1>
    </dataValidation>
  </dataValidations>
  <pageMargins left="0.7" right="0.7" top="0.75" bottom="0.75" header="0.3" footer="0.3"/>
  <pageSetup paperSize="8" scale="28" orientation="landscape" r:id="rId1"/>
  <colBreaks count="1" manualBreakCount="1">
    <brk id="5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pageSetUpPr fitToPage="1"/>
  </sheetPr>
  <dimension ref="C1:AE755"/>
  <sheetViews>
    <sheetView view="pageBreakPreview" topLeftCell="C703" zoomScale="60" zoomScaleNormal="64" workbookViewId="0">
      <selection activeCell="AC715" sqref="AC715"/>
    </sheetView>
  </sheetViews>
  <sheetFormatPr defaultRowHeight="18.75"/>
  <cols>
    <col min="1" max="2" width="0" hidden="1" customWidth="1"/>
    <col min="3" max="3" width="2" customWidth="1"/>
    <col min="4" max="4" width="8.625" customWidth="1"/>
    <col min="5" max="30" width="9" style="13" customWidth="1"/>
    <col min="31" max="31" width="93.125" customWidth="1"/>
  </cols>
  <sheetData>
    <row r="1" spans="4:31" ht="32.65" customHeight="1">
      <c r="D1" s="208" t="s">
        <v>155</v>
      </c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</row>
    <row r="3" spans="4:31" ht="24">
      <c r="D3" s="207" t="s">
        <v>142</v>
      </c>
      <c r="E3" s="207"/>
      <c r="F3" s="115" t="s">
        <v>46</v>
      </c>
      <c r="G3" s="136" t="str">
        <f>'②【2回目】作業シート（結果入力）'!E2</f>
        <v>月日</v>
      </c>
      <c r="H3" s="137"/>
      <c r="I3" s="138" t="s">
        <v>36</v>
      </c>
      <c r="J3" s="139">
        <f>'②【2回目】作業シート（結果入力）'!H2</f>
        <v>0</v>
      </c>
      <c r="K3" s="140" t="s">
        <v>37</v>
      </c>
      <c r="L3" s="136">
        <f>'②【2回目】作業シート（結果入力）'!J2</f>
        <v>0</v>
      </c>
    </row>
    <row r="5" spans="4:31">
      <c r="D5" s="110"/>
      <c r="E5" s="113">
        <v>1</v>
      </c>
      <c r="F5" s="113">
        <v>2</v>
      </c>
      <c r="G5" s="113">
        <v>3</v>
      </c>
      <c r="H5" s="113">
        <v>4</v>
      </c>
      <c r="I5" s="113">
        <v>5</v>
      </c>
      <c r="J5" s="113">
        <v>6</v>
      </c>
      <c r="K5" s="113">
        <v>7</v>
      </c>
      <c r="L5" s="113">
        <v>8</v>
      </c>
      <c r="M5" s="113">
        <v>9</v>
      </c>
      <c r="N5" s="113">
        <v>10</v>
      </c>
      <c r="O5" s="113">
        <v>11</v>
      </c>
      <c r="P5" s="113">
        <v>12</v>
      </c>
      <c r="Q5" s="113">
        <v>13</v>
      </c>
      <c r="R5" s="113">
        <v>14</v>
      </c>
      <c r="S5" s="113">
        <v>15</v>
      </c>
      <c r="T5" s="113">
        <v>16</v>
      </c>
      <c r="U5" s="113">
        <v>17</v>
      </c>
      <c r="V5" s="113">
        <v>18</v>
      </c>
      <c r="W5" s="113">
        <v>19</v>
      </c>
      <c r="X5" s="113">
        <v>20</v>
      </c>
      <c r="Y5" s="113">
        <v>21</v>
      </c>
      <c r="Z5" s="113">
        <v>22</v>
      </c>
      <c r="AA5" s="113">
        <v>23</v>
      </c>
      <c r="AB5" s="113">
        <v>24</v>
      </c>
      <c r="AC5" s="113" t="s">
        <v>39</v>
      </c>
      <c r="AD5" s="114" t="s">
        <v>40</v>
      </c>
      <c r="AE5" s="111" t="s">
        <v>140</v>
      </c>
    </row>
    <row r="6" spans="4:31" ht="79.5" customHeight="1">
      <c r="D6" s="15" t="s">
        <v>1</v>
      </c>
      <c r="E6" s="19" t="s">
        <v>2</v>
      </c>
      <c r="F6" s="19" t="s">
        <v>10</v>
      </c>
      <c r="G6" s="19" t="s">
        <v>33</v>
      </c>
      <c r="H6" s="19" t="s">
        <v>12</v>
      </c>
      <c r="I6" s="19" t="s">
        <v>13</v>
      </c>
      <c r="J6" s="19" t="s">
        <v>14</v>
      </c>
      <c r="K6" s="19" t="s">
        <v>15</v>
      </c>
      <c r="L6" s="19" t="s">
        <v>16</v>
      </c>
      <c r="M6" s="19" t="s">
        <v>17</v>
      </c>
      <c r="N6" s="19" t="s">
        <v>18</v>
      </c>
      <c r="O6" s="19" t="s">
        <v>121</v>
      </c>
      <c r="P6" s="19" t="s">
        <v>122</v>
      </c>
      <c r="Q6" s="19" t="s">
        <v>123</v>
      </c>
      <c r="R6" s="19" t="s">
        <v>124</v>
      </c>
      <c r="S6" s="19" t="s">
        <v>23</v>
      </c>
      <c r="T6" s="19" t="s">
        <v>125</v>
      </c>
      <c r="U6" s="19" t="s">
        <v>126</v>
      </c>
      <c r="V6" s="19" t="s">
        <v>127</v>
      </c>
      <c r="W6" s="19" t="s">
        <v>26</v>
      </c>
      <c r="X6" s="19" t="s">
        <v>27</v>
      </c>
      <c r="Y6" s="19" t="s">
        <v>28</v>
      </c>
      <c r="Z6" s="19" t="s">
        <v>29</v>
      </c>
      <c r="AA6" s="19" t="s">
        <v>30</v>
      </c>
      <c r="AB6" s="19" t="s">
        <v>31</v>
      </c>
      <c r="AC6" s="19" t="s">
        <v>42</v>
      </c>
      <c r="AD6" s="106" t="s">
        <v>43</v>
      </c>
      <c r="AE6" s="112" t="s">
        <v>135</v>
      </c>
    </row>
    <row r="7" spans="4:31" ht="20.100000000000001" customHeight="1">
      <c r="D7" s="132">
        <f>'②【2回目】作業シート（結果入力）'!$D$4</f>
        <v>1</v>
      </c>
      <c r="E7" s="133">
        <f>'②【2回目】作業シート（結果入力）'!$D$6</f>
        <v>0</v>
      </c>
      <c r="F7" s="133">
        <f>'②【2回目】作業シート（結果入力）'!$D$7</f>
        <v>0</v>
      </c>
      <c r="G7" s="133">
        <f>'②【2回目】作業シート（結果入力）'!$D$8</f>
        <v>0</v>
      </c>
      <c r="H7" s="133">
        <f>'②【2回目】作業シート（結果入力）'!$D$9</f>
        <v>0</v>
      </c>
      <c r="I7" s="133">
        <f>'②【2回目】作業シート（結果入力）'!$D$10</f>
        <v>0</v>
      </c>
      <c r="J7" s="133">
        <f>'②【2回目】作業シート（結果入力）'!$D$11</f>
        <v>0</v>
      </c>
      <c r="K7" s="133">
        <f>'②【2回目】作業シート（結果入力）'!$D$12</f>
        <v>0</v>
      </c>
      <c r="L7" s="133">
        <f>'②【2回目】作業シート（結果入力）'!$D$13</f>
        <v>0</v>
      </c>
      <c r="M7" s="133">
        <f>'②【2回目】作業シート（結果入力）'!$D$14</f>
        <v>0</v>
      </c>
      <c r="N7" s="133">
        <f>'②【2回目】作業シート（結果入力）'!$D$15</f>
        <v>0</v>
      </c>
      <c r="O7" s="133">
        <f>'②【2回目】作業シート（結果入力）'!$D$16</f>
        <v>0</v>
      </c>
      <c r="P7" s="133">
        <f>'②【2回目】作業シート（結果入力）'!$D$17</f>
        <v>0</v>
      </c>
      <c r="Q7" s="133">
        <f>'②【2回目】作業シート（結果入力）'!$D$18</f>
        <v>0</v>
      </c>
      <c r="R7" s="133">
        <f>'②【2回目】作業シート（結果入力）'!$D$19</f>
        <v>0</v>
      </c>
      <c r="S7" s="133">
        <f>'②【2回目】作業シート（結果入力）'!$D$20</f>
        <v>0</v>
      </c>
      <c r="T7" s="133">
        <f>'②【2回目】作業シート（結果入力）'!$D$21</f>
        <v>0</v>
      </c>
      <c r="U7" s="133">
        <f>'②【2回目】作業シート（結果入力）'!$D$22</f>
        <v>0</v>
      </c>
      <c r="V7" s="133">
        <f>'②【2回目】作業シート（結果入力）'!$D$23</f>
        <v>0</v>
      </c>
      <c r="W7" s="133">
        <f>'②【2回目】作業シート（結果入力）'!$D$24</f>
        <v>0</v>
      </c>
      <c r="X7" s="133">
        <f>'②【2回目】作業シート（結果入力）'!$D$25</f>
        <v>0</v>
      </c>
      <c r="Y7" s="133">
        <f>'②【2回目】作業シート（結果入力）'!$D$26</f>
        <v>0</v>
      </c>
      <c r="Z7" s="133">
        <f>'②【2回目】作業シート（結果入力）'!$D$27</f>
        <v>0</v>
      </c>
      <c r="AA7" s="133">
        <f>'②【2回目】作業シート（結果入力）'!$D$28</f>
        <v>0</v>
      </c>
      <c r="AB7" s="133">
        <f>'②【2回目】作業シート（結果入力）'!$D$29</f>
        <v>0</v>
      </c>
      <c r="AC7" s="133">
        <f>'②【2回目】作業シート（結果入力）'!$D$30</f>
        <v>0</v>
      </c>
      <c r="AD7" s="134">
        <f>'②【2回目】作業シート（結果入力）'!$D$31</f>
        <v>0</v>
      </c>
      <c r="AE7" s="135">
        <f>'②【2回目】作業シート（結果入力）'!$D$32</f>
        <v>0</v>
      </c>
    </row>
    <row r="8" spans="4:31" ht="20.100000000000001" customHeight="1">
      <c r="D8" s="132">
        <f>'②【2回目】作業シート（結果入力）'!$E$4</f>
        <v>2</v>
      </c>
      <c r="E8" s="133">
        <f>'②【2回目】作業シート（結果入力）'!$E$6</f>
        <v>0</v>
      </c>
      <c r="F8" s="133">
        <f>'②【2回目】作業シート（結果入力）'!$E$7</f>
        <v>0</v>
      </c>
      <c r="G8" s="133">
        <f>'②【2回目】作業シート（結果入力）'!$E$8</f>
        <v>0</v>
      </c>
      <c r="H8" s="133">
        <f>'②【2回目】作業シート（結果入力）'!$E$9</f>
        <v>0</v>
      </c>
      <c r="I8" s="133">
        <f>'②【2回目】作業シート（結果入力）'!$E$10</f>
        <v>0</v>
      </c>
      <c r="J8" s="133">
        <f>'②【2回目】作業シート（結果入力）'!$E$11</f>
        <v>0</v>
      </c>
      <c r="K8" s="133">
        <f>'②【2回目】作業シート（結果入力）'!$E$12</f>
        <v>0</v>
      </c>
      <c r="L8" s="133">
        <f>'②【2回目】作業シート（結果入力）'!$E$13</f>
        <v>0</v>
      </c>
      <c r="M8" s="133">
        <f>'②【2回目】作業シート（結果入力）'!$E$14</f>
        <v>0</v>
      </c>
      <c r="N8" s="133">
        <f>'②【2回目】作業シート（結果入力）'!$E$15</f>
        <v>0</v>
      </c>
      <c r="O8" s="133">
        <f>'②【2回目】作業シート（結果入力）'!$E$16</f>
        <v>0</v>
      </c>
      <c r="P8" s="133">
        <f>'②【2回目】作業シート（結果入力）'!$E$17</f>
        <v>0</v>
      </c>
      <c r="Q8" s="133">
        <f>'②【2回目】作業シート（結果入力）'!$E$18</f>
        <v>0</v>
      </c>
      <c r="R8" s="133">
        <f>'②【2回目】作業シート（結果入力）'!$E$19</f>
        <v>0</v>
      </c>
      <c r="S8" s="133">
        <f>'②【2回目】作業シート（結果入力）'!$E$20</f>
        <v>0</v>
      </c>
      <c r="T8" s="133">
        <f>'②【2回目】作業シート（結果入力）'!$E$21</f>
        <v>0</v>
      </c>
      <c r="U8" s="133">
        <f>'②【2回目】作業シート（結果入力）'!$E$22</f>
        <v>0</v>
      </c>
      <c r="V8" s="133">
        <f>'②【2回目】作業シート（結果入力）'!$E$23</f>
        <v>0</v>
      </c>
      <c r="W8" s="133">
        <f>'②【2回目】作業シート（結果入力）'!$E$24</f>
        <v>0</v>
      </c>
      <c r="X8" s="133">
        <f>'②【2回目】作業シート（結果入力）'!$E$25</f>
        <v>0</v>
      </c>
      <c r="Y8" s="133">
        <f>'②【2回目】作業シート（結果入力）'!$E$26</f>
        <v>0</v>
      </c>
      <c r="Z8" s="133">
        <f>'②【2回目】作業シート（結果入力）'!$E$27</f>
        <v>0</v>
      </c>
      <c r="AA8" s="133">
        <f>'②【2回目】作業シート（結果入力）'!$E$28</f>
        <v>0</v>
      </c>
      <c r="AB8" s="133">
        <f>'②【2回目】作業シート（結果入力）'!$E$29</f>
        <v>0</v>
      </c>
      <c r="AC8" s="133">
        <f>'②【2回目】作業シート（結果入力）'!$E$30</f>
        <v>0</v>
      </c>
      <c r="AD8" s="134">
        <f>'②【2回目】作業シート（結果入力）'!$E$31</f>
        <v>0</v>
      </c>
      <c r="AE8" s="135"/>
    </row>
    <row r="9" spans="4:31" ht="20.100000000000001" customHeight="1">
      <c r="D9" s="132">
        <f>'②【2回目】作業シート（結果入力）'!$F$4</f>
        <v>3</v>
      </c>
      <c r="E9" s="133">
        <f>'②【2回目】作業シート（結果入力）'!$F$6</f>
        <v>0</v>
      </c>
      <c r="F9" s="133">
        <f>'②【2回目】作業シート（結果入力）'!$F$7</f>
        <v>0</v>
      </c>
      <c r="G9" s="133">
        <f>'②【2回目】作業シート（結果入力）'!$F$8</f>
        <v>0</v>
      </c>
      <c r="H9" s="133">
        <f>'②【2回目】作業シート（結果入力）'!$F$9</f>
        <v>0</v>
      </c>
      <c r="I9" s="133">
        <f>'②【2回目】作業シート（結果入力）'!$F$10</f>
        <v>0</v>
      </c>
      <c r="J9" s="133">
        <f>'②【2回目】作業シート（結果入力）'!$F$11</f>
        <v>0</v>
      </c>
      <c r="K9" s="133">
        <f>'②【2回目】作業シート（結果入力）'!$F$12</f>
        <v>0</v>
      </c>
      <c r="L9" s="133">
        <f>'②【2回目】作業シート（結果入力）'!$F$13</f>
        <v>0</v>
      </c>
      <c r="M9" s="133">
        <f>'②【2回目】作業シート（結果入力）'!$F$14</f>
        <v>0</v>
      </c>
      <c r="N9" s="133">
        <f>'②【2回目】作業シート（結果入力）'!$F$15</f>
        <v>0</v>
      </c>
      <c r="O9" s="133">
        <f>'②【2回目】作業シート（結果入力）'!$F$16</f>
        <v>0</v>
      </c>
      <c r="P9" s="133">
        <f>'②【2回目】作業シート（結果入力）'!$F$17</f>
        <v>0</v>
      </c>
      <c r="Q9" s="133">
        <f>'②【2回目】作業シート（結果入力）'!$F$18</f>
        <v>0</v>
      </c>
      <c r="R9" s="133">
        <f>'②【2回目】作業シート（結果入力）'!$F$19</f>
        <v>0</v>
      </c>
      <c r="S9" s="133">
        <f>'②【2回目】作業シート（結果入力）'!$F$20</f>
        <v>0</v>
      </c>
      <c r="T9" s="133">
        <f>'②【2回目】作業シート（結果入力）'!$F$21</f>
        <v>0</v>
      </c>
      <c r="U9" s="133">
        <f>'②【2回目】作業シート（結果入力）'!$F$22</f>
        <v>0</v>
      </c>
      <c r="V9" s="133">
        <f>'②【2回目】作業シート（結果入力）'!$F$23</f>
        <v>0</v>
      </c>
      <c r="W9" s="133">
        <f>'②【2回目】作業シート（結果入力）'!$F$24</f>
        <v>0</v>
      </c>
      <c r="X9" s="133">
        <f>'②【2回目】作業シート（結果入力）'!$F$25</f>
        <v>0</v>
      </c>
      <c r="Y9" s="133">
        <f>'②【2回目】作業シート（結果入力）'!$F$26</f>
        <v>0</v>
      </c>
      <c r="Z9" s="133">
        <f>'②【2回目】作業シート（結果入力）'!$F$27</f>
        <v>0</v>
      </c>
      <c r="AA9" s="133">
        <f>'②【2回目】作業シート（結果入力）'!$F$28</f>
        <v>0</v>
      </c>
      <c r="AB9" s="133">
        <f>'②【2回目】作業シート（結果入力）'!$F$29</f>
        <v>0</v>
      </c>
      <c r="AC9" s="133">
        <f>'②【2回目】作業シート（結果入力）'!$F$30</f>
        <v>0</v>
      </c>
      <c r="AD9" s="134">
        <f>'②【2回目】作業シート（結果入力）'!$F$31</f>
        <v>0</v>
      </c>
      <c r="AE9" s="135"/>
    </row>
    <row r="10" spans="4:31" ht="20.100000000000001" customHeight="1">
      <c r="D10" s="132">
        <f>'②【2回目】作業シート（結果入力）'!$G$4</f>
        <v>4</v>
      </c>
      <c r="E10" s="133">
        <f>'②【2回目】作業シート（結果入力）'!$G$6</f>
        <v>0</v>
      </c>
      <c r="F10" s="133">
        <f>'②【2回目】作業シート（結果入力）'!$G$7</f>
        <v>0</v>
      </c>
      <c r="G10" s="133">
        <f>'②【2回目】作業シート（結果入力）'!$G$8</f>
        <v>0</v>
      </c>
      <c r="H10" s="133">
        <f>'②【2回目】作業シート（結果入力）'!$G$9</f>
        <v>0</v>
      </c>
      <c r="I10" s="133">
        <f>'②【2回目】作業シート（結果入力）'!$G$10</f>
        <v>0</v>
      </c>
      <c r="J10" s="133">
        <f>'②【2回目】作業シート（結果入力）'!$G$11</f>
        <v>0</v>
      </c>
      <c r="K10" s="133">
        <f>'②【2回目】作業シート（結果入力）'!$G$12</f>
        <v>0</v>
      </c>
      <c r="L10" s="133">
        <f>'②【2回目】作業シート（結果入力）'!$G$13</f>
        <v>0</v>
      </c>
      <c r="M10" s="133">
        <f>'②【2回目】作業シート（結果入力）'!$G$14</f>
        <v>0</v>
      </c>
      <c r="N10" s="133">
        <f>'②【2回目】作業シート（結果入力）'!$G$15</f>
        <v>0</v>
      </c>
      <c r="O10" s="133">
        <f>'②【2回目】作業シート（結果入力）'!$G$16</f>
        <v>0</v>
      </c>
      <c r="P10" s="133">
        <f>'②【2回目】作業シート（結果入力）'!$G$17</f>
        <v>0</v>
      </c>
      <c r="Q10" s="133">
        <f>'②【2回目】作業シート（結果入力）'!$G$18</f>
        <v>0</v>
      </c>
      <c r="R10" s="133">
        <f>'②【2回目】作業シート（結果入力）'!$G$19</f>
        <v>0</v>
      </c>
      <c r="S10" s="133">
        <f>'②【2回目】作業シート（結果入力）'!$G$20</f>
        <v>0</v>
      </c>
      <c r="T10" s="133">
        <f>'②【2回目】作業シート（結果入力）'!$G$21</f>
        <v>0</v>
      </c>
      <c r="U10" s="133">
        <f>'②【2回目】作業シート（結果入力）'!$G$22</f>
        <v>0</v>
      </c>
      <c r="V10" s="133">
        <f>'②【2回目】作業シート（結果入力）'!$G$23</f>
        <v>0</v>
      </c>
      <c r="W10" s="133">
        <f>'②【2回目】作業シート（結果入力）'!$G$24</f>
        <v>0</v>
      </c>
      <c r="X10" s="133">
        <f>'②【2回目】作業シート（結果入力）'!$G$25</f>
        <v>0</v>
      </c>
      <c r="Y10" s="133">
        <f>'②【2回目】作業シート（結果入力）'!$G$26</f>
        <v>0</v>
      </c>
      <c r="Z10" s="133">
        <f>'②【2回目】作業シート（結果入力）'!$G$27</f>
        <v>0</v>
      </c>
      <c r="AA10" s="133">
        <f>'②【2回目】作業シート（結果入力）'!$G$28</f>
        <v>0</v>
      </c>
      <c r="AB10" s="133">
        <f>'②【2回目】作業シート（結果入力）'!$G$29</f>
        <v>0</v>
      </c>
      <c r="AC10" s="133">
        <f>'②【2回目】作業シート（結果入力）'!$G$30</f>
        <v>0</v>
      </c>
      <c r="AD10" s="134">
        <f>'②【2回目】作業シート（結果入力）'!$G$31</f>
        <v>0</v>
      </c>
      <c r="AE10" s="135"/>
    </row>
    <row r="11" spans="4:31" ht="20.100000000000001" customHeight="1">
      <c r="D11" s="132">
        <f>'②【2回目】作業シート（結果入力）'!$H$4</f>
        <v>5</v>
      </c>
      <c r="E11" s="133">
        <f>'②【2回目】作業シート（結果入力）'!$H$6</f>
        <v>0</v>
      </c>
      <c r="F11" s="133">
        <f>'②【2回目】作業シート（結果入力）'!$H$7</f>
        <v>0</v>
      </c>
      <c r="G11" s="133">
        <f>'②【2回目】作業シート（結果入力）'!$H$8</f>
        <v>0</v>
      </c>
      <c r="H11" s="133">
        <f>'②【2回目】作業シート（結果入力）'!$H$9</f>
        <v>0</v>
      </c>
      <c r="I11" s="133">
        <f>'②【2回目】作業シート（結果入力）'!$H$10</f>
        <v>0</v>
      </c>
      <c r="J11" s="133">
        <f>'②【2回目】作業シート（結果入力）'!$H$11</f>
        <v>0</v>
      </c>
      <c r="K11" s="133">
        <f>'②【2回目】作業シート（結果入力）'!$H$12</f>
        <v>0</v>
      </c>
      <c r="L11" s="133">
        <f>'②【2回目】作業シート（結果入力）'!$H$13</f>
        <v>0</v>
      </c>
      <c r="M11" s="133">
        <f>'②【2回目】作業シート（結果入力）'!$H$14</f>
        <v>0</v>
      </c>
      <c r="N11" s="133">
        <f>'②【2回目】作業シート（結果入力）'!$H$15</f>
        <v>0</v>
      </c>
      <c r="O11" s="133">
        <f>'②【2回目】作業シート（結果入力）'!$H$16</f>
        <v>0</v>
      </c>
      <c r="P11" s="133">
        <f>'②【2回目】作業シート（結果入力）'!$H$17</f>
        <v>0</v>
      </c>
      <c r="Q11" s="133">
        <f>'②【2回目】作業シート（結果入力）'!$H$18</f>
        <v>0</v>
      </c>
      <c r="R11" s="133">
        <f>'②【2回目】作業シート（結果入力）'!$H$19</f>
        <v>0</v>
      </c>
      <c r="S11" s="133">
        <f>'②【2回目】作業シート（結果入力）'!$H$20</f>
        <v>0</v>
      </c>
      <c r="T11" s="133">
        <f>'②【2回目】作業シート（結果入力）'!$H$21</f>
        <v>0</v>
      </c>
      <c r="U11" s="133">
        <f>'②【2回目】作業シート（結果入力）'!$H$22</f>
        <v>0</v>
      </c>
      <c r="V11" s="133">
        <f>'②【2回目】作業シート（結果入力）'!$H$23</f>
        <v>0</v>
      </c>
      <c r="W11" s="133">
        <f>'②【2回目】作業シート（結果入力）'!$H$24</f>
        <v>0</v>
      </c>
      <c r="X11" s="133">
        <f>'②【2回目】作業シート（結果入力）'!$H$25</f>
        <v>0</v>
      </c>
      <c r="Y11" s="133">
        <f>'②【2回目】作業シート（結果入力）'!$H$26</f>
        <v>0</v>
      </c>
      <c r="Z11" s="133">
        <f>'②【2回目】作業シート（結果入力）'!$H$27</f>
        <v>0</v>
      </c>
      <c r="AA11" s="133">
        <f>'②【2回目】作業シート（結果入力）'!$H$28</f>
        <v>0</v>
      </c>
      <c r="AB11" s="133">
        <f>'②【2回目】作業シート（結果入力）'!$H$29</f>
        <v>0</v>
      </c>
      <c r="AC11" s="133">
        <f>'②【2回目】作業シート（結果入力）'!$H$30</f>
        <v>0</v>
      </c>
      <c r="AD11" s="134">
        <f>'②【2回目】作業シート（結果入力）'!$H$31</f>
        <v>0</v>
      </c>
      <c r="AE11" s="135"/>
    </row>
    <row r="12" spans="4:31" ht="20.100000000000001" customHeight="1">
      <c r="D12" s="132">
        <f>'②【2回目】作業シート（結果入力）'!$I$4</f>
        <v>6</v>
      </c>
      <c r="E12" s="133">
        <f>'②【2回目】作業シート（結果入力）'!$I$6</f>
        <v>0</v>
      </c>
      <c r="F12" s="133">
        <f>'②【2回目】作業シート（結果入力）'!$I$7</f>
        <v>0</v>
      </c>
      <c r="G12" s="133">
        <f>'②【2回目】作業シート（結果入力）'!$I$8</f>
        <v>0</v>
      </c>
      <c r="H12" s="133">
        <f>'②【2回目】作業シート（結果入力）'!$I$9</f>
        <v>0</v>
      </c>
      <c r="I12" s="133">
        <f>'②【2回目】作業シート（結果入力）'!$I$10</f>
        <v>0</v>
      </c>
      <c r="J12" s="133">
        <f>'②【2回目】作業シート（結果入力）'!$I$11</f>
        <v>0</v>
      </c>
      <c r="K12" s="133">
        <f>'②【2回目】作業シート（結果入力）'!$I$12</f>
        <v>0</v>
      </c>
      <c r="L12" s="133">
        <f>'②【2回目】作業シート（結果入力）'!$I$13</f>
        <v>0</v>
      </c>
      <c r="M12" s="133">
        <f>'②【2回目】作業シート（結果入力）'!$I$14</f>
        <v>0</v>
      </c>
      <c r="N12" s="133">
        <f>'②【2回目】作業シート（結果入力）'!$I$15</f>
        <v>0</v>
      </c>
      <c r="O12" s="133">
        <f>'②【2回目】作業シート（結果入力）'!$I$16</f>
        <v>0</v>
      </c>
      <c r="P12" s="133">
        <f>'②【2回目】作業シート（結果入力）'!$I$17</f>
        <v>0</v>
      </c>
      <c r="Q12" s="133">
        <f>'②【2回目】作業シート（結果入力）'!$I$18</f>
        <v>0</v>
      </c>
      <c r="R12" s="133">
        <f>'②【2回目】作業シート（結果入力）'!$I$19</f>
        <v>0</v>
      </c>
      <c r="S12" s="133">
        <f>'②【2回目】作業シート（結果入力）'!$I$20</f>
        <v>0</v>
      </c>
      <c r="T12" s="133">
        <f>'②【2回目】作業シート（結果入力）'!$I$21</f>
        <v>0</v>
      </c>
      <c r="U12" s="133">
        <f>'②【2回目】作業シート（結果入力）'!$I$22</f>
        <v>0</v>
      </c>
      <c r="V12" s="133">
        <f>'②【2回目】作業シート（結果入力）'!$I$23</f>
        <v>0</v>
      </c>
      <c r="W12" s="133">
        <f>'②【2回目】作業シート（結果入力）'!$I$24</f>
        <v>0</v>
      </c>
      <c r="X12" s="133">
        <f>'②【2回目】作業シート（結果入力）'!$I$25</f>
        <v>0</v>
      </c>
      <c r="Y12" s="133">
        <f>'②【2回目】作業シート（結果入力）'!$I$26</f>
        <v>0</v>
      </c>
      <c r="Z12" s="133">
        <f>'②【2回目】作業シート（結果入力）'!$I$27</f>
        <v>0</v>
      </c>
      <c r="AA12" s="133">
        <f>'②【2回目】作業シート（結果入力）'!$I$28</f>
        <v>0</v>
      </c>
      <c r="AB12" s="133">
        <f>'②【2回目】作業シート（結果入力）'!$I$29</f>
        <v>0</v>
      </c>
      <c r="AC12" s="133">
        <f>'②【2回目】作業シート（結果入力）'!$I$30</f>
        <v>0</v>
      </c>
      <c r="AD12" s="134">
        <f>'②【2回目】作業シート（結果入力）'!$I$31</f>
        <v>0</v>
      </c>
      <c r="AE12" s="135"/>
    </row>
    <row r="13" spans="4:31" ht="20.100000000000001" customHeight="1">
      <c r="D13" s="132">
        <f>'②【2回目】作業シート（結果入力）'!$J$4</f>
        <v>7</v>
      </c>
      <c r="E13" s="133">
        <f>'②【2回目】作業シート（結果入力）'!$J$6</f>
        <v>0</v>
      </c>
      <c r="F13" s="133">
        <f>'②【2回目】作業シート（結果入力）'!$J$7</f>
        <v>0</v>
      </c>
      <c r="G13" s="133">
        <f>'②【2回目】作業シート（結果入力）'!$J$8</f>
        <v>0</v>
      </c>
      <c r="H13" s="133">
        <f>'②【2回目】作業シート（結果入力）'!$J$9</f>
        <v>0</v>
      </c>
      <c r="I13" s="133">
        <f>'②【2回目】作業シート（結果入力）'!$J$10</f>
        <v>0</v>
      </c>
      <c r="J13" s="133">
        <f>'②【2回目】作業シート（結果入力）'!$J$11</f>
        <v>0</v>
      </c>
      <c r="K13" s="133">
        <f>'②【2回目】作業シート（結果入力）'!$J$12</f>
        <v>0</v>
      </c>
      <c r="L13" s="133">
        <f>'②【2回目】作業シート（結果入力）'!$J$13</f>
        <v>0</v>
      </c>
      <c r="M13" s="133">
        <f>'②【2回目】作業シート（結果入力）'!$J$14</f>
        <v>0</v>
      </c>
      <c r="N13" s="133">
        <f>'②【2回目】作業シート（結果入力）'!$J$15</f>
        <v>0</v>
      </c>
      <c r="O13" s="133">
        <f>'②【2回目】作業シート（結果入力）'!$J$16</f>
        <v>0</v>
      </c>
      <c r="P13" s="133">
        <f>'②【2回目】作業シート（結果入力）'!$J$17</f>
        <v>0</v>
      </c>
      <c r="Q13" s="133">
        <f>'②【2回目】作業シート（結果入力）'!$J$18</f>
        <v>0</v>
      </c>
      <c r="R13" s="133">
        <f>'②【2回目】作業シート（結果入力）'!$J$19</f>
        <v>0</v>
      </c>
      <c r="S13" s="133">
        <f>'②【2回目】作業シート（結果入力）'!$J$20</f>
        <v>0</v>
      </c>
      <c r="T13" s="133">
        <f>'②【2回目】作業シート（結果入力）'!$J$21</f>
        <v>0</v>
      </c>
      <c r="U13" s="133">
        <f>'②【2回目】作業シート（結果入力）'!$J$22</f>
        <v>0</v>
      </c>
      <c r="V13" s="133">
        <f>'②【2回目】作業シート（結果入力）'!$J$23</f>
        <v>0</v>
      </c>
      <c r="W13" s="133">
        <f>'②【2回目】作業シート（結果入力）'!$J$24</f>
        <v>0</v>
      </c>
      <c r="X13" s="133">
        <f>'②【2回目】作業シート（結果入力）'!$J$25</f>
        <v>0</v>
      </c>
      <c r="Y13" s="133">
        <f>'②【2回目】作業シート（結果入力）'!$J$26</f>
        <v>0</v>
      </c>
      <c r="Z13" s="133">
        <f>'②【2回目】作業シート（結果入力）'!$J$27</f>
        <v>0</v>
      </c>
      <c r="AA13" s="133">
        <f>'②【2回目】作業シート（結果入力）'!$J$28</f>
        <v>0</v>
      </c>
      <c r="AB13" s="133">
        <f>'②【2回目】作業シート（結果入力）'!$J$29</f>
        <v>0</v>
      </c>
      <c r="AC13" s="133">
        <f>'②【2回目】作業シート（結果入力）'!$J$30</f>
        <v>0</v>
      </c>
      <c r="AD13" s="134">
        <f>'②【2回目】作業シート（結果入力）'!$J$31</f>
        <v>0</v>
      </c>
      <c r="AE13" s="135"/>
    </row>
    <row r="14" spans="4:31" ht="20.100000000000001" customHeight="1">
      <c r="D14" s="132">
        <f>'②【2回目】作業シート（結果入力）'!$K$4</f>
        <v>8</v>
      </c>
      <c r="E14" s="133">
        <f>'②【2回目】作業シート（結果入力）'!$K$6</f>
        <v>0</v>
      </c>
      <c r="F14" s="133">
        <f>'②【2回目】作業シート（結果入力）'!$K$7</f>
        <v>0</v>
      </c>
      <c r="G14" s="133">
        <f>'②【2回目】作業シート（結果入力）'!$K$8</f>
        <v>0</v>
      </c>
      <c r="H14" s="133">
        <f>'②【2回目】作業シート（結果入力）'!$K$9</f>
        <v>0</v>
      </c>
      <c r="I14" s="133">
        <f>'②【2回目】作業シート（結果入力）'!$K$10</f>
        <v>0</v>
      </c>
      <c r="J14" s="133">
        <f>'②【2回目】作業シート（結果入力）'!$K$11</f>
        <v>0</v>
      </c>
      <c r="K14" s="133">
        <f>'②【2回目】作業シート（結果入力）'!$K$12</f>
        <v>0</v>
      </c>
      <c r="L14" s="133">
        <f>'②【2回目】作業シート（結果入力）'!$K$13</f>
        <v>0</v>
      </c>
      <c r="M14" s="133">
        <f>'②【2回目】作業シート（結果入力）'!$K$14</f>
        <v>0</v>
      </c>
      <c r="N14" s="133">
        <f>'②【2回目】作業シート（結果入力）'!$K$15</f>
        <v>0</v>
      </c>
      <c r="O14" s="133">
        <f>'②【2回目】作業シート（結果入力）'!$K$16</f>
        <v>0</v>
      </c>
      <c r="P14" s="133">
        <f>'②【2回目】作業シート（結果入力）'!$K$17</f>
        <v>0</v>
      </c>
      <c r="Q14" s="133">
        <f>'②【2回目】作業シート（結果入力）'!$K$18</f>
        <v>0</v>
      </c>
      <c r="R14" s="133">
        <f>'②【2回目】作業シート（結果入力）'!$K$19</f>
        <v>0</v>
      </c>
      <c r="S14" s="133">
        <f>'②【2回目】作業シート（結果入力）'!$K$20</f>
        <v>0</v>
      </c>
      <c r="T14" s="133">
        <f>'②【2回目】作業シート（結果入力）'!$K$21</f>
        <v>0</v>
      </c>
      <c r="U14" s="133">
        <f>'②【2回目】作業シート（結果入力）'!$K$22</f>
        <v>0</v>
      </c>
      <c r="V14" s="133">
        <f>'②【2回目】作業シート（結果入力）'!$K$23</f>
        <v>0</v>
      </c>
      <c r="W14" s="133">
        <f>'②【2回目】作業シート（結果入力）'!$K$24</f>
        <v>0</v>
      </c>
      <c r="X14" s="133">
        <f>'②【2回目】作業シート（結果入力）'!$K$25</f>
        <v>0</v>
      </c>
      <c r="Y14" s="133">
        <f>'②【2回目】作業シート（結果入力）'!$K$26</f>
        <v>0</v>
      </c>
      <c r="Z14" s="133">
        <f>'②【2回目】作業シート（結果入力）'!$K$27</f>
        <v>0</v>
      </c>
      <c r="AA14" s="133">
        <f>'②【2回目】作業シート（結果入力）'!$K$28</f>
        <v>0</v>
      </c>
      <c r="AB14" s="133">
        <f>'②【2回目】作業シート（結果入力）'!$K$29</f>
        <v>0</v>
      </c>
      <c r="AC14" s="133">
        <f>'②【2回目】作業シート（結果入力）'!$K$30</f>
        <v>0</v>
      </c>
      <c r="AD14" s="134">
        <f>'②【2回目】作業シート（結果入力）'!$K$31</f>
        <v>0</v>
      </c>
      <c r="AE14" s="135"/>
    </row>
    <row r="15" spans="4:31" ht="20.100000000000001" customHeight="1">
      <c r="D15" s="132">
        <f>'②【2回目】作業シート（結果入力）'!$L$4</f>
        <v>9</v>
      </c>
      <c r="E15" s="133">
        <f>'②【2回目】作業シート（結果入力）'!$L$6</f>
        <v>0</v>
      </c>
      <c r="F15" s="133">
        <f>'②【2回目】作業シート（結果入力）'!$L$7</f>
        <v>0</v>
      </c>
      <c r="G15" s="133">
        <f>'②【2回目】作業シート（結果入力）'!$L$8</f>
        <v>0</v>
      </c>
      <c r="H15" s="133">
        <f>'②【2回目】作業シート（結果入力）'!$L$9</f>
        <v>0</v>
      </c>
      <c r="I15" s="133">
        <f>'②【2回目】作業シート（結果入力）'!$L$10</f>
        <v>0</v>
      </c>
      <c r="J15" s="133">
        <f>'②【2回目】作業シート（結果入力）'!$L$11</f>
        <v>0</v>
      </c>
      <c r="K15" s="133">
        <f>'②【2回目】作業シート（結果入力）'!$L$12</f>
        <v>0</v>
      </c>
      <c r="L15" s="133">
        <f>'②【2回目】作業シート（結果入力）'!$L$13</f>
        <v>0</v>
      </c>
      <c r="M15" s="133">
        <f>'②【2回目】作業シート（結果入力）'!$L$14</f>
        <v>0</v>
      </c>
      <c r="N15" s="133">
        <f>'②【2回目】作業シート（結果入力）'!$L$15</f>
        <v>0</v>
      </c>
      <c r="O15" s="133">
        <f>'②【2回目】作業シート（結果入力）'!$L$16</f>
        <v>0</v>
      </c>
      <c r="P15" s="133">
        <f>'②【2回目】作業シート（結果入力）'!$L$17</f>
        <v>0</v>
      </c>
      <c r="Q15" s="133">
        <f>'②【2回目】作業シート（結果入力）'!$L$18</f>
        <v>0</v>
      </c>
      <c r="R15" s="133">
        <f>'②【2回目】作業シート（結果入力）'!$L$19</f>
        <v>0</v>
      </c>
      <c r="S15" s="133">
        <f>'②【2回目】作業シート（結果入力）'!$L$20</f>
        <v>0</v>
      </c>
      <c r="T15" s="133">
        <f>'②【2回目】作業シート（結果入力）'!$L$21</f>
        <v>0</v>
      </c>
      <c r="U15" s="133">
        <f>'②【2回目】作業シート（結果入力）'!$L$22</f>
        <v>0</v>
      </c>
      <c r="V15" s="133">
        <f>'②【2回目】作業シート（結果入力）'!$L$23</f>
        <v>0</v>
      </c>
      <c r="W15" s="133">
        <f>'②【2回目】作業シート（結果入力）'!$L$24</f>
        <v>0</v>
      </c>
      <c r="X15" s="133">
        <f>'②【2回目】作業シート（結果入力）'!$L$25</f>
        <v>0</v>
      </c>
      <c r="Y15" s="133">
        <f>'②【2回目】作業シート（結果入力）'!$L$26</f>
        <v>0</v>
      </c>
      <c r="Z15" s="133">
        <f>'②【2回目】作業シート（結果入力）'!$L$27</f>
        <v>0</v>
      </c>
      <c r="AA15" s="133">
        <f>'②【2回目】作業シート（結果入力）'!$L$28</f>
        <v>0</v>
      </c>
      <c r="AB15" s="133">
        <f>'②【2回目】作業シート（結果入力）'!$L$29</f>
        <v>0</v>
      </c>
      <c r="AC15" s="133">
        <f>'②【2回目】作業シート（結果入力）'!$L$30</f>
        <v>0</v>
      </c>
      <c r="AD15" s="134">
        <f>'②【2回目】作業シート（結果入力）'!$L$31</f>
        <v>0</v>
      </c>
      <c r="AE15" s="135"/>
    </row>
    <row r="16" spans="4:31" ht="20.100000000000001" customHeight="1">
      <c r="D16" s="132">
        <f>'②【2回目】作業シート（結果入力）'!$M$4</f>
        <v>10</v>
      </c>
      <c r="E16" s="133">
        <f>'②【2回目】作業シート（結果入力）'!$M$6</f>
        <v>0</v>
      </c>
      <c r="F16" s="133">
        <f>'②【2回目】作業シート（結果入力）'!$M$7</f>
        <v>0</v>
      </c>
      <c r="G16" s="133">
        <f>'②【2回目】作業シート（結果入力）'!$M$8</f>
        <v>0</v>
      </c>
      <c r="H16" s="133">
        <f>'②【2回目】作業シート（結果入力）'!$M$9</f>
        <v>0</v>
      </c>
      <c r="I16" s="133">
        <f>'②【2回目】作業シート（結果入力）'!$M$10</f>
        <v>0</v>
      </c>
      <c r="J16" s="133">
        <f>'②【2回目】作業シート（結果入力）'!$M$11</f>
        <v>0</v>
      </c>
      <c r="K16" s="133">
        <f>'②【2回目】作業シート（結果入力）'!$M$12</f>
        <v>0</v>
      </c>
      <c r="L16" s="133">
        <f>'②【2回目】作業シート（結果入力）'!$M$13</f>
        <v>0</v>
      </c>
      <c r="M16" s="133">
        <f>'②【2回目】作業シート（結果入力）'!$M$14</f>
        <v>0</v>
      </c>
      <c r="N16" s="133">
        <f>'②【2回目】作業シート（結果入力）'!$M$15</f>
        <v>0</v>
      </c>
      <c r="O16" s="133">
        <f>'②【2回目】作業シート（結果入力）'!$M$16</f>
        <v>0</v>
      </c>
      <c r="P16" s="133">
        <f>'②【2回目】作業シート（結果入力）'!$M$17</f>
        <v>0</v>
      </c>
      <c r="Q16" s="133">
        <f>'②【2回目】作業シート（結果入力）'!$M$18</f>
        <v>0</v>
      </c>
      <c r="R16" s="133">
        <f>'②【2回目】作業シート（結果入力）'!$M$19</f>
        <v>0</v>
      </c>
      <c r="S16" s="133">
        <f>'②【2回目】作業シート（結果入力）'!$M$20</f>
        <v>0</v>
      </c>
      <c r="T16" s="133">
        <f>'②【2回目】作業シート（結果入力）'!$M$21</f>
        <v>0</v>
      </c>
      <c r="U16" s="133">
        <f>'②【2回目】作業シート（結果入力）'!$M$22</f>
        <v>0</v>
      </c>
      <c r="V16" s="133">
        <f>'②【2回目】作業シート（結果入力）'!$M$23</f>
        <v>0</v>
      </c>
      <c r="W16" s="133">
        <f>'②【2回目】作業シート（結果入力）'!$M$24</f>
        <v>0</v>
      </c>
      <c r="X16" s="133">
        <f>'②【2回目】作業シート（結果入力）'!$M$25</f>
        <v>0</v>
      </c>
      <c r="Y16" s="133">
        <f>'②【2回目】作業シート（結果入力）'!$M$26</f>
        <v>0</v>
      </c>
      <c r="Z16" s="133">
        <f>'②【2回目】作業シート（結果入力）'!$M$27</f>
        <v>0</v>
      </c>
      <c r="AA16" s="133">
        <f>'②【2回目】作業シート（結果入力）'!$M$28</f>
        <v>0</v>
      </c>
      <c r="AB16" s="133">
        <f>'②【2回目】作業シート（結果入力）'!$M$29</f>
        <v>0</v>
      </c>
      <c r="AC16" s="133">
        <f>'②【2回目】作業シート（結果入力）'!$M$30</f>
        <v>0</v>
      </c>
      <c r="AD16" s="134">
        <f>'②【2回目】作業シート（結果入力）'!$M$31</f>
        <v>0</v>
      </c>
      <c r="AE16" s="135"/>
    </row>
    <row r="17" spans="4:31" ht="20.100000000000001" customHeight="1">
      <c r="D17" s="132">
        <f>'②【2回目】作業シート（結果入力）'!$N$4</f>
        <v>11</v>
      </c>
      <c r="E17" s="133">
        <f>'②【2回目】作業シート（結果入力）'!$N$6</f>
        <v>0</v>
      </c>
      <c r="F17" s="133">
        <f>'②【2回目】作業シート（結果入力）'!$N$7</f>
        <v>0</v>
      </c>
      <c r="G17" s="133">
        <f>'②【2回目】作業シート（結果入力）'!$N$8</f>
        <v>0</v>
      </c>
      <c r="H17" s="133">
        <f>'②【2回目】作業シート（結果入力）'!$N$9</f>
        <v>0</v>
      </c>
      <c r="I17" s="133">
        <f>'②【2回目】作業シート（結果入力）'!$N$10</f>
        <v>0</v>
      </c>
      <c r="J17" s="133">
        <f>'②【2回目】作業シート（結果入力）'!$N$11</f>
        <v>0</v>
      </c>
      <c r="K17" s="133">
        <f>'②【2回目】作業シート（結果入力）'!$N$12</f>
        <v>0</v>
      </c>
      <c r="L17" s="133">
        <f>'②【2回目】作業シート（結果入力）'!$N$13</f>
        <v>0</v>
      </c>
      <c r="M17" s="133">
        <f>'②【2回目】作業シート（結果入力）'!$N$14</f>
        <v>0</v>
      </c>
      <c r="N17" s="133">
        <f>'②【2回目】作業シート（結果入力）'!$N$15</f>
        <v>0</v>
      </c>
      <c r="O17" s="133">
        <f>'②【2回目】作業シート（結果入力）'!$N$16</f>
        <v>0</v>
      </c>
      <c r="P17" s="133">
        <f>'②【2回目】作業シート（結果入力）'!$N$17</f>
        <v>0</v>
      </c>
      <c r="Q17" s="133">
        <f>'②【2回目】作業シート（結果入力）'!$N$18</f>
        <v>0</v>
      </c>
      <c r="R17" s="133">
        <f>'②【2回目】作業シート（結果入力）'!$N$19</f>
        <v>0</v>
      </c>
      <c r="S17" s="133">
        <f>'②【2回目】作業シート（結果入力）'!$N$20</f>
        <v>0</v>
      </c>
      <c r="T17" s="133">
        <f>'②【2回目】作業シート（結果入力）'!$N$21</f>
        <v>0</v>
      </c>
      <c r="U17" s="133">
        <f>'②【2回目】作業シート（結果入力）'!$N$22</f>
        <v>0</v>
      </c>
      <c r="V17" s="133">
        <f>'②【2回目】作業シート（結果入力）'!$N$23</f>
        <v>0</v>
      </c>
      <c r="W17" s="133">
        <f>'②【2回目】作業シート（結果入力）'!$N$24</f>
        <v>0</v>
      </c>
      <c r="X17" s="133">
        <f>'②【2回目】作業シート（結果入力）'!$N$25</f>
        <v>0</v>
      </c>
      <c r="Y17" s="133">
        <f>'②【2回目】作業シート（結果入力）'!$N$26</f>
        <v>0</v>
      </c>
      <c r="Z17" s="133">
        <f>'②【2回目】作業シート（結果入力）'!$N$27</f>
        <v>0</v>
      </c>
      <c r="AA17" s="133">
        <f>'②【2回目】作業シート（結果入力）'!$N$28</f>
        <v>0</v>
      </c>
      <c r="AB17" s="133">
        <f>'②【2回目】作業シート（結果入力）'!$N$29</f>
        <v>0</v>
      </c>
      <c r="AC17" s="133">
        <f>'②【2回目】作業シート（結果入力）'!$N$30</f>
        <v>0</v>
      </c>
      <c r="AD17" s="134">
        <f>'②【2回目】作業シート（結果入力）'!$N$31</f>
        <v>0</v>
      </c>
      <c r="AE17" s="135"/>
    </row>
    <row r="18" spans="4:31" ht="20.100000000000001" customHeight="1">
      <c r="D18" s="132">
        <f>'②【2回目】作業シート（結果入力）'!$O$4</f>
        <v>12</v>
      </c>
      <c r="E18" s="133">
        <f>'②【2回目】作業シート（結果入力）'!$O$6</f>
        <v>0</v>
      </c>
      <c r="F18" s="133">
        <f>'②【2回目】作業シート（結果入力）'!$O$7</f>
        <v>0</v>
      </c>
      <c r="G18" s="133">
        <f>'②【2回目】作業シート（結果入力）'!$O$8</f>
        <v>0</v>
      </c>
      <c r="H18" s="133">
        <f>'②【2回目】作業シート（結果入力）'!$O$9</f>
        <v>0</v>
      </c>
      <c r="I18" s="133">
        <f>'②【2回目】作業シート（結果入力）'!$O$10</f>
        <v>0</v>
      </c>
      <c r="J18" s="133">
        <f>'②【2回目】作業シート（結果入力）'!$O$11</f>
        <v>0</v>
      </c>
      <c r="K18" s="133">
        <f>'②【2回目】作業シート（結果入力）'!$O$12</f>
        <v>0</v>
      </c>
      <c r="L18" s="133">
        <f>'②【2回目】作業シート（結果入力）'!$O$13</f>
        <v>0</v>
      </c>
      <c r="M18" s="133">
        <f>'②【2回目】作業シート（結果入力）'!$O$14</f>
        <v>0</v>
      </c>
      <c r="N18" s="133">
        <f>'②【2回目】作業シート（結果入力）'!$O$15</f>
        <v>0</v>
      </c>
      <c r="O18" s="133">
        <f>'②【2回目】作業シート（結果入力）'!$O$16</f>
        <v>0</v>
      </c>
      <c r="P18" s="133">
        <f>'②【2回目】作業シート（結果入力）'!$O$17</f>
        <v>0</v>
      </c>
      <c r="Q18" s="133">
        <f>'②【2回目】作業シート（結果入力）'!$O$18</f>
        <v>0</v>
      </c>
      <c r="R18" s="133">
        <f>'②【2回目】作業シート（結果入力）'!$O$19</f>
        <v>0</v>
      </c>
      <c r="S18" s="133">
        <f>'②【2回目】作業シート（結果入力）'!$O$20</f>
        <v>0</v>
      </c>
      <c r="T18" s="133">
        <f>'②【2回目】作業シート（結果入力）'!$O$21</f>
        <v>0</v>
      </c>
      <c r="U18" s="133">
        <f>'②【2回目】作業シート（結果入力）'!$O$22</f>
        <v>0</v>
      </c>
      <c r="V18" s="133">
        <f>'②【2回目】作業シート（結果入力）'!$O$23</f>
        <v>0</v>
      </c>
      <c r="W18" s="133">
        <f>'②【2回目】作業シート（結果入力）'!$O$24</f>
        <v>0</v>
      </c>
      <c r="X18" s="133">
        <f>'②【2回目】作業シート（結果入力）'!$O$25</f>
        <v>0</v>
      </c>
      <c r="Y18" s="133">
        <f>'②【2回目】作業シート（結果入力）'!$O$26</f>
        <v>0</v>
      </c>
      <c r="Z18" s="133">
        <f>'②【2回目】作業シート（結果入力）'!$O$27</f>
        <v>0</v>
      </c>
      <c r="AA18" s="133">
        <f>'②【2回目】作業シート（結果入力）'!$O$28</f>
        <v>0</v>
      </c>
      <c r="AB18" s="133">
        <f>'②【2回目】作業シート（結果入力）'!$O$29</f>
        <v>0</v>
      </c>
      <c r="AC18" s="133">
        <f>'②【2回目】作業シート（結果入力）'!$O$30</f>
        <v>0</v>
      </c>
      <c r="AD18" s="134">
        <f>'②【2回目】作業シート（結果入力）'!$O$31</f>
        <v>0</v>
      </c>
      <c r="AE18" s="135"/>
    </row>
    <row r="19" spans="4:31" ht="20.100000000000001" customHeight="1">
      <c r="D19" s="132">
        <f>'②【2回目】作業シート（結果入力）'!$P$4</f>
        <v>13</v>
      </c>
      <c r="E19" s="133">
        <f>'②【2回目】作業シート（結果入力）'!$P$6</f>
        <v>0</v>
      </c>
      <c r="F19" s="133">
        <f>'②【2回目】作業シート（結果入力）'!$P$7</f>
        <v>0</v>
      </c>
      <c r="G19" s="133">
        <f>'②【2回目】作業シート（結果入力）'!$P$8</f>
        <v>0</v>
      </c>
      <c r="H19" s="133">
        <f>'②【2回目】作業シート（結果入力）'!$P$9</f>
        <v>0</v>
      </c>
      <c r="I19" s="133">
        <f>'②【2回目】作業シート（結果入力）'!$P$10</f>
        <v>0</v>
      </c>
      <c r="J19" s="133">
        <f>'②【2回目】作業シート（結果入力）'!$P$11</f>
        <v>0</v>
      </c>
      <c r="K19" s="133">
        <f>'②【2回目】作業シート（結果入力）'!$P$12</f>
        <v>0</v>
      </c>
      <c r="L19" s="133">
        <f>'②【2回目】作業シート（結果入力）'!$P$13</f>
        <v>0</v>
      </c>
      <c r="M19" s="133">
        <f>'②【2回目】作業シート（結果入力）'!$P$14</f>
        <v>0</v>
      </c>
      <c r="N19" s="133">
        <f>'②【2回目】作業シート（結果入力）'!$P$15</f>
        <v>0</v>
      </c>
      <c r="O19" s="133">
        <f>'②【2回目】作業シート（結果入力）'!$P$16</f>
        <v>0</v>
      </c>
      <c r="P19" s="133">
        <f>'②【2回目】作業シート（結果入力）'!$P$17</f>
        <v>0</v>
      </c>
      <c r="Q19" s="133">
        <f>'②【2回目】作業シート（結果入力）'!$P$18</f>
        <v>0</v>
      </c>
      <c r="R19" s="133">
        <f>'②【2回目】作業シート（結果入力）'!$P$19</f>
        <v>0</v>
      </c>
      <c r="S19" s="133">
        <f>'②【2回目】作業シート（結果入力）'!$P$20</f>
        <v>0</v>
      </c>
      <c r="T19" s="133">
        <f>'②【2回目】作業シート（結果入力）'!$P$21</f>
        <v>0</v>
      </c>
      <c r="U19" s="133">
        <f>'②【2回目】作業シート（結果入力）'!$P$22</f>
        <v>0</v>
      </c>
      <c r="V19" s="133">
        <f>'②【2回目】作業シート（結果入力）'!$P$23</f>
        <v>0</v>
      </c>
      <c r="W19" s="133">
        <f>'②【2回目】作業シート（結果入力）'!$P$24</f>
        <v>0</v>
      </c>
      <c r="X19" s="133">
        <f>'②【2回目】作業シート（結果入力）'!$P$25</f>
        <v>0</v>
      </c>
      <c r="Y19" s="133">
        <f>'②【2回目】作業シート（結果入力）'!$P$26</f>
        <v>0</v>
      </c>
      <c r="Z19" s="133">
        <f>'②【2回目】作業シート（結果入力）'!$P$27</f>
        <v>0</v>
      </c>
      <c r="AA19" s="133">
        <f>'②【2回目】作業シート（結果入力）'!$P$28</f>
        <v>0</v>
      </c>
      <c r="AB19" s="133">
        <f>'②【2回目】作業シート（結果入力）'!$P$29</f>
        <v>0</v>
      </c>
      <c r="AC19" s="133">
        <f>'②【2回目】作業シート（結果入力）'!$P$30</f>
        <v>0</v>
      </c>
      <c r="AD19" s="134">
        <f>'②【2回目】作業シート（結果入力）'!$P$31</f>
        <v>0</v>
      </c>
      <c r="AE19" s="135"/>
    </row>
    <row r="20" spans="4:31" ht="20.100000000000001" customHeight="1">
      <c r="D20" s="132">
        <f>'②【2回目】作業シート（結果入力）'!$Q$4</f>
        <v>14</v>
      </c>
      <c r="E20" s="133">
        <f>'②【2回目】作業シート（結果入力）'!$Q$6</f>
        <v>0</v>
      </c>
      <c r="F20" s="133">
        <f>'②【2回目】作業シート（結果入力）'!$Q$7</f>
        <v>0</v>
      </c>
      <c r="G20" s="133">
        <f>'②【2回目】作業シート（結果入力）'!$Q$8</f>
        <v>0</v>
      </c>
      <c r="H20" s="133">
        <f>'②【2回目】作業シート（結果入力）'!$Q$9</f>
        <v>0</v>
      </c>
      <c r="I20" s="133">
        <f>'②【2回目】作業シート（結果入力）'!$Q$10</f>
        <v>0</v>
      </c>
      <c r="J20" s="133">
        <f>'②【2回目】作業シート（結果入力）'!$Q$11</f>
        <v>0</v>
      </c>
      <c r="K20" s="133">
        <f>'②【2回目】作業シート（結果入力）'!$Q$12</f>
        <v>0</v>
      </c>
      <c r="L20" s="133">
        <f>'②【2回目】作業シート（結果入力）'!$Q$13</f>
        <v>0</v>
      </c>
      <c r="M20" s="133">
        <f>'②【2回目】作業シート（結果入力）'!$Q$14</f>
        <v>0</v>
      </c>
      <c r="N20" s="133">
        <f>'②【2回目】作業シート（結果入力）'!$Q$15</f>
        <v>0</v>
      </c>
      <c r="O20" s="133">
        <f>'②【2回目】作業シート（結果入力）'!$Q$16</f>
        <v>0</v>
      </c>
      <c r="P20" s="133">
        <f>'②【2回目】作業シート（結果入力）'!$Q$17</f>
        <v>0</v>
      </c>
      <c r="Q20" s="133">
        <f>'②【2回目】作業シート（結果入力）'!$Q$18</f>
        <v>0</v>
      </c>
      <c r="R20" s="133">
        <f>'②【2回目】作業シート（結果入力）'!$Q$19</f>
        <v>0</v>
      </c>
      <c r="S20" s="133">
        <f>'②【2回目】作業シート（結果入力）'!$Q$20</f>
        <v>0</v>
      </c>
      <c r="T20" s="133">
        <f>'②【2回目】作業シート（結果入力）'!$Q$21</f>
        <v>0</v>
      </c>
      <c r="U20" s="133">
        <f>'②【2回目】作業シート（結果入力）'!$Q$22</f>
        <v>0</v>
      </c>
      <c r="V20" s="133">
        <f>'②【2回目】作業シート（結果入力）'!$Q$23</f>
        <v>0</v>
      </c>
      <c r="W20" s="133">
        <f>'②【2回目】作業シート（結果入力）'!$Q$24</f>
        <v>0</v>
      </c>
      <c r="X20" s="133">
        <f>'②【2回目】作業シート（結果入力）'!$Q$25</f>
        <v>0</v>
      </c>
      <c r="Y20" s="133">
        <f>'②【2回目】作業シート（結果入力）'!$Q$26</f>
        <v>0</v>
      </c>
      <c r="Z20" s="133">
        <f>'②【2回目】作業シート（結果入力）'!$Q$27</f>
        <v>0</v>
      </c>
      <c r="AA20" s="133">
        <f>'②【2回目】作業シート（結果入力）'!$Q$28</f>
        <v>0</v>
      </c>
      <c r="AB20" s="133">
        <f>'②【2回目】作業シート（結果入力）'!$Q$29</f>
        <v>0</v>
      </c>
      <c r="AC20" s="133">
        <f>'②【2回目】作業シート（結果入力）'!$Q$30</f>
        <v>0</v>
      </c>
      <c r="AD20" s="134">
        <f>'②【2回目】作業シート（結果入力）'!$Q$31</f>
        <v>0</v>
      </c>
      <c r="AE20" s="135"/>
    </row>
    <row r="21" spans="4:31" ht="20.100000000000001" customHeight="1">
      <c r="D21" s="132">
        <f>'②【2回目】作業シート（結果入力）'!$R$4</f>
        <v>15</v>
      </c>
      <c r="E21" s="133">
        <f>'②【2回目】作業シート（結果入力）'!$R$6</f>
        <v>0</v>
      </c>
      <c r="F21" s="133">
        <f>'②【2回目】作業シート（結果入力）'!$R$7</f>
        <v>0</v>
      </c>
      <c r="G21" s="133">
        <f>'②【2回目】作業シート（結果入力）'!$R$8</f>
        <v>0</v>
      </c>
      <c r="H21" s="133">
        <f>'②【2回目】作業シート（結果入力）'!$R$9</f>
        <v>0</v>
      </c>
      <c r="I21" s="133">
        <f>'②【2回目】作業シート（結果入力）'!$R$10</f>
        <v>0</v>
      </c>
      <c r="J21" s="133">
        <f>'②【2回目】作業シート（結果入力）'!$R$11</f>
        <v>0</v>
      </c>
      <c r="K21" s="133">
        <f>'②【2回目】作業シート（結果入力）'!$R$12</f>
        <v>0</v>
      </c>
      <c r="L21" s="133">
        <f>'②【2回目】作業シート（結果入力）'!$R$13</f>
        <v>0</v>
      </c>
      <c r="M21" s="133">
        <f>'②【2回目】作業シート（結果入力）'!$R$14</f>
        <v>0</v>
      </c>
      <c r="N21" s="133">
        <f>'②【2回目】作業シート（結果入力）'!$R$15</f>
        <v>0</v>
      </c>
      <c r="O21" s="133">
        <f>'②【2回目】作業シート（結果入力）'!$R$16</f>
        <v>0</v>
      </c>
      <c r="P21" s="133">
        <f>'②【2回目】作業シート（結果入力）'!$R$17</f>
        <v>0</v>
      </c>
      <c r="Q21" s="133">
        <f>'②【2回目】作業シート（結果入力）'!$R$18</f>
        <v>0</v>
      </c>
      <c r="R21" s="133">
        <f>'②【2回目】作業シート（結果入力）'!$R$19</f>
        <v>0</v>
      </c>
      <c r="S21" s="133">
        <f>'②【2回目】作業シート（結果入力）'!$R$20</f>
        <v>0</v>
      </c>
      <c r="T21" s="133">
        <f>'②【2回目】作業シート（結果入力）'!$R$21</f>
        <v>0</v>
      </c>
      <c r="U21" s="133">
        <f>'②【2回目】作業シート（結果入力）'!$R$22</f>
        <v>0</v>
      </c>
      <c r="V21" s="133">
        <f>'②【2回目】作業シート（結果入力）'!$R$23</f>
        <v>0</v>
      </c>
      <c r="W21" s="133">
        <f>'②【2回目】作業シート（結果入力）'!$R$24</f>
        <v>0</v>
      </c>
      <c r="X21" s="133">
        <f>'②【2回目】作業シート（結果入力）'!$R$25</f>
        <v>0</v>
      </c>
      <c r="Y21" s="133">
        <f>'②【2回目】作業シート（結果入力）'!$R$26</f>
        <v>0</v>
      </c>
      <c r="Z21" s="133">
        <f>'②【2回目】作業シート（結果入力）'!$R$27</f>
        <v>0</v>
      </c>
      <c r="AA21" s="133">
        <f>'②【2回目】作業シート（結果入力）'!$R$28</f>
        <v>0</v>
      </c>
      <c r="AB21" s="133">
        <f>'②【2回目】作業シート（結果入力）'!$R$29</f>
        <v>0</v>
      </c>
      <c r="AC21" s="133">
        <f>'②【2回目】作業シート（結果入力）'!$R$30</f>
        <v>0</v>
      </c>
      <c r="AD21" s="134">
        <f>'②【2回目】作業シート（結果入力）'!$R$31</f>
        <v>0</v>
      </c>
      <c r="AE21" s="135"/>
    </row>
    <row r="22" spans="4:31" ht="20.100000000000001" customHeight="1">
      <c r="D22" s="132">
        <f>'②【2回目】作業シート（結果入力）'!$S$4</f>
        <v>16</v>
      </c>
      <c r="E22" s="133">
        <f>'②【2回目】作業シート（結果入力）'!$S$6</f>
        <v>0</v>
      </c>
      <c r="F22" s="133">
        <f>'②【2回目】作業シート（結果入力）'!$S$7</f>
        <v>0</v>
      </c>
      <c r="G22" s="133">
        <f>'②【2回目】作業シート（結果入力）'!$S$8</f>
        <v>0</v>
      </c>
      <c r="H22" s="133">
        <f>'②【2回目】作業シート（結果入力）'!$S$9</f>
        <v>0</v>
      </c>
      <c r="I22" s="133">
        <f>'②【2回目】作業シート（結果入力）'!$S$10</f>
        <v>0</v>
      </c>
      <c r="J22" s="133">
        <f>'②【2回目】作業シート（結果入力）'!$S$11</f>
        <v>0</v>
      </c>
      <c r="K22" s="133">
        <f>'②【2回目】作業シート（結果入力）'!$S$12</f>
        <v>0</v>
      </c>
      <c r="L22" s="133">
        <f>'②【2回目】作業シート（結果入力）'!$S$13</f>
        <v>0</v>
      </c>
      <c r="M22" s="133">
        <f>'②【2回目】作業シート（結果入力）'!$S$14</f>
        <v>0</v>
      </c>
      <c r="N22" s="133">
        <f>'②【2回目】作業シート（結果入力）'!$S$15</f>
        <v>0</v>
      </c>
      <c r="O22" s="133">
        <f>'②【2回目】作業シート（結果入力）'!$S$16</f>
        <v>0</v>
      </c>
      <c r="P22" s="133">
        <f>'②【2回目】作業シート（結果入力）'!$S$17</f>
        <v>0</v>
      </c>
      <c r="Q22" s="133">
        <f>'②【2回目】作業シート（結果入力）'!$S$18</f>
        <v>0</v>
      </c>
      <c r="R22" s="133">
        <f>'②【2回目】作業シート（結果入力）'!$S$19</f>
        <v>0</v>
      </c>
      <c r="S22" s="133">
        <f>'②【2回目】作業シート（結果入力）'!$S$20</f>
        <v>0</v>
      </c>
      <c r="T22" s="133">
        <f>'②【2回目】作業シート（結果入力）'!$S$21</f>
        <v>0</v>
      </c>
      <c r="U22" s="133">
        <f>'②【2回目】作業シート（結果入力）'!$S$22</f>
        <v>0</v>
      </c>
      <c r="V22" s="133">
        <f>'②【2回目】作業シート（結果入力）'!$S$23</f>
        <v>0</v>
      </c>
      <c r="W22" s="133">
        <f>'②【2回目】作業シート（結果入力）'!$S$24</f>
        <v>0</v>
      </c>
      <c r="X22" s="133">
        <f>'②【2回目】作業シート（結果入力）'!$S$25</f>
        <v>0</v>
      </c>
      <c r="Y22" s="133">
        <f>'②【2回目】作業シート（結果入力）'!$S$26</f>
        <v>0</v>
      </c>
      <c r="Z22" s="133">
        <f>'②【2回目】作業シート（結果入力）'!$S$27</f>
        <v>0</v>
      </c>
      <c r="AA22" s="133">
        <f>'②【2回目】作業シート（結果入力）'!$S$28</f>
        <v>0</v>
      </c>
      <c r="AB22" s="133">
        <f>'②【2回目】作業シート（結果入力）'!$S$29</f>
        <v>0</v>
      </c>
      <c r="AC22" s="133">
        <f>'②【2回目】作業シート（結果入力）'!$S$30</f>
        <v>0</v>
      </c>
      <c r="AD22" s="134">
        <f>'②【2回目】作業シート（結果入力）'!$S$31</f>
        <v>0</v>
      </c>
      <c r="AE22" s="135"/>
    </row>
    <row r="23" spans="4:31" ht="20.100000000000001" customHeight="1">
      <c r="D23" s="132">
        <f>'②【2回目】作業シート（結果入力）'!$T$4</f>
        <v>17</v>
      </c>
      <c r="E23" s="133">
        <f>'②【2回目】作業シート（結果入力）'!$T$6</f>
        <v>0</v>
      </c>
      <c r="F23" s="133">
        <f>'②【2回目】作業シート（結果入力）'!$T$7</f>
        <v>0</v>
      </c>
      <c r="G23" s="133">
        <f>'②【2回目】作業シート（結果入力）'!$T$8</f>
        <v>0</v>
      </c>
      <c r="H23" s="133">
        <f>'②【2回目】作業シート（結果入力）'!$T$9</f>
        <v>0</v>
      </c>
      <c r="I23" s="133">
        <f>'②【2回目】作業シート（結果入力）'!$T$10</f>
        <v>0</v>
      </c>
      <c r="J23" s="133">
        <f>'②【2回目】作業シート（結果入力）'!$T$11</f>
        <v>0</v>
      </c>
      <c r="K23" s="133">
        <f>'②【2回目】作業シート（結果入力）'!$T$12</f>
        <v>0</v>
      </c>
      <c r="L23" s="133">
        <f>'②【2回目】作業シート（結果入力）'!$T$13</f>
        <v>0</v>
      </c>
      <c r="M23" s="133">
        <f>'②【2回目】作業シート（結果入力）'!$T$14</f>
        <v>0</v>
      </c>
      <c r="N23" s="133">
        <f>'②【2回目】作業シート（結果入力）'!$T$15</f>
        <v>0</v>
      </c>
      <c r="O23" s="133">
        <f>'②【2回目】作業シート（結果入力）'!$T$16</f>
        <v>0</v>
      </c>
      <c r="P23" s="133">
        <f>'②【2回目】作業シート（結果入力）'!$T$17</f>
        <v>0</v>
      </c>
      <c r="Q23" s="133">
        <f>'②【2回目】作業シート（結果入力）'!$T$18</f>
        <v>0</v>
      </c>
      <c r="R23" s="133">
        <f>'②【2回目】作業シート（結果入力）'!$T$19</f>
        <v>0</v>
      </c>
      <c r="S23" s="133">
        <f>'②【2回目】作業シート（結果入力）'!$T$20</f>
        <v>0</v>
      </c>
      <c r="T23" s="133">
        <f>'②【2回目】作業シート（結果入力）'!$T$21</f>
        <v>0</v>
      </c>
      <c r="U23" s="133">
        <f>'②【2回目】作業シート（結果入力）'!$T$22</f>
        <v>0</v>
      </c>
      <c r="V23" s="133">
        <f>'②【2回目】作業シート（結果入力）'!$T$23</f>
        <v>0</v>
      </c>
      <c r="W23" s="133">
        <f>'②【2回目】作業シート（結果入力）'!$T$24</f>
        <v>0</v>
      </c>
      <c r="X23" s="133">
        <f>'②【2回目】作業シート（結果入力）'!$T$25</f>
        <v>0</v>
      </c>
      <c r="Y23" s="133">
        <f>'②【2回目】作業シート（結果入力）'!$T$26</f>
        <v>0</v>
      </c>
      <c r="Z23" s="133">
        <f>'②【2回目】作業シート（結果入力）'!$T$27</f>
        <v>0</v>
      </c>
      <c r="AA23" s="133">
        <f>'②【2回目】作業シート（結果入力）'!$T$28</f>
        <v>0</v>
      </c>
      <c r="AB23" s="133">
        <f>'②【2回目】作業シート（結果入力）'!$T$29</f>
        <v>0</v>
      </c>
      <c r="AC23" s="133">
        <f>'②【2回目】作業シート（結果入力）'!$T$30</f>
        <v>0</v>
      </c>
      <c r="AD23" s="134">
        <f>'②【2回目】作業シート（結果入力）'!$T$31</f>
        <v>0</v>
      </c>
      <c r="AE23" s="135"/>
    </row>
    <row r="24" spans="4:31" ht="20.100000000000001" customHeight="1">
      <c r="D24" s="132">
        <f>'②【2回目】作業シート（結果入力）'!$U$4</f>
        <v>18</v>
      </c>
      <c r="E24" s="133">
        <f>'②【2回目】作業シート（結果入力）'!$U$6</f>
        <v>0</v>
      </c>
      <c r="F24" s="133">
        <f>'②【2回目】作業シート（結果入力）'!$U$7</f>
        <v>0</v>
      </c>
      <c r="G24" s="133">
        <f>'②【2回目】作業シート（結果入力）'!$U$8</f>
        <v>0</v>
      </c>
      <c r="H24" s="133">
        <f>'②【2回目】作業シート（結果入力）'!$U$9</f>
        <v>0</v>
      </c>
      <c r="I24" s="133">
        <f>'②【2回目】作業シート（結果入力）'!$U$10</f>
        <v>0</v>
      </c>
      <c r="J24" s="133">
        <f>'②【2回目】作業シート（結果入力）'!$U$11</f>
        <v>0</v>
      </c>
      <c r="K24" s="133">
        <f>'②【2回目】作業シート（結果入力）'!$U$12</f>
        <v>0</v>
      </c>
      <c r="L24" s="133">
        <f>'②【2回目】作業シート（結果入力）'!$U$13</f>
        <v>0</v>
      </c>
      <c r="M24" s="133">
        <f>'②【2回目】作業シート（結果入力）'!$U$14</f>
        <v>0</v>
      </c>
      <c r="N24" s="133">
        <f>'②【2回目】作業シート（結果入力）'!$U$15</f>
        <v>0</v>
      </c>
      <c r="O24" s="133">
        <f>'②【2回目】作業シート（結果入力）'!$U$16</f>
        <v>0</v>
      </c>
      <c r="P24" s="133">
        <f>'②【2回目】作業シート（結果入力）'!$U$17</f>
        <v>0</v>
      </c>
      <c r="Q24" s="133">
        <f>'②【2回目】作業シート（結果入力）'!$U$18</f>
        <v>0</v>
      </c>
      <c r="R24" s="133">
        <f>'②【2回目】作業シート（結果入力）'!$U$19</f>
        <v>0</v>
      </c>
      <c r="S24" s="133">
        <f>'②【2回目】作業シート（結果入力）'!$U$20</f>
        <v>0</v>
      </c>
      <c r="T24" s="133">
        <f>'②【2回目】作業シート（結果入力）'!$U$21</f>
        <v>0</v>
      </c>
      <c r="U24" s="133">
        <f>'②【2回目】作業シート（結果入力）'!$U$22</f>
        <v>0</v>
      </c>
      <c r="V24" s="133">
        <f>'②【2回目】作業シート（結果入力）'!$U$23</f>
        <v>0</v>
      </c>
      <c r="W24" s="133">
        <f>'②【2回目】作業シート（結果入力）'!$U$24</f>
        <v>0</v>
      </c>
      <c r="X24" s="133">
        <f>'②【2回目】作業シート（結果入力）'!$U$25</f>
        <v>0</v>
      </c>
      <c r="Y24" s="133">
        <f>'②【2回目】作業シート（結果入力）'!$U$26</f>
        <v>0</v>
      </c>
      <c r="Z24" s="133">
        <f>'②【2回目】作業シート（結果入力）'!$U$27</f>
        <v>0</v>
      </c>
      <c r="AA24" s="133">
        <f>'②【2回目】作業シート（結果入力）'!$U$28</f>
        <v>0</v>
      </c>
      <c r="AB24" s="133">
        <f>'②【2回目】作業シート（結果入力）'!$U$29</f>
        <v>0</v>
      </c>
      <c r="AC24" s="133">
        <f>'②【2回目】作業シート（結果入力）'!$U$30</f>
        <v>0</v>
      </c>
      <c r="AD24" s="134">
        <f>'②【2回目】作業シート（結果入力）'!$U$31</f>
        <v>0</v>
      </c>
      <c r="AE24" s="135"/>
    </row>
    <row r="25" spans="4:31" ht="20.100000000000001" customHeight="1">
      <c r="D25" s="132">
        <f>'②【2回目】作業シート（結果入力）'!$V$4</f>
        <v>19</v>
      </c>
      <c r="E25" s="133">
        <f>'②【2回目】作業シート（結果入力）'!$V$6</f>
        <v>0</v>
      </c>
      <c r="F25" s="133">
        <f>'②【2回目】作業シート（結果入力）'!$V$7</f>
        <v>0</v>
      </c>
      <c r="G25" s="133">
        <f>'②【2回目】作業シート（結果入力）'!$V$8</f>
        <v>0</v>
      </c>
      <c r="H25" s="133">
        <f>'②【2回目】作業シート（結果入力）'!$V$9</f>
        <v>0</v>
      </c>
      <c r="I25" s="133">
        <f>'②【2回目】作業シート（結果入力）'!$V$10</f>
        <v>0</v>
      </c>
      <c r="J25" s="133">
        <f>'②【2回目】作業シート（結果入力）'!$V$11</f>
        <v>0</v>
      </c>
      <c r="K25" s="133">
        <f>'②【2回目】作業シート（結果入力）'!$V$12</f>
        <v>0</v>
      </c>
      <c r="L25" s="133">
        <f>'②【2回目】作業シート（結果入力）'!$V$13</f>
        <v>0</v>
      </c>
      <c r="M25" s="133">
        <f>'②【2回目】作業シート（結果入力）'!$V$14</f>
        <v>0</v>
      </c>
      <c r="N25" s="133">
        <f>'②【2回目】作業シート（結果入力）'!$V$15</f>
        <v>0</v>
      </c>
      <c r="O25" s="133">
        <f>'②【2回目】作業シート（結果入力）'!$V$16</f>
        <v>0</v>
      </c>
      <c r="P25" s="133">
        <f>'②【2回目】作業シート（結果入力）'!$V$17</f>
        <v>0</v>
      </c>
      <c r="Q25" s="133">
        <f>'②【2回目】作業シート（結果入力）'!$V$18</f>
        <v>0</v>
      </c>
      <c r="R25" s="133">
        <f>'②【2回目】作業シート（結果入力）'!$V$19</f>
        <v>0</v>
      </c>
      <c r="S25" s="133">
        <f>'②【2回目】作業シート（結果入力）'!$V$20</f>
        <v>0</v>
      </c>
      <c r="T25" s="133">
        <f>'②【2回目】作業シート（結果入力）'!$V$21</f>
        <v>0</v>
      </c>
      <c r="U25" s="133">
        <f>'②【2回目】作業シート（結果入力）'!$V$22</f>
        <v>0</v>
      </c>
      <c r="V25" s="133">
        <f>'②【2回目】作業シート（結果入力）'!$V$23</f>
        <v>0</v>
      </c>
      <c r="W25" s="133">
        <f>'②【2回目】作業シート（結果入力）'!$V$24</f>
        <v>0</v>
      </c>
      <c r="X25" s="133">
        <f>'②【2回目】作業シート（結果入力）'!$V$25</f>
        <v>0</v>
      </c>
      <c r="Y25" s="133">
        <f>'②【2回目】作業シート（結果入力）'!$V$26</f>
        <v>0</v>
      </c>
      <c r="Z25" s="133">
        <f>'②【2回目】作業シート（結果入力）'!$V$27</f>
        <v>0</v>
      </c>
      <c r="AA25" s="133">
        <f>'②【2回目】作業シート（結果入力）'!$V$28</f>
        <v>0</v>
      </c>
      <c r="AB25" s="133">
        <f>'②【2回目】作業シート（結果入力）'!$V$29</f>
        <v>0</v>
      </c>
      <c r="AC25" s="133">
        <f>'②【2回目】作業シート（結果入力）'!$V$30</f>
        <v>0</v>
      </c>
      <c r="AD25" s="134">
        <f>'②【2回目】作業シート（結果入力）'!$V$31</f>
        <v>0</v>
      </c>
      <c r="AE25" s="135"/>
    </row>
    <row r="26" spans="4:31" ht="20.100000000000001" customHeight="1">
      <c r="D26" s="132">
        <f>'②【2回目】作業シート（結果入力）'!$W$4</f>
        <v>20</v>
      </c>
      <c r="E26" s="133">
        <f>'②【2回目】作業シート（結果入力）'!$W$6</f>
        <v>0</v>
      </c>
      <c r="F26" s="133">
        <f>'②【2回目】作業シート（結果入力）'!$W$7</f>
        <v>0</v>
      </c>
      <c r="G26" s="133">
        <f>'②【2回目】作業シート（結果入力）'!$W$8</f>
        <v>0</v>
      </c>
      <c r="H26" s="133">
        <f>'②【2回目】作業シート（結果入力）'!$W$9</f>
        <v>0</v>
      </c>
      <c r="I26" s="133">
        <f>'②【2回目】作業シート（結果入力）'!$W$10</f>
        <v>0</v>
      </c>
      <c r="J26" s="133">
        <f>'②【2回目】作業シート（結果入力）'!$W$11</f>
        <v>0</v>
      </c>
      <c r="K26" s="133">
        <f>'②【2回目】作業シート（結果入力）'!$W$12</f>
        <v>0</v>
      </c>
      <c r="L26" s="133">
        <f>'②【2回目】作業シート（結果入力）'!$W$13</f>
        <v>0</v>
      </c>
      <c r="M26" s="133">
        <f>'②【2回目】作業シート（結果入力）'!$W$14</f>
        <v>0</v>
      </c>
      <c r="N26" s="133">
        <f>'②【2回目】作業シート（結果入力）'!$W$15</f>
        <v>0</v>
      </c>
      <c r="O26" s="133">
        <f>'②【2回目】作業シート（結果入力）'!$W$16</f>
        <v>0</v>
      </c>
      <c r="P26" s="133">
        <f>'②【2回目】作業シート（結果入力）'!$W$17</f>
        <v>0</v>
      </c>
      <c r="Q26" s="133">
        <f>'②【2回目】作業シート（結果入力）'!$W$18</f>
        <v>0</v>
      </c>
      <c r="R26" s="133">
        <f>'②【2回目】作業シート（結果入力）'!$W$19</f>
        <v>0</v>
      </c>
      <c r="S26" s="133">
        <f>'②【2回目】作業シート（結果入力）'!$W$20</f>
        <v>0</v>
      </c>
      <c r="T26" s="133">
        <f>'②【2回目】作業シート（結果入力）'!$W$21</f>
        <v>0</v>
      </c>
      <c r="U26" s="133">
        <f>'②【2回目】作業シート（結果入力）'!$W$22</f>
        <v>0</v>
      </c>
      <c r="V26" s="133">
        <f>'②【2回目】作業シート（結果入力）'!$W$23</f>
        <v>0</v>
      </c>
      <c r="W26" s="133">
        <f>'②【2回目】作業シート（結果入力）'!$W$24</f>
        <v>0</v>
      </c>
      <c r="X26" s="133">
        <f>'②【2回目】作業シート（結果入力）'!$W$25</f>
        <v>0</v>
      </c>
      <c r="Y26" s="133">
        <f>'②【2回目】作業シート（結果入力）'!$W$26</f>
        <v>0</v>
      </c>
      <c r="Z26" s="133">
        <f>'②【2回目】作業シート（結果入力）'!$W$27</f>
        <v>0</v>
      </c>
      <c r="AA26" s="133">
        <f>'②【2回目】作業シート（結果入力）'!$W$28</f>
        <v>0</v>
      </c>
      <c r="AB26" s="133">
        <f>'②【2回目】作業シート（結果入力）'!$W$29</f>
        <v>0</v>
      </c>
      <c r="AC26" s="133">
        <f>'②【2回目】作業シート（結果入力）'!$W$30</f>
        <v>0</v>
      </c>
      <c r="AD26" s="134">
        <f>'②【2回目】作業シート（結果入力）'!$W$31</f>
        <v>0</v>
      </c>
      <c r="AE26" s="135"/>
    </row>
    <row r="27" spans="4:31" ht="20.100000000000001" customHeight="1">
      <c r="D27" s="132">
        <f>'②【2回目】作業シート（結果入力）'!$X$4</f>
        <v>21</v>
      </c>
      <c r="E27" s="133">
        <f>'②【2回目】作業シート（結果入力）'!$X$6</f>
        <v>0</v>
      </c>
      <c r="F27" s="133">
        <f>'②【2回目】作業シート（結果入力）'!$X$7</f>
        <v>0</v>
      </c>
      <c r="G27" s="133">
        <f>'②【2回目】作業シート（結果入力）'!$X$8</f>
        <v>0</v>
      </c>
      <c r="H27" s="133">
        <f>'②【2回目】作業シート（結果入力）'!$X$9</f>
        <v>0</v>
      </c>
      <c r="I27" s="133">
        <f>'②【2回目】作業シート（結果入力）'!$X$10</f>
        <v>0</v>
      </c>
      <c r="J27" s="133">
        <f>'②【2回目】作業シート（結果入力）'!$X$11</f>
        <v>0</v>
      </c>
      <c r="K27" s="133">
        <f>'②【2回目】作業シート（結果入力）'!$X$12</f>
        <v>0</v>
      </c>
      <c r="L27" s="133">
        <f>'②【2回目】作業シート（結果入力）'!$X$13</f>
        <v>0</v>
      </c>
      <c r="M27" s="133">
        <f>'②【2回目】作業シート（結果入力）'!$X$14</f>
        <v>0</v>
      </c>
      <c r="N27" s="133">
        <f>'②【2回目】作業シート（結果入力）'!$X$15</f>
        <v>0</v>
      </c>
      <c r="O27" s="133">
        <f>'②【2回目】作業シート（結果入力）'!$X$16</f>
        <v>0</v>
      </c>
      <c r="P27" s="133">
        <f>'②【2回目】作業シート（結果入力）'!$X$17</f>
        <v>0</v>
      </c>
      <c r="Q27" s="133">
        <f>'②【2回目】作業シート（結果入力）'!$X$18</f>
        <v>0</v>
      </c>
      <c r="R27" s="133">
        <f>'②【2回目】作業シート（結果入力）'!$X$19</f>
        <v>0</v>
      </c>
      <c r="S27" s="133">
        <f>'②【2回目】作業シート（結果入力）'!$X$20</f>
        <v>0</v>
      </c>
      <c r="T27" s="133">
        <f>'②【2回目】作業シート（結果入力）'!$X$21</f>
        <v>0</v>
      </c>
      <c r="U27" s="133">
        <f>'②【2回目】作業シート（結果入力）'!$X$22</f>
        <v>0</v>
      </c>
      <c r="V27" s="133">
        <f>'②【2回目】作業シート（結果入力）'!$X$23</f>
        <v>0</v>
      </c>
      <c r="W27" s="133">
        <f>'②【2回目】作業シート（結果入力）'!$X$24</f>
        <v>0</v>
      </c>
      <c r="X27" s="133">
        <f>'②【2回目】作業シート（結果入力）'!$X$25</f>
        <v>0</v>
      </c>
      <c r="Y27" s="133">
        <f>'②【2回目】作業シート（結果入力）'!$X$26</f>
        <v>0</v>
      </c>
      <c r="Z27" s="133">
        <f>'②【2回目】作業シート（結果入力）'!$X$27</f>
        <v>0</v>
      </c>
      <c r="AA27" s="133">
        <f>'②【2回目】作業シート（結果入力）'!$X$28</f>
        <v>0</v>
      </c>
      <c r="AB27" s="133">
        <f>'②【2回目】作業シート（結果入力）'!$X$29</f>
        <v>0</v>
      </c>
      <c r="AC27" s="133">
        <f>'②【2回目】作業シート（結果入力）'!$X$30</f>
        <v>0</v>
      </c>
      <c r="AD27" s="134">
        <f>'②【2回目】作業シート（結果入力）'!$X$31</f>
        <v>0</v>
      </c>
      <c r="AE27" s="135"/>
    </row>
    <row r="28" spans="4:31" ht="20.100000000000001" customHeight="1">
      <c r="D28" s="132">
        <f>'②【2回目】作業シート（結果入力）'!$Y$4</f>
        <v>22</v>
      </c>
      <c r="E28" s="133">
        <f>'②【2回目】作業シート（結果入力）'!$Y$6</f>
        <v>0</v>
      </c>
      <c r="F28" s="133">
        <f>'②【2回目】作業シート（結果入力）'!$Y$7</f>
        <v>0</v>
      </c>
      <c r="G28" s="133">
        <f>'②【2回目】作業シート（結果入力）'!$Y$8</f>
        <v>0</v>
      </c>
      <c r="H28" s="133">
        <f>'②【2回目】作業シート（結果入力）'!$Y$9</f>
        <v>0</v>
      </c>
      <c r="I28" s="133">
        <f>'②【2回目】作業シート（結果入力）'!$Y$10</f>
        <v>0</v>
      </c>
      <c r="J28" s="133">
        <f>'②【2回目】作業シート（結果入力）'!$Y$11</f>
        <v>0</v>
      </c>
      <c r="K28" s="133">
        <f>'②【2回目】作業シート（結果入力）'!$Y$12</f>
        <v>0</v>
      </c>
      <c r="L28" s="133">
        <f>'②【2回目】作業シート（結果入力）'!$Y$13</f>
        <v>0</v>
      </c>
      <c r="M28" s="133">
        <f>'②【2回目】作業シート（結果入力）'!$Y$14</f>
        <v>0</v>
      </c>
      <c r="N28" s="133">
        <f>'②【2回目】作業シート（結果入力）'!$Y$15</f>
        <v>0</v>
      </c>
      <c r="O28" s="133">
        <f>'②【2回目】作業シート（結果入力）'!$Y$16</f>
        <v>0</v>
      </c>
      <c r="P28" s="133">
        <f>'②【2回目】作業シート（結果入力）'!$Y$17</f>
        <v>0</v>
      </c>
      <c r="Q28" s="133">
        <f>'②【2回目】作業シート（結果入力）'!$Y$18</f>
        <v>0</v>
      </c>
      <c r="R28" s="133">
        <f>'②【2回目】作業シート（結果入力）'!$Y$19</f>
        <v>0</v>
      </c>
      <c r="S28" s="133">
        <f>'②【2回目】作業シート（結果入力）'!$Y$20</f>
        <v>0</v>
      </c>
      <c r="T28" s="133">
        <f>'②【2回目】作業シート（結果入力）'!$Y$21</f>
        <v>0</v>
      </c>
      <c r="U28" s="133">
        <f>'②【2回目】作業シート（結果入力）'!$Y$22</f>
        <v>0</v>
      </c>
      <c r="V28" s="133">
        <f>'②【2回目】作業シート（結果入力）'!$Y$23</f>
        <v>0</v>
      </c>
      <c r="W28" s="133">
        <f>'②【2回目】作業シート（結果入力）'!$Y$24</f>
        <v>0</v>
      </c>
      <c r="X28" s="133">
        <f>'②【2回目】作業シート（結果入力）'!$Y$25</f>
        <v>0</v>
      </c>
      <c r="Y28" s="133">
        <f>'②【2回目】作業シート（結果入力）'!$Y$26</f>
        <v>0</v>
      </c>
      <c r="Z28" s="133">
        <f>'②【2回目】作業シート（結果入力）'!$Y$27</f>
        <v>0</v>
      </c>
      <c r="AA28" s="133">
        <f>'②【2回目】作業シート（結果入力）'!$Y$28</f>
        <v>0</v>
      </c>
      <c r="AB28" s="133">
        <f>'②【2回目】作業シート（結果入力）'!$Y$29</f>
        <v>0</v>
      </c>
      <c r="AC28" s="133">
        <f>'②【2回目】作業シート（結果入力）'!$Y$30</f>
        <v>0</v>
      </c>
      <c r="AD28" s="134">
        <f>'②【2回目】作業シート（結果入力）'!$Y$31</f>
        <v>0</v>
      </c>
      <c r="AE28" s="135"/>
    </row>
    <row r="29" spans="4:31" ht="20.100000000000001" customHeight="1">
      <c r="D29" s="132">
        <f>'②【2回目】作業シート（結果入力）'!$Z$4</f>
        <v>23</v>
      </c>
      <c r="E29" s="133">
        <f>'②【2回目】作業シート（結果入力）'!$Z$6</f>
        <v>0</v>
      </c>
      <c r="F29" s="133">
        <f>'②【2回目】作業シート（結果入力）'!$Z$7</f>
        <v>0</v>
      </c>
      <c r="G29" s="133">
        <f>'②【2回目】作業シート（結果入力）'!$Z$8</f>
        <v>0</v>
      </c>
      <c r="H29" s="133">
        <f>'②【2回目】作業シート（結果入力）'!$Z$9</f>
        <v>0</v>
      </c>
      <c r="I29" s="133">
        <f>'②【2回目】作業シート（結果入力）'!$Z$10</f>
        <v>0</v>
      </c>
      <c r="J29" s="133">
        <f>'②【2回目】作業シート（結果入力）'!$Z$11</f>
        <v>0</v>
      </c>
      <c r="K29" s="133">
        <f>'②【2回目】作業シート（結果入力）'!$Z$12</f>
        <v>0</v>
      </c>
      <c r="L29" s="133">
        <f>'②【2回目】作業シート（結果入力）'!$Z$13</f>
        <v>0</v>
      </c>
      <c r="M29" s="133">
        <f>'②【2回目】作業シート（結果入力）'!$Z$14</f>
        <v>0</v>
      </c>
      <c r="N29" s="133">
        <f>'②【2回目】作業シート（結果入力）'!$Z$15</f>
        <v>0</v>
      </c>
      <c r="O29" s="133">
        <f>'②【2回目】作業シート（結果入力）'!$Z$16</f>
        <v>0</v>
      </c>
      <c r="P29" s="133">
        <f>'②【2回目】作業シート（結果入力）'!$Z$17</f>
        <v>0</v>
      </c>
      <c r="Q29" s="133">
        <f>'②【2回目】作業シート（結果入力）'!$Z$18</f>
        <v>0</v>
      </c>
      <c r="R29" s="133">
        <f>'②【2回目】作業シート（結果入力）'!$Z$19</f>
        <v>0</v>
      </c>
      <c r="S29" s="133">
        <f>'②【2回目】作業シート（結果入力）'!$Z$20</f>
        <v>0</v>
      </c>
      <c r="T29" s="133">
        <f>'②【2回目】作業シート（結果入力）'!$Z$21</f>
        <v>0</v>
      </c>
      <c r="U29" s="133">
        <f>'②【2回目】作業シート（結果入力）'!$Z$22</f>
        <v>0</v>
      </c>
      <c r="V29" s="133">
        <f>'②【2回目】作業シート（結果入力）'!$Z$23</f>
        <v>0</v>
      </c>
      <c r="W29" s="133">
        <f>'②【2回目】作業シート（結果入力）'!$Z$24</f>
        <v>0</v>
      </c>
      <c r="X29" s="133">
        <f>'②【2回目】作業シート（結果入力）'!$Z$25</f>
        <v>0</v>
      </c>
      <c r="Y29" s="133">
        <f>'②【2回目】作業シート（結果入力）'!$Z$26</f>
        <v>0</v>
      </c>
      <c r="Z29" s="133">
        <f>'②【2回目】作業シート（結果入力）'!$Z$27</f>
        <v>0</v>
      </c>
      <c r="AA29" s="133">
        <f>'②【2回目】作業シート（結果入力）'!$Z$28</f>
        <v>0</v>
      </c>
      <c r="AB29" s="133">
        <f>'②【2回目】作業シート（結果入力）'!$Z$29</f>
        <v>0</v>
      </c>
      <c r="AC29" s="133">
        <f>'②【2回目】作業シート（結果入力）'!$Z$30</f>
        <v>0</v>
      </c>
      <c r="AD29" s="134">
        <f>'②【2回目】作業シート（結果入力）'!$Z$31</f>
        <v>0</v>
      </c>
      <c r="AE29" s="135"/>
    </row>
    <row r="30" spans="4:31" ht="20.100000000000001" customHeight="1">
      <c r="D30" s="132">
        <f>'②【2回目】作業シート（結果入力）'!$AA$4</f>
        <v>24</v>
      </c>
      <c r="E30" s="133">
        <f>'②【2回目】作業シート（結果入力）'!$AA$6</f>
        <v>0</v>
      </c>
      <c r="F30" s="133">
        <f>'②【2回目】作業シート（結果入力）'!$AA$7</f>
        <v>0</v>
      </c>
      <c r="G30" s="133">
        <f>'②【2回目】作業シート（結果入力）'!$AA$8</f>
        <v>0</v>
      </c>
      <c r="H30" s="133">
        <f>'②【2回目】作業シート（結果入力）'!$AA$9</f>
        <v>0</v>
      </c>
      <c r="I30" s="133">
        <f>'②【2回目】作業シート（結果入力）'!$AA$10</f>
        <v>0</v>
      </c>
      <c r="J30" s="133">
        <f>'②【2回目】作業シート（結果入力）'!$AA$11</f>
        <v>0</v>
      </c>
      <c r="K30" s="133">
        <f>'②【2回目】作業シート（結果入力）'!$AA$12</f>
        <v>0</v>
      </c>
      <c r="L30" s="133">
        <f>'②【2回目】作業シート（結果入力）'!$AA$13</f>
        <v>0</v>
      </c>
      <c r="M30" s="133">
        <f>'②【2回目】作業シート（結果入力）'!$AA$14</f>
        <v>0</v>
      </c>
      <c r="N30" s="133">
        <f>'②【2回目】作業シート（結果入力）'!$AA$15</f>
        <v>0</v>
      </c>
      <c r="O30" s="133">
        <f>'②【2回目】作業シート（結果入力）'!$AA$16</f>
        <v>0</v>
      </c>
      <c r="P30" s="133">
        <f>'②【2回目】作業シート（結果入力）'!$AA$17</f>
        <v>0</v>
      </c>
      <c r="Q30" s="133">
        <f>'②【2回目】作業シート（結果入力）'!$AA$18</f>
        <v>0</v>
      </c>
      <c r="R30" s="133">
        <f>'②【2回目】作業シート（結果入力）'!$AA$19</f>
        <v>0</v>
      </c>
      <c r="S30" s="133">
        <f>'②【2回目】作業シート（結果入力）'!$AA$20</f>
        <v>0</v>
      </c>
      <c r="T30" s="133">
        <f>'②【2回目】作業シート（結果入力）'!$AA$21</f>
        <v>0</v>
      </c>
      <c r="U30" s="133">
        <f>'②【2回目】作業シート（結果入力）'!$AA$22</f>
        <v>0</v>
      </c>
      <c r="V30" s="133">
        <f>'②【2回目】作業シート（結果入力）'!$AA$23</f>
        <v>0</v>
      </c>
      <c r="W30" s="133">
        <f>'②【2回目】作業シート（結果入力）'!$AA$24</f>
        <v>0</v>
      </c>
      <c r="X30" s="133">
        <f>'②【2回目】作業シート（結果入力）'!$AA$25</f>
        <v>0</v>
      </c>
      <c r="Y30" s="133">
        <f>'②【2回目】作業シート（結果入力）'!$AA$26</f>
        <v>0</v>
      </c>
      <c r="Z30" s="133">
        <f>'②【2回目】作業シート（結果入力）'!$AA$27</f>
        <v>0</v>
      </c>
      <c r="AA30" s="133">
        <f>'②【2回目】作業シート（結果入力）'!$AA$28</f>
        <v>0</v>
      </c>
      <c r="AB30" s="133">
        <f>'②【2回目】作業シート（結果入力）'!$AA$29</f>
        <v>0</v>
      </c>
      <c r="AC30" s="133">
        <f>'②【2回目】作業シート（結果入力）'!$AA$30</f>
        <v>0</v>
      </c>
      <c r="AD30" s="134">
        <f>'②【2回目】作業シート（結果入力）'!$AA$31</f>
        <v>0</v>
      </c>
      <c r="AE30" s="135"/>
    </row>
    <row r="31" spans="4:31" ht="20.100000000000001" customHeight="1">
      <c r="D31" s="132">
        <f>'②【2回目】作業シート（結果入力）'!$AB$4</f>
        <v>25</v>
      </c>
      <c r="E31" s="133">
        <f>'②【2回目】作業シート（結果入力）'!$AB$6</f>
        <v>0</v>
      </c>
      <c r="F31" s="133">
        <f>'②【2回目】作業シート（結果入力）'!$AB$7</f>
        <v>0</v>
      </c>
      <c r="G31" s="133">
        <f>'②【2回目】作業シート（結果入力）'!$AB$8</f>
        <v>0</v>
      </c>
      <c r="H31" s="133">
        <f>'②【2回目】作業シート（結果入力）'!$AB$9</f>
        <v>0</v>
      </c>
      <c r="I31" s="133">
        <f>'②【2回目】作業シート（結果入力）'!$AB$10</f>
        <v>0</v>
      </c>
      <c r="J31" s="133">
        <f>'②【2回目】作業シート（結果入力）'!$AB$11</f>
        <v>0</v>
      </c>
      <c r="K31" s="133">
        <f>'②【2回目】作業シート（結果入力）'!$AB$12</f>
        <v>0</v>
      </c>
      <c r="L31" s="133">
        <f>'②【2回目】作業シート（結果入力）'!$AB$13</f>
        <v>0</v>
      </c>
      <c r="M31" s="133">
        <f>'②【2回目】作業シート（結果入力）'!$AB$14</f>
        <v>0</v>
      </c>
      <c r="N31" s="133">
        <f>'②【2回目】作業シート（結果入力）'!$AB$15</f>
        <v>0</v>
      </c>
      <c r="O31" s="133">
        <f>'②【2回目】作業シート（結果入力）'!$AB$16</f>
        <v>0</v>
      </c>
      <c r="P31" s="133">
        <f>'②【2回目】作業シート（結果入力）'!$AB$17</f>
        <v>0</v>
      </c>
      <c r="Q31" s="133">
        <f>'②【2回目】作業シート（結果入力）'!$AB$18</f>
        <v>0</v>
      </c>
      <c r="R31" s="133">
        <f>'②【2回目】作業シート（結果入力）'!$AB$19</f>
        <v>0</v>
      </c>
      <c r="S31" s="133">
        <f>'②【2回目】作業シート（結果入力）'!$AB$20</f>
        <v>0</v>
      </c>
      <c r="T31" s="133">
        <f>'②【2回目】作業シート（結果入力）'!$AB$21</f>
        <v>0</v>
      </c>
      <c r="U31" s="133">
        <f>'②【2回目】作業シート（結果入力）'!$AB$22</f>
        <v>0</v>
      </c>
      <c r="V31" s="133">
        <f>'②【2回目】作業シート（結果入力）'!$AB$23</f>
        <v>0</v>
      </c>
      <c r="W31" s="133">
        <f>'②【2回目】作業シート（結果入力）'!$AB$24</f>
        <v>0</v>
      </c>
      <c r="X31" s="133">
        <f>'②【2回目】作業シート（結果入力）'!$AB$25</f>
        <v>0</v>
      </c>
      <c r="Y31" s="133">
        <f>'②【2回目】作業シート（結果入力）'!$AB$26</f>
        <v>0</v>
      </c>
      <c r="Z31" s="133">
        <f>'②【2回目】作業シート（結果入力）'!$AB$27</f>
        <v>0</v>
      </c>
      <c r="AA31" s="133">
        <f>'②【2回目】作業シート（結果入力）'!$AB$28</f>
        <v>0</v>
      </c>
      <c r="AB31" s="133">
        <f>'②【2回目】作業シート（結果入力）'!$AB$29</f>
        <v>0</v>
      </c>
      <c r="AC31" s="133">
        <f>'②【2回目】作業シート（結果入力）'!$AB$30</f>
        <v>0</v>
      </c>
      <c r="AD31" s="134">
        <f>'②【2回目】作業シート（結果入力）'!$AB$31</f>
        <v>0</v>
      </c>
      <c r="AE31" s="135"/>
    </row>
    <row r="32" spans="4:31" ht="20.100000000000001" customHeight="1">
      <c r="D32" s="132">
        <f>'②【2回目】作業シート（結果入力）'!$AC$4</f>
        <v>26</v>
      </c>
      <c r="E32" s="133">
        <f>'②【2回目】作業シート（結果入力）'!$AC$6</f>
        <v>0</v>
      </c>
      <c r="F32" s="133">
        <f>'②【2回目】作業シート（結果入力）'!$AC$7</f>
        <v>0</v>
      </c>
      <c r="G32" s="133">
        <f>'②【2回目】作業シート（結果入力）'!$AC$8</f>
        <v>0</v>
      </c>
      <c r="H32" s="133">
        <f>'②【2回目】作業シート（結果入力）'!$AC$9</f>
        <v>0</v>
      </c>
      <c r="I32" s="133">
        <f>'②【2回目】作業シート（結果入力）'!$AC$10</f>
        <v>0</v>
      </c>
      <c r="J32" s="133">
        <f>'②【2回目】作業シート（結果入力）'!$AC$11</f>
        <v>0</v>
      </c>
      <c r="K32" s="133">
        <f>'②【2回目】作業シート（結果入力）'!$AC$12</f>
        <v>0</v>
      </c>
      <c r="L32" s="133">
        <f>'②【2回目】作業シート（結果入力）'!$AC$13</f>
        <v>0</v>
      </c>
      <c r="M32" s="133">
        <f>'②【2回目】作業シート（結果入力）'!$AC$14</f>
        <v>0</v>
      </c>
      <c r="N32" s="133">
        <f>'②【2回目】作業シート（結果入力）'!$AC$15</f>
        <v>0</v>
      </c>
      <c r="O32" s="133">
        <f>'②【2回目】作業シート（結果入力）'!$AC$16</f>
        <v>0</v>
      </c>
      <c r="P32" s="133">
        <f>'②【2回目】作業シート（結果入力）'!$AC$17</f>
        <v>0</v>
      </c>
      <c r="Q32" s="133">
        <f>'②【2回目】作業シート（結果入力）'!$AC$18</f>
        <v>0</v>
      </c>
      <c r="R32" s="133">
        <f>'②【2回目】作業シート（結果入力）'!$AC$19</f>
        <v>0</v>
      </c>
      <c r="S32" s="133">
        <f>'②【2回目】作業シート（結果入力）'!$AC$20</f>
        <v>0</v>
      </c>
      <c r="T32" s="133">
        <f>'②【2回目】作業シート（結果入力）'!$AC$21</f>
        <v>0</v>
      </c>
      <c r="U32" s="133">
        <f>'②【2回目】作業シート（結果入力）'!$AC$22</f>
        <v>0</v>
      </c>
      <c r="V32" s="133">
        <f>'②【2回目】作業シート（結果入力）'!$AC$23</f>
        <v>0</v>
      </c>
      <c r="W32" s="133">
        <f>'②【2回目】作業シート（結果入力）'!$AC$24</f>
        <v>0</v>
      </c>
      <c r="X32" s="133">
        <f>'②【2回目】作業シート（結果入力）'!$AC$25</f>
        <v>0</v>
      </c>
      <c r="Y32" s="133">
        <f>'②【2回目】作業シート（結果入力）'!$AC$26</f>
        <v>0</v>
      </c>
      <c r="Z32" s="133">
        <f>'②【2回目】作業シート（結果入力）'!$AC$27</f>
        <v>0</v>
      </c>
      <c r="AA32" s="133">
        <f>'②【2回目】作業シート（結果入力）'!$AC$28</f>
        <v>0</v>
      </c>
      <c r="AB32" s="133">
        <f>'②【2回目】作業シート（結果入力）'!$AC$29</f>
        <v>0</v>
      </c>
      <c r="AC32" s="133">
        <f>'②【2回目】作業シート（結果入力）'!$AC$30</f>
        <v>0</v>
      </c>
      <c r="AD32" s="134">
        <f>'②【2回目】作業シート（結果入力）'!$AC$31</f>
        <v>0</v>
      </c>
      <c r="AE32" s="135"/>
    </row>
    <row r="33" spans="4:31" ht="20.100000000000001" customHeight="1">
      <c r="D33" s="132">
        <f>'②【2回目】作業シート（結果入力）'!$AD$4</f>
        <v>27</v>
      </c>
      <c r="E33" s="133">
        <f>'②【2回目】作業シート（結果入力）'!$AD$6</f>
        <v>0</v>
      </c>
      <c r="F33" s="133">
        <f>'②【2回目】作業シート（結果入力）'!$AD$7</f>
        <v>0</v>
      </c>
      <c r="G33" s="133">
        <f>'②【2回目】作業シート（結果入力）'!$AD$8</f>
        <v>0</v>
      </c>
      <c r="H33" s="133">
        <f>'②【2回目】作業シート（結果入力）'!$AD$9</f>
        <v>0</v>
      </c>
      <c r="I33" s="133">
        <f>'②【2回目】作業シート（結果入力）'!$AD$10</f>
        <v>0</v>
      </c>
      <c r="J33" s="133">
        <f>'②【2回目】作業シート（結果入力）'!$AD$11</f>
        <v>0</v>
      </c>
      <c r="K33" s="133">
        <f>'②【2回目】作業シート（結果入力）'!$AD$12</f>
        <v>0</v>
      </c>
      <c r="L33" s="133">
        <f>'②【2回目】作業シート（結果入力）'!$AD$13</f>
        <v>0</v>
      </c>
      <c r="M33" s="133">
        <f>'②【2回目】作業シート（結果入力）'!$AD$14</f>
        <v>0</v>
      </c>
      <c r="N33" s="133">
        <f>'②【2回目】作業シート（結果入力）'!$AD$15</f>
        <v>0</v>
      </c>
      <c r="O33" s="133">
        <f>'②【2回目】作業シート（結果入力）'!$AD$16</f>
        <v>0</v>
      </c>
      <c r="P33" s="133">
        <f>'②【2回目】作業シート（結果入力）'!$AD$17</f>
        <v>0</v>
      </c>
      <c r="Q33" s="133">
        <f>'②【2回目】作業シート（結果入力）'!$AD$18</f>
        <v>0</v>
      </c>
      <c r="R33" s="133">
        <f>'②【2回目】作業シート（結果入力）'!$AD$19</f>
        <v>0</v>
      </c>
      <c r="S33" s="133">
        <f>'②【2回目】作業シート（結果入力）'!$AD$20</f>
        <v>0</v>
      </c>
      <c r="T33" s="133">
        <f>'②【2回目】作業シート（結果入力）'!$AD$21</f>
        <v>0</v>
      </c>
      <c r="U33" s="133">
        <f>'②【2回目】作業シート（結果入力）'!$AD$22</f>
        <v>0</v>
      </c>
      <c r="V33" s="133">
        <f>'②【2回目】作業シート（結果入力）'!$AD$23</f>
        <v>0</v>
      </c>
      <c r="W33" s="133">
        <f>'②【2回目】作業シート（結果入力）'!$AD$24</f>
        <v>0</v>
      </c>
      <c r="X33" s="133">
        <f>'②【2回目】作業シート（結果入力）'!$AD$25</f>
        <v>0</v>
      </c>
      <c r="Y33" s="133">
        <f>'②【2回目】作業シート（結果入力）'!$AD$26</f>
        <v>0</v>
      </c>
      <c r="Z33" s="133">
        <f>'②【2回目】作業シート（結果入力）'!$AD$27</f>
        <v>0</v>
      </c>
      <c r="AA33" s="133">
        <f>'②【2回目】作業シート（結果入力）'!$AD$28</f>
        <v>0</v>
      </c>
      <c r="AB33" s="133">
        <f>'②【2回目】作業シート（結果入力）'!$AD$29</f>
        <v>0</v>
      </c>
      <c r="AC33" s="133">
        <f>'②【2回目】作業シート（結果入力）'!$AD$30</f>
        <v>0</v>
      </c>
      <c r="AD33" s="134">
        <f>'②【2回目】作業シート（結果入力）'!$AD$31</f>
        <v>0</v>
      </c>
      <c r="AE33" s="135"/>
    </row>
    <row r="34" spans="4:31" ht="20.100000000000001" customHeight="1">
      <c r="D34" s="132">
        <f>'②【2回目】作業シート（結果入力）'!$AE$4</f>
        <v>28</v>
      </c>
      <c r="E34" s="133">
        <f>'②【2回目】作業シート（結果入力）'!$AE$6</f>
        <v>0</v>
      </c>
      <c r="F34" s="133">
        <f>'②【2回目】作業シート（結果入力）'!$AE$7</f>
        <v>0</v>
      </c>
      <c r="G34" s="133">
        <f>'②【2回目】作業シート（結果入力）'!$AE$8</f>
        <v>0</v>
      </c>
      <c r="H34" s="133">
        <f>'②【2回目】作業シート（結果入力）'!$AE$9</f>
        <v>0</v>
      </c>
      <c r="I34" s="133">
        <f>'②【2回目】作業シート（結果入力）'!$AE$10</f>
        <v>0</v>
      </c>
      <c r="J34" s="133">
        <f>'②【2回目】作業シート（結果入力）'!$AE$11</f>
        <v>0</v>
      </c>
      <c r="K34" s="133">
        <f>'②【2回目】作業シート（結果入力）'!$AE$12</f>
        <v>0</v>
      </c>
      <c r="L34" s="133">
        <f>'②【2回目】作業シート（結果入力）'!$AE$13</f>
        <v>0</v>
      </c>
      <c r="M34" s="133">
        <f>'②【2回目】作業シート（結果入力）'!$AE$14</f>
        <v>0</v>
      </c>
      <c r="N34" s="133">
        <f>'②【2回目】作業シート（結果入力）'!$AE$15</f>
        <v>0</v>
      </c>
      <c r="O34" s="133">
        <f>'②【2回目】作業シート（結果入力）'!$AE$16</f>
        <v>0</v>
      </c>
      <c r="P34" s="133">
        <f>'②【2回目】作業シート（結果入力）'!$AE$17</f>
        <v>0</v>
      </c>
      <c r="Q34" s="133">
        <f>'②【2回目】作業シート（結果入力）'!$AE$18</f>
        <v>0</v>
      </c>
      <c r="R34" s="133">
        <f>'②【2回目】作業シート（結果入力）'!$AE$19</f>
        <v>0</v>
      </c>
      <c r="S34" s="133">
        <f>'②【2回目】作業シート（結果入力）'!$AE$20</f>
        <v>0</v>
      </c>
      <c r="T34" s="133">
        <f>'②【2回目】作業シート（結果入力）'!$AE$21</f>
        <v>0</v>
      </c>
      <c r="U34" s="133">
        <f>'②【2回目】作業シート（結果入力）'!$AE$22</f>
        <v>0</v>
      </c>
      <c r="V34" s="133">
        <f>'②【2回目】作業シート（結果入力）'!$AE$23</f>
        <v>0</v>
      </c>
      <c r="W34" s="133">
        <f>'②【2回目】作業シート（結果入力）'!$AE$24</f>
        <v>0</v>
      </c>
      <c r="X34" s="133">
        <f>'②【2回目】作業シート（結果入力）'!$AE$25</f>
        <v>0</v>
      </c>
      <c r="Y34" s="133">
        <f>'②【2回目】作業シート（結果入力）'!$AE$26</f>
        <v>0</v>
      </c>
      <c r="Z34" s="133">
        <f>'②【2回目】作業シート（結果入力）'!$AE$27</f>
        <v>0</v>
      </c>
      <c r="AA34" s="133">
        <f>'②【2回目】作業シート（結果入力）'!$AE$28</f>
        <v>0</v>
      </c>
      <c r="AB34" s="133">
        <f>'②【2回目】作業シート（結果入力）'!$AE$29</f>
        <v>0</v>
      </c>
      <c r="AC34" s="133">
        <f>'②【2回目】作業シート（結果入力）'!$AE$30</f>
        <v>0</v>
      </c>
      <c r="AD34" s="134">
        <f>'②【2回目】作業シート（結果入力）'!$AE$31</f>
        <v>0</v>
      </c>
      <c r="AE34" s="135"/>
    </row>
    <row r="35" spans="4:31" ht="20.100000000000001" customHeight="1">
      <c r="D35" s="132">
        <f>'②【2回目】作業シート（結果入力）'!$AF$4</f>
        <v>29</v>
      </c>
      <c r="E35" s="133">
        <f>'②【2回目】作業シート（結果入力）'!$AF$6</f>
        <v>0</v>
      </c>
      <c r="F35" s="133">
        <f>'②【2回目】作業シート（結果入力）'!$AF$7</f>
        <v>0</v>
      </c>
      <c r="G35" s="133">
        <f>'②【2回目】作業シート（結果入力）'!$AF$8</f>
        <v>0</v>
      </c>
      <c r="H35" s="133">
        <f>'②【2回目】作業シート（結果入力）'!$AF$9</f>
        <v>0</v>
      </c>
      <c r="I35" s="133">
        <f>'②【2回目】作業シート（結果入力）'!$AF$10</f>
        <v>0</v>
      </c>
      <c r="J35" s="133">
        <f>'②【2回目】作業シート（結果入力）'!$AF$11</f>
        <v>0</v>
      </c>
      <c r="K35" s="133">
        <f>'②【2回目】作業シート（結果入力）'!$AF$12</f>
        <v>0</v>
      </c>
      <c r="L35" s="133">
        <f>'②【2回目】作業シート（結果入力）'!$AF$13</f>
        <v>0</v>
      </c>
      <c r="M35" s="133">
        <f>'②【2回目】作業シート（結果入力）'!$AF$14</f>
        <v>0</v>
      </c>
      <c r="N35" s="133">
        <f>'②【2回目】作業シート（結果入力）'!$AF$15</f>
        <v>0</v>
      </c>
      <c r="O35" s="133">
        <f>'②【2回目】作業シート（結果入力）'!$AF$16</f>
        <v>0</v>
      </c>
      <c r="P35" s="133">
        <f>'②【2回目】作業シート（結果入力）'!$AF$17</f>
        <v>0</v>
      </c>
      <c r="Q35" s="133">
        <f>'②【2回目】作業シート（結果入力）'!$AF$18</f>
        <v>0</v>
      </c>
      <c r="R35" s="133">
        <f>'②【2回目】作業シート（結果入力）'!$AF$19</f>
        <v>0</v>
      </c>
      <c r="S35" s="133">
        <f>'②【2回目】作業シート（結果入力）'!$AF$20</f>
        <v>0</v>
      </c>
      <c r="T35" s="133">
        <f>'②【2回目】作業シート（結果入力）'!$AF$21</f>
        <v>0</v>
      </c>
      <c r="U35" s="133">
        <f>'②【2回目】作業シート（結果入力）'!$AF$22</f>
        <v>0</v>
      </c>
      <c r="V35" s="133">
        <f>'②【2回目】作業シート（結果入力）'!$AF$23</f>
        <v>0</v>
      </c>
      <c r="W35" s="133">
        <f>'②【2回目】作業シート（結果入力）'!$AF$24</f>
        <v>0</v>
      </c>
      <c r="X35" s="133">
        <f>'②【2回目】作業シート（結果入力）'!$AF$25</f>
        <v>0</v>
      </c>
      <c r="Y35" s="133">
        <f>'②【2回目】作業シート（結果入力）'!$AF$26</f>
        <v>0</v>
      </c>
      <c r="Z35" s="133">
        <f>'②【2回目】作業シート（結果入力）'!$AF$27</f>
        <v>0</v>
      </c>
      <c r="AA35" s="133">
        <f>'②【2回目】作業シート（結果入力）'!$AF$28</f>
        <v>0</v>
      </c>
      <c r="AB35" s="133">
        <f>'②【2回目】作業シート（結果入力）'!$AF$29</f>
        <v>0</v>
      </c>
      <c r="AC35" s="133">
        <f>'②【2回目】作業シート（結果入力）'!$AF$30</f>
        <v>0</v>
      </c>
      <c r="AD35" s="134">
        <f>'②【2回目】作業シート（結果入力）'!$AF$31</f>
        <v>0</v>
      </c>
      <c r="AE35" s="135"/>
    </row>
    <row r="36" spans="4:31" ht="20.100000000000001" customHeight="1">
      <c r="D36" s="132">
        <f>'②【2回目】作業シート（結果入力）'!$AG$4</f>
        <v>30</v>
      </c>
      <c r="E36" s="133">
        <f>'②【2回目】作業シート（結果入力）'!$AG$6</f>
        <v>0</v>
      </c>
      <c r="F36" s="133">
        <f>'②【2回目】作業シート（結果入力）'!$AG$7</f>
        <v>0</v>
      </c>
      <c r="G36" s="133">
        <f>'②【2回目】作業シート（結果入力）'!$AG$8</f>
        <v>0</v>
      </c>
      <c r="H36" s="133">
        <f>'②【2回目】作業シート（結果入力）'!$AG$9</f>
        <v>0</v>
      </c>
      <c r="I36" s="133">
        <f>'②【2回目】作業シート（結果入力）'!$AG$10</f>
        <v>0</v>
      </c>
      <c r="J36" s="133">
        <f>'②【2回目】作業シート（結果入力）'!$AG$11</f>
        <v>0</v>
      </c>
      <c r="K36" s="133">
        <f>'②【2回目】作業シート（結果入力）'!$AG$12</f>
        <v>0</v>
      </c>
      <c r="L36" s="133">
        <f>'②【2回目】作業シート（結果入力）'!$AG$13</f>
        <v>0</v>
      </c>
      <c r="M36" s="133">
        <f>'②【2回目】作業シート（結果入力）'!$AG$14</f>
        <v>0</v>
      </c>
      <c r="N36" s="133">
        <f>'②【2回目】作業シート（結果入力）'!$AG$15</f>
        <v>0</v>
      </c>
      <c r="O36" s="133">
        <f>'②【2回目】作業シート（結果入力）'!$AG$16</f>
        <v>0</v>
      </c>
      <c r="P36" s="133">
        <f>'②【2回目】作業シート（結果入力）'!$AG$17</f>
        <v>0</v>
      </c>
      <c r="Q36" s="133">
        <f>'②【2回目】作業シート（結果入力）'!$AG$18</f>
        <v>0</v>
      </c>
      <c r="R36" s="133">
        <f>'②【2回目】作業シート（結果入力）'!$AG$19</f>
        <v>0</v>
      </c>
      <c r="S36" s="133">
        <f>'②【2回目】作業シート（結果入力）'!$AG$20</f>
        <v>0</v>
      </c>
      <c r="T36" s="133">
        <f>'②【2回目】作業シート（結果入力）'!$AG$21</f>
        <v>0</v>
      </c>
      <c r="U36" s="133">
        <f>'②【2回目】作業シート（結果入力）'!$AG$22</f>
        <v>0</v>
      </c>
      <c r="V36" s="133">
        <f>'②【2回目】作業シート（結果入力）'!$AG$23</f>
        <v>0</v>
      </c>
      <c r="W36" s="133">
        <f>'②【2回目】作業シート（結果入力）'!$AG$24</f>
        <v>0</v>
      </c>
      <c r="X36" s="133">
        <f>'②【2回目】作業シート（結果入力）'!$AG$25</f>
        <v>0</v>
      </c>
      <c r="Y36" s="133">
        <f>'②【2回目】作業シート（結果入力）'!$AG$26</f>
        <v>0</v>
      </c>
      <c r="Z36" s="133">
        <f>'②【2回目】作業シート（結果入力）'!$AG$27</f>
        <v>0</v>
      </c>
      <c r="AA36" s="133">
        <f>'②【2回目】作業シート（結果入力）'!$AG$28</f>
        <v>0</v>
      </c>
      <c r="AB36" s="133">
        <f>'②【2回目】作業シート（結果入力）'!$AG$29</f>
        <v>0</v>
      </c>
      <c r="AC36" s="133">
        <f>'②【2回目】作業シート（結果入力）'!$AG$30</f>
        <v>0</v>
      </c>
      <c r="AD36" s="134">
        <f>'②【2回目】作業シート（結果入力）'!$AG$31</f>
        <v>0</v>
      </c>
      <c r="AE36" s="135"/>
    </row>
    <row r="37" spans="4:31" ht="20.100000000000001" customHeight="1">
      <c r="D37" s="132">
        <f>'②【2回目】作業シート（結果入力）'!$AH$4</f>
        <v>31</v>
      </c>
      <c r="E37" s="133">
        <f>'②【2回目】作業シート（結果入力）'!$AH$6</f>
        <v>0</v>
      </c>
      <c r="F37" s="133">
        <f>'②【2回目】作業シート（結果入力）'!$AH$7</f>
        <v>0</v>
      </c>
      <c r="G37" s="133">
        <f>'②【2回目】作業シート（結果入力）'!$AH$8</f>
        <v>0</v>
      </c>
      <c r="H37" s="133">
        <f>'②【2回目】作業シート（結果入力）'!$AH$9</f>
        <v>0</v>
      </c>
      <c r="I37" s="133">
        <f>'②【2回目】作業シート（結果入力）'!$AH$10</f>
        <v>0</v>
      </c>
      <c r="J37" s="133">
        <f>'②【2回目】作業シート（結果入力）'!$AH$11</f>
        <v>0</v>
      </c>
      <c r="K37" s="133">
        <f>'②【2回目】作業シート（結果入力）'!$AH$12</f>
        <v>0</v>
      </c>
      <c r="L37" s="133">
        <f>'②【2回目】作業シート（結果入力）'!$AH$13</f>
        <v>0</v>
      </c>
      <c r="M37" s="133">
        <f>'②【2回目】作業シート（結果入力）'!$AH$14</f>
        <v>0</v>
      </c>
      <c r="N37" s="133">
        <f>'②【2回目】作業シート（結果入力）'!$AH$15</f>
        <v>0</v>
      </c>
      <c r="O37" s="133">
        <f>'②【2回目】作業シート（結果入力）'!$AH$16</f>
        <v>0</v>
      </c>
      <c r="P37" s="133">
        <f>'②【2回目】作業シート（結果入力）'!$AH$17</f>
        <v>0</v>
      </c>
      <c r="Q37" s="133">
        <f>'②【2回目】作業シート（結果入力）'!$AH$18</f>
        <v>0</v>
      </c>
      <c r="R37" s="133">
        <f>'②【2回目】作業シート（結果入力）'!$AH$19</f>
        <v>0</v>
      </c>
      <c r="S37" s="133">
        <f>'②【2回目】作業シート（結果入力）'!$AH$20</f>
        <v>0</v>
      </c>
      <c r="T37" s="133">
        <f>'②【2回目】作業シート（結果入力）'!$AH$21</f>
        <v>0</v>
      </c>
      <c r="U37" s="133">
        <f>'②【2回目】作業シート（結果入力）'!$AH$22</f>
        <v>0</v>
      </c>
      <c r="V37" s="133">
        <f>'②【2回目】作業シート（結果入力）'!$AH$23</f>
        <v>0</v>
      </c>
      <c r="W37" s="133">
        <f>'②【2回目】作業シート（結果入力）'!$AH$24</f>
        <v>0</v>
      </c>
      <c r="X37" s="133">
        <f>'②【2回目】作業シート（結果入力）'!$AH$25</f>
        <v>0</v>
      </c>
      <c r="Y37" s="133">
        <f>'②【2回目】作業シート（結果入力）'!$AH$26</f>
        <v>0</v>
      </c>
      <c r="Z37" s="133">
        <f>'②【2回目】作業シート（結果入力）'!$AH$27</f>
        <v>0</v>
      </c>
      <c r="AA37" s="133">
        <f>'②【2回目】作業シート（結果入力）'!$AH$28</f>
        <v>0</v>
      </c>
      <c r="AB37" s="133">
        <f>'②【2回目】作業シート（結果入力）'!$AH$29</f>
        <v>0</v>
      </c>
      <c r="AC37" s="133">
        <f>'②【2回目】作業シート（結果入力）'!$AH$30</f>
        <v>0</v>
      </c>
      <c r="AD37" s="134">
        <f>'②【2回目】作業シート（結果入力）'!$AH$31</f>
        <v>0</v>
      </c>
      <c r="AE37" s="135"/>
    </row>
    <row r="38" spans="4:31" ht="20.100000000000001" customHeight="1">
      <c r="D38" s="132">
        <f>'②【2回目】作業シート（結果入力）'!$AI$4</f>
        <v>32</v>
      </c>
      <c r="E38" s="133">
        <f>'②【2回目】作業シート（結果入力）'!$AI$6</f>
        <v>0</v>
      </c>
      <c r="F38" s="133">
        <f>'②【2回目】作業シート（結果入力）'!$AI$7</f>
        <v>0</v>
      </c>
      <c r="G38" s="133">
        <f>'②【2回目】作業シート（結果入力）'!$AI$8</f>
        <v>0</v>
      </c>
      <c r="H38" s="133">
        <f>'②【2回目】作業シート（結果入力）'!$AI$9</f>
        <v>0</v>
      </c>
      <c r="I38" s="133">
        <f>'②【2回目】作業シート（結果入力）'!$AI$10</f>
        <v>0</v>
      </c>
      <c r="J38" s="133">
        <f>'②【2回目】作業シート（結果入力）'!$AI$11</f>
        <v>0</v>
      </c>
      <c r="K38" s="133">
        <f>'②【2回目】作業シート（結果入力）'!$AI$12</f>
        <v>0</v>
      </c>
      <c r="L38" s="133">
        <f>'②【2回目】作業シート（結果入力）'!$AI$13</f>
        <v>0</v>
      </c>
      <c r="M38" s="133">
        <f>'②【2回目】作業シート（結果入力）'!$AI$14</f>
        <v>0</v>
      </c>
      <c r="N38" s="133">
        <f>'②【2回目】作業シート（結果入力）'!$AI$15</f>
        <v>0</v>
      </c>
      <c r="O38" s="133">
        <f>'②【2回目】作業シート（結果入力）'!$AI$16</f>
        <v>0</v>
      </c>
      <c r="P38" s="133">
        <f>'②【2回目】作業シート（結果入力）'!$AI$17</f>
        <v>0</v>
      </c>
      <c r="Q38" s="133">
        <f>'②【2回目】作業シート（結果入力）'!$AI$18</f>
        <v>0</v>
      </c>
      <c r="R38" s="133">
        <f>'②【2回目】作業シート（結果入力）'!$AI$19</f>
        <v>0</v>
      </c>
      <c r="S38" s="133">
        <f>'②【2回目】作業シート（結果入力）'!$AI$20</f>
        <v>0</v>
      </c>
      <c r="T38" s="133">
        <f>'②【2回目】作業シート（結果入力）'!$AI$21</f>
        <v>0</v>
      </c>
      <c r="U38" s="133">
        <f>'②【2回目】作業シート（結果入力）'!$AI$22</f>
        <v>0</v>
      </c>
      <c r="V38" s="133">
        <f>'②【2回目】作業シート（結果入力）'!$AI$23</f>
        <v>0</v>
      </c>
      <c r="W38" s="133">
        <f>'②【2回目】作業シート（結果入力）'!$AI$24</f>
        <v>0</v>
      </c>
      <c r="X38" s="133">
        <f>'②【2回目】作業シート（結果入力）'!$AI$25</f>
        <v>0</v>
      </c>
      <c r="Y38" s="133">
        <f>'②【2回目】作業シート（結果入力）'!$AI$26</f>
        <v>0</v>
      </c>
      <c r="Z38" s="133">
        <f>'②【2回目】作業シート（結果入力）'!$AI$27</f>
        <v>0</v>
      </c>
      <c r="AA38" s="133">
        <f>'②【2回目】作業シート（結果入力）'!$AI$28</f>
        <v>0</v>
      </c>
      <c r="AB38" s="133">
        <f>'②【2回目】作業シート（結果入力）'!$AI$29</f>
        <v>0</v>
      </c>
      <c r="AC38" s="133">
        <f>'②【2回目】作業シート（結果入力）'!$AI$30</f>
        <v>0</v>
      </c>
      <c r="AD38" s="134">
        <f>'②【2回目】作業シート（結果入力）'!$AI$31</f>
        <v>0</v>
      </c>
      <c r="AE38" s="135"/>
    </row>
    <row r="39" spans="4:31" ht="20.100000000000001" customHeight="1">
      <c r="D39" s="132">
        <f>'②【2回目】作業シート（結果入力）'!$AJ$4</f>
        <v>33</v>
      </c>
      <c r="E39" s="133">
        <f>'②【2回目】作業シート（結果入力）'!$AJ$6</f>
        <v>0</v>
      </c>
      <c r="F39" s="133">
        <f>'②【2回目】作業シート（結果入力）'!$AJ$7</f>
        <v>0</v>
      </c>
      <c r="G39" s="133">
        <f>'②【2回目】作業シート（結果入力）'!$AJ$8</f>
        <v>0</v>
      </c>
      <c r="H39" s="133">
        <f>'②【2回目】作業シート（結果入力）'!$AJ$9</f>
        <v>0</v>
      </c>
      <c r="I39" s="133">
        <f>'②【2回目】作業シート（結果入力）'!$AJ$10</f>
        <v>0</v>
      </c>
      <c r="J39" s="133">
        <f>'②【2回目】作業シート（結果入力）'!$AJ$11</f>
        <v>0</v>
      </c>
      <c r="K39" s="133">
        <f>'②【2回目】作業シート（結果入力）'!$AJ$12</f>
        <v>0</v>
      </c>
      <c r="L39" s="133">
        <f>'②【2回目】作業シート（結果入力）'!$AJ$13</f>
        <v>0</v>
      </c>
      <c r="M39" s="133">
        <f>'②【2回目】作業シート（結果入力）'!$AJ$14</f>
        <v>0</v>
      </c>
      <c r="N39" s="133">
        <f>'②【2回目】作業シート（結果入力）'!$AJ$15</f>
        <v>0</v>
      </c>
      <c r="O39" s="133">
        <f>'②【2回目】作業シート（結果入力）'!$AJ$16</f>
        <v>0</v>
      </c>
      <c r="P39" s="133">
        <f>'②【2回目】作業シート（結果入力）'!$AJ$17</f>
        <v>0</v>
      </c>
      <c r="Q39" s="133">
        <f>'②【2回目】作業シート（結果入力）'!$AJ$18</f>
        <v>0</v>
      </c>
      <c r="R39" s="133">
        <f>'②【2回目】作業シート（結果入力）'!$AJ$19</f>
        <v>0</v>
      </c>
      <c r="S39" s="133">
        <f>'②【2回目】作業シート（結果入力）'!$AJ$20</f>
        <v>0</v>
      </c>
      <c r="T39" s="133">
        <f>'②【2回目】作業シート（結果入力）'!$AJ$21</f>
        <v>0</v>
      </c>
      <c r="U39" s="133">
        <f>'②【2回目】作業シート（結果入力）'!$AJ$22</f>
        <v>0</v>
      </c>
      <c r="V39" s="133">
        <f>'②【2回目】作業シート（結果入力）'!$AJ$23</f>
        <v>0</v>
      </c>
      <c r="W39" s="133">
        <f>'②【2回目】作業シート（結果入力）'!$AJ$24</f>
        <v>0</v>
      </c>
      <c r="X39" s="133">
        <f>'②【2回目】作業シート（結果入力）'!$AJ$25</f>
        <v>0</v>
      </c>
      <c r="Y39" s="133">
        <f>'②【2回目】作業シート（結果入力）'!$AJ$26</f>
        <v>0</v>
      </c>
      <c r="Z39" s="133">
        <f>'②【2回目】作業シート（結果入力）'!$AJ$27</f>
        <v>0</v>
      </c>
      <c r="AA39" s="133">
        <f>'②【2回目】作業シート（結果入力）'!$AJ$28</f>
        <v>0</v>
      </c>
      <c r="AB39" s="133">
        <f>'②【2回目】作業シート（結果入力）'!$AJ$29</f>
        <v>0</v>
      </c>
      <c r="AC39" s="133">
        <f>'②【2回目】作業シート（結果入力）'!$AJ$30</f>
        <v>0</v>
      </c>
      <c r="AD39" s="134">
        <f>'②【2回目】作業シート（結果入力）'!$AJ$31</f>
        <v>0</v>
      </c>
      <c r="AE39" s="135"/>
    </row>
    <row r="40" spans="4:31" ht="20.100000000000001" customHeight="1">
      <c r="D40" s="132">
        <f>'②【2回目】作業シート（結果入力）'!$AK$4</f>
        <v>34</v>
      </c>
      <c r="E40" s="133">
        <f>'②【2回目】作業シート（結果入力）'!$AK$6</f>
        <v>0</v>
      </c>
      <c r="F40" s="133">
        <f>'②【2回目】作業シート（結果入力）'!$AK$7</f>
        <v>0</v>
      </c>
      <c r="G40" s="133">
        <f>'②【2回目】作業シート（結果入力）'!$AK$8</f>
        <v>0</v>
      </c>
      <c r="H40" s="133">
        <f>'②【2回目】作業シート（結果入力）'!$AK$9</f>
        <v>0</v>
      </c>
      <c r="I40" s="133">
        <f>'②【2回目】作業シート（結果入力）'!$AK$10</f>
        <v>0</v>
      </c>
      <c r="J40" s="133">
        <f>'②【2回目】作業シート（結果入力）'!$AK$11</f>
        <v>0</v>
      </c>
      <c r="K40" s="133">
        <f>'②【2回目】作業シート（結果入力）'!$AK$12</f>
        <v>0</v>
      </c>
      <c r="L40" s="133">
        <f>'②【2回目】作業シート（結果入力）'!$AK$13</f>
        <v>0</v>
      </c>
      <c r="M40" s="133">
        <f>'②【2回目】作業シート（結果入力）'!$AK$14</f>
        <v>0</v>
      </c>
      <c r="N40" s="133">
        <f>'②【2回目】作業シート（結果入力）'!$AK$15</f>
        <v>0</v>
      </c>
      <c r="O40" s="133">
        <f>'②【2回目】作業シート（結果入力）'!$AK$16</f>
        <v>0</v>
      </c>
      <c r="P40" s="133">
        <f>'②【2回目】作業シート（結果入力）'!$AK$17</f>
        <v>0</v>
      </c>
      <c r="Q40" s="133">
        <f>'②【2回目】作業シート（結果入力）'!$AK$18</f>
        <v>0</v>
      </c>
      <c r="R40" s="133">
        <f>'②【2回目】作業シート（結果入力）'!$AK$19</f>
        <v>0</v>
      </c>
      <c r="S40" s="133">
        <f>'②【2回目】作業シート（結果入力）'!$AK$20</f>
        <v>0</v>
      </c>
      <c r="T40" s="133">
        <f>'②【2回目】作業シート（結果入力）'!$AK$21</f>
        <v>0</v>
      </c>
      <c r="U40" s="133">
        <f>'②【2回目】作業シート（結果入力）'!$AK$22</f>
        <v>0</v>
      </c>
      <c r="V40" s="133">
        <f>'②【2回目】作業シート（結果入力）'!$AK$23</f>
        <v>0</v>
      </c>
      <c r="W40" s="133">
        <f>'②【2回目】作業シート（結果入力）'!$AK$24</f>
        <v>0</v>
      </c>
      <c r="X40" s="133">
        <f>'②【2回目】作業シート（結果入力）'!$AK$25</f>
        <v>0</v>
      </c>
      <c r="Y40" s="133">
        <f>'②【2回目】作業シート（結果入力）'!$AK$26</f>
        <v>0</v>
      </c>
      <c r="Z40" s="133">
        <f>'②【2回目】作業シート（結果入力）'!$AK$27</f>
        <v>0</v>
      </c>
      <c r="AA40" s="133">
        <f>'②【2回目】作業シート（結果入力）'!$AK$28</f>
        <v>0</v>
      </c>
      <c r="AB40" s="133">
        <f>'②【2回目】作業シート（結果入力）'!$AK$29</f>
        <v>0</v>
      </c>
      <c r="AC40" s="133">
        <f>'②【2回目】作業シート（結果入力）'!$AK$30</f>
        <v>0</v>
      </c>
      <c r="AD40" s="134">
        <f>'②【2回目】作業シート（結果入力）'!$AK$31</f>
        <v>0</v>
      </c>
      <c r="AE40" s="135"/>
    </row>
    <row r="41" spans="4:31" ht="20.100000000000001" customHeight="1">
      <c r="D41" s="132">
        <f>'②【2回目】作業シート（結果入力）'!$AL$4</f>
        <v>35</v>
      </c>
      <c r="E41" s="133">
        <f>'②【2回目】作業シート（結果入力）'!$AL$6</f>
        <v>0</v>
      </c>
      <c r="F41" s="133">
        <f>'②【2回目】作業シート（結果入力）'!$AL$7</f>
        <v>0</v>
      </c>
      <c r="G41" s="133">
        <f>'②【2回目】作業シート（結果入力）'!$AL$8</f>
        <v>0</v>
      </c>
      <c r="H41" s="133">
        <f>'②【2回目】作業シート（結果入力）'!$AL$9</f>
        <v>0</v>
      </c>
      <c r="I41" s="133">
        <f>'②【2回目】作業シート（結果入力）'!$AL$10</f>
        <v>0</v>
      </c>
      <c r="J41" s="133">
        <f>'②【2回目】作業シート（結果入力）'!$AL$11</f>
        <v>0</v>
      </c>
      <c r="K41" s="133">
        <f>'②【2回目】作業シート（結果入力）'!$AL$12</f>
        <v>0</v>
      </c>
      <c r="L41" s="133">
        <f>'②【2回目】作業シート（結果入力）'!$AL$13</f>
        <v>0</v>
      </c>
      <c r="M41" s="133">
        <f>'②【2回目】作業シート（結果入力）'!$AL$14</f>
        <v>0</v>
      </c>
      <c r="N41" s="133">
        <f>'②【2回目】作業シート（結果入力）'!$AL$15</f>
        <v>0</v>
      </c>
      <c r="O41" s="133">
        <f>'②【2回目】作業シート（結果入力）'!$AL$16</f>
        <v>0</v>
      </c>
      <c r="P41" s="133">
        <f>'②【2回目】作業シート（結果入力）'!$AL$17</f>
        <v>0</v>
      </c>
      <c r="Q41" s="133">
        <f>'②【2回目】作業シート（結果入力）'!$AL$18</f>
        <v>0</v>
      </c>
      <c r="R41" s="133">
        <f>'②【2回目】作業シート（結果入力）'!$AL$19</f>
        <v>0</v>
      </c>
      <c r="S41" s="133">
        <f>'②【2回目】作業シート（結果入力）'!$AL$20</f>
        <v>0</v>
      </c>
      <c r="T41" s="133">
        <f>'②【2回目】作業シート（結果入力）'!$AL$21</f>
        <v>0</v>
      </c>
      <c r="U41" s="133">
        <f>'②【2回目】作業シート（結果入力）'!$AL$22</f>
        <v>0</v>
      </c>
      <c r="V41" s="133">
        <f>'②【2回目】作業シート（結果入力）'!$AL$23</f>
        <v>0</v>
      </c>
      <c r="W41" s="133">
        <f>'②【2回目】作業シート（結果入力）'!$AL$24</f>
        <v>0</v>
      </c>
      <c r="X41" s="133">
        <f>'②【2回目】作業シート（結果入力）'!$AL$25</f>
        <v>0</v>
      </c>
      <c r="Y41" s="133">
        <f>'②【2回目】作業シート（結果入力）'!$AL$26</f>
        <v>0</v>
      </c>
      <c r="Z41" s="133">
        <f>'②【2回目】作業シート（結果入力）'!$AL$27</f>
        <v>0</v>
      </c>
      <c r="AA41" s="133">
        <f>'②【2回目】作業シート（結果入力）'!$AL$28</f>
        <v>0</v>
      </c>
      <c r="AB41" s="133">
        <f>'②【2回目】作業シート（結果入力）'!$AL$29</f>
        <v>0</v>
      </c>
      <c r="AC41" s="133">
        <f>'②【2回目】作業シート（結果入力）'!$AL$30</f>
        <v>0</v>
      </c>
      <c r="AD41" s="134">
        <f>'②【2回目】作業シート（結果入力）'!$AL$31</f>
        <v>0</v>
      </c>
      <c r="AE41" s="135"/>
    </row>
    <row r="42" spans="4:31" ht="20.100000000000001" customHeight="1">
      <c r="D42" s="132">
        <f>'②【2回目】作業シート（結果入力）'!$AM$4</f>
        <v>36</v>
      </c>
      <c r="E42" s="133">
        <f>'②【2回目】作業シート（結果入力）'!$AM$6</f>
        <v>0</v>
      </c>
      <c r="F42" s="133">
        <f>'②【2回目】作業シート（結果入力）'!$AM$7</f>
        <v>0</v>
      </c>
      <c r="G42" s="133">
        <f>'②【2回目】作業シート（結果入力）'!$AM$8</f>
        <v>0</v>
      </c>
      <c r="H42" s="133">
        <f>'②【2回目】作業シート（結果入力）'!$AM$9</f>
        <v>0</v>
      </c>
      <c r="I42" s="133">
        <f>'②【2回目】作業シート（結果入力）'!$AM$10</f>
        <v>0</v>
      </c>
      <c r="J42" s="133">
        <f>'②【2回目】作業シート（結果入力）'!$AM$11</f>
        <v>0</v>
      </c>
      <c r="K42" s="133">
        <f>'②【2回目】作業シート（結果入力）'!$AM$12</f>
        <v>0</v>
      </c>
      <c r="L42" s="133">
        <f>'②【2回目】作業シート（結果入力）'!$AM$13</f>
        <v>0</v>
      </c>
      <c r="M42" s="133">
        <f>'②【2回目】作業シート（結果入力）'!$AM$14</f>
        <v>0</v>
      </c>
      <c r="N42" s="133">
        <f>'②【2回目】作業シート（結果入力）'!$AM$15</f>
        <v>0</v>
      </c>
      <c r="O42" s="133">
        <f>'②【2回目】作業シート（結果入力）'!$AM$16</f>
        <v>0</v>
      </c>
      <c r="P42" s="133">
        <f>'②【2回目】作業シート（結果入力）'!$AM$17</f>
        <v>0</v>
      </c>
      <c r="Q42" s="133">
        <f>'②【2回目】作業シート（結果入力）'!$AM$18</f>
        <v>0</v>
      </c>
      <c r="R42" s="133">
        <f>'②【2回目】作業シート（結果入力）'!$AM$19</f>
        <v>0</v>
      </c>
      <c r="S42" s="133">
        <f>'②【2回目】作業シート（結果入力）'!$AM$20</f>
        <v>0</v>
      </c>
      <c r="T42" s="133">
        <f>'②【2回目】作業シート（結果入力）'!$AM$21</f>
        <v>0</v>
      </c>
      <c r="U42" s="133">
        <f>'②【2回目】作業シート（結果入力）'!$AM$22</f>
        <v>0</v>
      </c>
      <c r="V42" s="133">
        <f>'②【2回目】作業シート（結果入力）'!$AM$23</f>
        <v>0</v>
      </c>
      <c r="W42" s="133">
        <f>'②【2回目】作業シート（結果入力）'!$AM$24</f>
        <v>0</v>
      </c>
      <c r="X42" s="133">
        <f>'②【2回目】作業シート（結果入力）'!$AM$25</f>
        <v>0</v>
      </c>
      <c r="Y42" s="133">
        <f>'②【2回目】作業シート（結果入力）'!$AM$26</f>
        <v>0</v>
      </c>
      <c r="Z42" s="133">
        <f>'②【2回目】作業シート（結果入力）'!$AM$27</f>
        <v>0</v>
      </c>
      <c r="AA42" s="133">
        <f>'②【2回目】作業シート（結果入力）'!$AM$28</f>
        <v>0</v>
      </c>
      <c r="AB42" s="133">
        <f>'②【2回目】作業シート（結果入力）'!$AM$29</f>
        <v>0</v>
      </c>
      <c r="AC42" s="133">
        <f>'②【2回目】作業シート（結果入力）'!$AM$30</f>
        <v>0</v>
      </c>
      <c r="AD42" s="134">
        <f>'②【2回目】作業シート（結果入力）'!$AM$31</f>
        <v>0</v>
      </c>
      <c r="AE42" s="135"/>
    </row>
    <row r="43" spans="4:31" ht="20.100000000000001" customHeight="1">
      <c r="D43" s="132">
        <f>'②【2回目】作業シート（結果入力）'!$AN$4</f>
        <v>37</v>
      </c>
      <c r="E43" s="133">
        <f>'②【2回目】作業シート（結果入力）'!$AN$6</f>
        <v>0</v>
      </c>
      <c r="F43" s="133">
        <f>'②【2回目】作業シート（結果入力）'!$AN$7</f>
        <v>0</v>
      </c>
      <c r="G43" s="133">
        <f>'②【2回目】作業シート（結果入力）'!$AN$8</f>
        <v>0</v>
      </c>
      <c r="H43" s="133">
        <f>'②【2回目】作業シート（結果入力）'!$AN$9</f>
        <v>0</v>
      </c>
      <c r="I43" s="133">
        <f>'②【2回目】作業シート（結果入力）'!$AN$10</f>
        <v>0</v>
      </c>
      <c r="J43" s="133">
        <f>'②【2回目】作業シート（結果入力）'!$AN$11</f>
        <v>0</v>
      </c>
      <c r="K43" s="133">
        <f>'②【2回目】作業シート（結果入力）'!$AN$12</f>
        <v>0</v>
      </c>
      <c r="L43" s="133">
        <f>'②【2回目】作業シート（結果入力）'!$AN$13</f>
        <v>0</v>
      </c>
      <c r="M43" s="133">
        <f>'②【2回目】作業シート（結果入力）'!$AN$14</f>
        <v>0</v>
      </c>
      <c r="N43" s="133">
        <f>'②【2回目】作業シート（結果入力）'!$AN$15</f>
        <v>0</v>
      </c>
      <c r="O43" s="133">
        <f>'②【2回目】作業シート（結果入力）'!$AN$16</f>
        <v>0</v>
      </c>
      <c r="P43" s="133">
        <f>'②【2回目】作業シート（結果入力）'!$AN$17</f>
        <v>0</v>
      </c>
      <c r="Q43" s="133">
        <f>'②【2回目】作業シート（結果入力）'!$AN$18</f>
        <v>0</v>
      </c>
      <c r="R43" s="133">
        <f>'②【2回目】作業シート（結果入力）'!$AN$19</f>
        <v>0</v>
      </c>
      <c r="S43" s="133">
        <f>'②【2回目】作業シート（結果入力）'!$AN$20</f>
        <v>0</v>
      </c>
      <c r="T43" s="133">
        <f>'②【2回目】作業シート（結果入力）'!$AN$21</f>
        <v>0</v>
      </c>
      <c r="U43" s="133">
        <f>'②【2回目】作業シート（結果入力）'!$AN$22</f>
        <v>0</v>
      </c>
      <c r="V43" s="133">
        <f>'②【2回目】作業シート（結果入力）'!$AN$23</f>
        <v>0</v>
      </c>
      <c r="W43" s="133">
        <f>'②【2回目】作業シート（結果入力）'!$AN$24</f>
        <v>0</v>
      </c>
      <c r="X43" s="133">
        <f>'②【2回目】作業シート（結果入力）'!$AN$25</f>
        <v>0</v>
      </c>
      <c r="Y43" s="133">
        <f>'②【2回目】作業シート（結果入力）'!$AN$26</f>
        <v>0</v>
      </c>
      <c r="Z43" s="133">
        <f>'②【2回目】作業シート（結果入力）'!$AN$27</f>
        <v>0</v>
      </c>
      <c r="AA43" s="133">
        <f>'②【2回目】作業シート（結果入力）'!$AN$28</f>
        <v>0</v>
      </c>
      <c r="AB43" s="133">
        <f>'②【2回目】作業シート（結果入力）'!$AN$29</f>
        <v>0</v>
      </c>
      <c r="AC43" s="133">
        <f>'②【2回目】作業シート（結果入力）'!$AN$30</f>
        <v>0</v>
      </c>
      <c r="AD43" s="134">
        <f>'②【2回目】作業シート（結果入力）'!$AN$31</f>
        <v>0</v>
      </c>
      <c r="AE43" s="135"/>
    </row>
    <row r="44" spans="4:31" ht="20.100000000000001" customHeight="1">
      <c r="D44" s="132">
        <f>'②【2回目】作業シート（結果入力）'!$AO$4</f>
        <v>38</v>
      </c>
      <c r="E44" s="133">
        <f>'②【2回目】作業シート（結果入力）'!$AO$6</f>
        <v>0</v>
      </c>
      <c r="F44" s="133">
        <f>'②【2回目】作業シート（結果入力）'!$AO$7</f>
        <v>0</v>
      </c>
      <c r="G44" s="133">
        <f>'②【2回目】作業シート（結果入力）'!$AO$8</f>
        <v>0</v>
      </c>
      <c r="H44" s="133">
        <f>'②【2回目】作業シート（結果入力）'!$AO$9</f>
        <v>0</v>
      </c>
      <c r="I44" s="133">
        <f>'②【2回目】作業シート（結果入力）'!$AO$10</f>
        <v>0</v>
      </c>
      <c r="J44" s="133">
        <f>'②【2回目】作業シート（結果入力）'!$AO$11</f>
        <v>0</v>
      </c>
      <c r="K44" s="133">
        <f>'②【2回目】作業シート（結果入力）'!$AO$12</f>
        <v>0</v>
      </c>
      <c r="L44" s="133">
        <f>'②【2回目】作業シート（結果入力）'!$AO$13</f>
        <v>0</v>
      </c>
      <c r="M44" s="133">
        <f>'②【2回目】作業シート（結果入力）'!$AO$14</f>
        <v>0</v>
      </c>
      <c r="N44" s="133">
        <f>'②【2回目】作業シート（結果入力）'!$AO$15</f>
        <v>0</v>
      </c>
      <c r="O44" s="133">
        <f>'②【2回目】作業シート（結果入力）'!$AO$16</f>
        <v>0</v>
      </c>
      <c r="P44" s="133">
        <f>'②【2回目】作業シート（結果入力）'!$AO$17</f>
        <v>0</v>
      </c>
      <c r="Q44" s="133">
        <f>'②【2回目】作業シート（結果入力）'!$AO$18</f>
        <v>0</v>
      </c>
      <c r="R44" s="133">
        <f>'②【2回目】作業シート（結果入力）'!$AO$19</f>
        <v>0</v>
      </c>
      <c r="S44" s="133">
        <f>'②【2回目】作業シート（結果入力）'!$AO$20</f>
        <v>0</v>
      </c>
      <c r="T44" s="133">
        <f>'②【2回目】作業シート（結果入力）'!$AO$21</f>
        <v>0</v>
      </c>
      <c r="U44" s="133">
        <f>'②【2回目】作業シート（結果入力）'!$AO$22</f>
        <v>0</v>
      </c>
      <c r="V44" s="133">
        <f>'②【2回目】作業シート（結果入力）'!$AO$23</f>
        <v>0</v>
      </c>
      <c r="W44" s="133">
        <f>'②【2回目】作業シート（結果入力）'!$AO$24</f>
        <v>0</v>
      </c>
      <c r="X44" s="133">
        <f>'②【2回目】作業シート（結果入力）'!$AO$25</f>
        <v>0</v>
      </c>
      <c r="Y44" s="133">
        <f>'②【2回目】作業シート（結果入力）'!$AO$26</f>
        <v>0</v>
      </c>
      <c r="Z44" s="133">
        <f>'②【2回目】作業シート（結果入力）'!$AO$27</f>
        <v>0</v>
      </c>
      <c r="AA44" s="133">
        <f>'②【2回目】作業シート（結果入力）'!$AO$28</f>
        <v>0</v>
      </c>
      <c r="AB44" s="133">
        <f>'②【2回目】作業シート（結果入力）'!$AO$29</f>
        <v>0</v>
      </c>
      <c r="AC44" s="133">
        <f>'②【2回目】作業シート（結果入力）'!$AO$30</f>
        <v>0</v>
      </c>
      <c r="AD44" s="134">
        <f>'②【2回目】作業シート（結果入力）'!$AO$31</f>
        <v>0</v>
      </c>
      <c r="AE44" s="135"/>
    </row>
    <row r="45" spans="4:31" ht="20.100000000000001" customHeight="1">
      <c r="D45" s="132">
        <f>'②【2回目】作業シート（結果入力）'!$AP$4</f>
        <v>39</v>
      </c>
      <c r="E45" s="133">
        <f>'②【2回目】作業シート（結果入力）'!$AP$6</f>
        <v>0</v>
      </c>
      <c r="F45" s="133">
        <f>'②【2回目】作業シート（結果入力）'!$AP$7</f>
        <v>0</v>
      </c>
      <c r="G45" s="133">
        <f>'②【2回目】作業シート（結果入力）'!$AP$8</f>
        <v>0</v>
      </c>
      <c r="H45" s="133">
        <f>'②【2回目】作業シート（結果入力）'!$AP$9</f>
        <v>0</v>
      </c>
      <c r="I45" s="133">
        <f>'②【2回目】作業シート（結果入力）'!$AP$10</f>
        <v>0</v>
      </c>
      <c r="J45" s="133">
        <f>'②【2回目】作業シート（結果入力）'!$AP$11</f>
        <v>0</v>
      </c>
      <c r="K45" s="133">
        <f>'②【2回目】作業シート（結果入力）'!$AP$12</f>
        <v>0</v>
      </c>
      <c r="L45" s="133">
        <f>'②【2回目】作業シート（結果入力）'!$AP$13</f>
        <v>0</v>
      </c>
      <c r="M45" s="133">
        <f>'②【2回目】作業シート（結果入力）'!$AP$14</f>
        <v>0</v>
      </c>
      <c r="N45" s="133">
        <f>'②【2回目】作業シート（結果入力）'!$AP$15</f>
        <v>0</v>
      </c>
      <c r="O45" s="133">
        <f>'②【2回目】作業シート（結果入力）'!$AP$16</f>
        <v>0</v>
      </c>
      <c r="P45" s="133">
        <f>'②【2回目】作業シート（結果入力）'!$AP$17</f>
        <v>0</v>
      </c>
      <c r="Q45" s="133">
        <f>'②【2回目】作業シート（結果入力）'!$AP$18</f>
        <v>0</v>
      </c>
      <c r="R45" s="133">
        <f>'②【2回目】作業シート（結果入力）'!$AP$19</f>
        <v>0</v>
      </c>
      <c r="S45" s="133">
        <f>'②【2回目】作業シート（結果入力）'!$AP$20</f>
        <v>0</v>
      </c>
      <c r="T45" s="133">
        <f>'②【2回目】作業シート（結果入力）'!$AP$21</f>
        <v>0</v>
      </c>
      <c r="U45" s="133">
        <f>'②【2回目】作業シート（結果入力）'!$AP$22</f>
        <v>0</v>
      </c>
      <c r="V45" s="133">
        <f>'②【2回目】作業シート（結果入力）'!$AP$23</f>
        <v>0</v>
      </c>
      <c r="W45" s="133">
        <f>'②【2回目】作業シート（結果入力）'!$AP$24</f>
        <v>0</v>
      </c>
      <c r="X45" s="133">
        <f>'②【2回目】作業シート（結果入力）'!$AP$25</f>
        <v>0</v>
      </c>
      <c r="Y45" s="133">
        <f>'②【2回目】作業シート（結果入力）'!$AP$26</f>
        <v>0</v>
      </c>
      <c r="Z45" s="133">
        <f>'②【2回目】作業シート（結果入力）'!$AP$27</f>
        <v>0</v>
      </c>
      <c r="AA45" s="133">
        <f>'②【2回目】作業シート（結果入力）'!$AP$28</f>
        <v>0</v>
      </c>
      <c r="AB45" s="133">
        <f>'②【2回目】作業シート（結果入力）'!$AP$29</f>
        <v>0</v>
      </c>
      <c r="AC45" s="133">
        <f>'②【2回目】作業シート（結果入力）'!$AP$30</f>
        <v>0</v>
      </c>
      <c r="AD45" s="134">
        <f>'②【2回目】作業シート（結果入力）'!$AP$31</f>
        <v>0</v>
      </c>
      <c r="AE45" s="135"/>
    </row>
    <row r="46" spans="4:31" ht="20.100000000000001" customHeight="1">
      <c r="D46" s="132">
        <f>'②【2回目】作業シート（結果入力）'!$AQ$4</f>
        <v>40</v>
      </c>
      <c r="E46" s="133">
        <f>'②【2回目】作業シート（結果入力）'!$AQ$6</f>
        <v>0</v>
      </c>
      <c r="F46" s="133">
        <f>'②【2回目】作業シート（結果入力）'!$AQ$7</f>
        <v>0</v>
      </c>
      <c r="G46" s="133">
        <f>'②【2回目】作業シート（結果入力）'!$AQ$8</f>
        <v>0</v>
      </c>
      <c r="H46" s="133">
        <f>'②【2回目】作業シート（結果入力）'!$AQ$9</f>
        <v>0</v>
      </c>
      <c r="I46" s="133">
        <f>'②【2回目】作業シート（結果入力）'!$AQ$10</f>
        <v>0</v>
      </c>
      <c r="J46" s="133">
        <f>'②【2回目】作業シート（結果入力）'!$AQ$11</f>
        <v>0</v>
      </c>
      <c r="K46" s="133">
        <f>'②【2回目】作業シート（結果入力）'!$AQ$12</f>
        <v>0</v>
      </c>
      <c r="L46" s="133">
        <f>'②【2回目】作業シート（結果入力）'!$AQ$13</f>
        <v>0</v>
      </c>
      <c r="M46" s="133">
        <f>'②【2回目】作業シート（結果入力）'!$AQ$14</f>
        <v>0</v>
      </c>
      <c r="N46" s="133">
        <f>'②【2回目】作業シート（結果入力）'!$AQ$15</f>
        <v>0</v>
      </c>
      <c r="O46" s="133">
        <f>'②【2回目】作業シート（結果入力）'!$AQ$16</f>
        <v>0</v>
      </c>
      <c r="P46" s="133">
        <f>'②【2回目】作業シート（結果入力）'!$AQ$17</f>
        <v>0</v>
      </c>
      <c r="Q46" s="133">
        <f>'②【2回目】作業シート（結果入力）'!$AQ$18</f>
        <v>0</v>
      </c>
      <c r="R46" s="133">
        <f>'②【2回目】作業シート（結果入力）'!$AQ$19</f>
        <v>0</v>
      </c>
      <c r="S46" s="133">
        <f>'②【2回目】作業シート（結果入力）'!$AQ$20</f>
        <v>0</v>
      </c>
      <c r="T46" s="133">
        <f>'②【2回目】作業シート（結果入力）'!$AQ$21</f>
        <v>0</v>
      </c>
      <c r="U46" s="133">
        <f>'②【2回目】作業シート（結果入力）'!$AQ$22</f>
        <v>0</v>
      </c>
      <c r="V46" s="133">
        <f>'②【2回目】作業シート（結果入力）'!$AQ$23</f>
        <v>0</v>
      </c>
      <c r="W46" s="133">
        <f>'②【2回目】作業シート（結果入力）'!$AQ$24</f>
        <v>0</v>
      </c>
      <c r="X46" s="133">
        <f>'②【2回目】作業シート（結果入力）'!$AQ$25</f>
        <v>0</v>
      </c>
      <c r="Y46" s="133">
        <f>'②【2回目】作業シート（結果入力）'!$AQ$26</f>
        <v>0</v>
      </c>
      <c r="Z46" s="133">
        <f>'②【2回目】作業シート（結果入力）'!$AQ$27</f>
        <v>0</v>
      </c>
      <c r="AA46" s="133">
        <f>'②【2回目】作業シート（結果入力）'!$AQ$28</f>
        <v>0</v>
      </c>
      <c r="AB46" s="133">
        <f>'②【2回目】作業シート（結果入力）'!$AQ$29</f>
        <v>0</v>
      </c>
      <c r="AC46" s="133">
        <f>'②【2回目】作業シート（結果入力）'!$AQ$30</f>
        <v>0</v>
      </c>
      <c r="AD46" s="134">
        <f>'②【2回目】作業シート（結果入力）'!$AQ$31</f>
        <v>0</v>
      </c>
      <c r="AE46" s="135"/>
    </row>
    <row r="47" spans="4:31" ht="20.100000000000001" customHeight="1">
      <c r="D47" s="132">
        <f>'②【2回目】作業シート（結果入力）'!$AR$4</f>
        <v>41</v>
      </c>
      <c r="E47" s="133">
        <f>'②【2回目】作業シート（結果入力）'!$AR$6</f>
        <v>0</v>
      </c>
      <c r="F47" s="133">
        <f>'②【2回目】作業シート（結果入力）'!$AR$7</f>
        <v>0</v>
      </c>
      <c r="G47" s="133">
        <f>'②【2回目】作業シート（結果入力）'!$AR$8</f>
        <v>0</v>
      </c>
      <c r="H47" s="133">
        <f>'②【2回目】作業シート（結果入力）'!$AR$9</f>
        <v>0</v>
      </c>
      <c r="I47" s="133">
        <f>'②【2回目】作業シート（結果入力）'!$AR$10</f>
        <v>0</v>
      </c>
      <c r="J47" s="133">
        <f>'②【2回目】作業シート（結果入力）'!$AR$11</f>
        <v>0</v>
      </c>
      <c r="K47" s="133">
        <f>'②【2回目】作業シート（結果入力）'!$AR$12</f>
        <v>0</v>
      </c>
      <c r="L47" s="133">
        <f>'②【2回目】作業シート（結果入力）'!$AR$13</f>
        <v>0</v>
      </c>
      <c r="M47" s="133">
        <f>'②【2回目】作業シート（結果入力）'!$AR$14</f>
        <v>0</v>
      </c>
      <c r="N47" s="133">
        <f>'②【2回目】作業シート（結果入力）'!$AR$15</f>
        <v>0</v>
      </c>
      <c r="O47" s="133">
        <f>'②【2回目】作業シート（結果入力）'!$AR$16</f>
        <v>0</v>
      </c>
      <c r="P47" s="133">
        <f>'②【2回目】作業シート（結果入力）'!$AR$17</f>
        <v>0</v>
      </c>
      <c r="Q47" s="133">
        <f>'②【2回目】作業シート（結果入力）'!$AR$18</f>
        <v>0</v>
      </c>
      <c r="R47" s="133">
        <f>'②【2回目】作業シート（結果入力）'!$AR$19</f>
        <v>0</v>
      </c>
      <c r="S47" s="133">
        <f>'②【2回目】作業シート（結果入力）'!$AR$20</f>
        <v>0</v>
      </c>
      <c r="T47" s="133">
        <f>'②【2回目】作業シート（結果入力）'!$AR$21</f>
        <v>0</v>
      </c>
      <c r="U47" s="133">
        <f>'②【2回目】作業シート（結果入力）'!$AR$22</f>
        <v>0</v>
      </c>
      <c r="V47" s="133">
        <f>'②【2回目】作業シート（結果入力）'!$AR$23</f>
        <v>0</v>
      </c>
      <c r="W47" s="133">
        <f>'②【2回目】作業シート（結果入力）'!$AR$24</f>
        <v>0</v>
      </c>
      <c r="X47" s="133">
        <f>'②【2回目】作業シート（結果入力）'!$AR$25</f>
        <v>0</v>
      </c>
      <c r="Y47" s="133">
        <f>'②【2回目】作業シート（結果入力）'!$AR$26</f>
        <v>0</v>
      </c>
      <c r="Z47" s="133">
        <f>'②【2回目】作業シート（結果入力）'!$AR$27</f>
        <v>0</v>
      </c>
      <c r="AA47" s="133">
        <f>'②【2回目】作業シート（結果入力）'!$AR$28</f>
        <v>0</v>
      </c>
      <c r="AB47" s="133">
        <f>'②【2回目】作業シート（結果入力）'!$AR$29</f>
        <v>0</v>
      </c>
      <c r="AC47" s="133">
        <f>'②【2回目】作業シート（結果入力）'!$AR$30</f>
        <v>0</v>
      </c>
      <c r="AD47" s="134">
        <f>'②【2回目】作業シート（結果入力）'!$AR$31</f>
        <v>0</v>
      </c>
      <c r="AE47" s="135"/>
    </row>
    <row r="48" spans="4:31" ht="20.100000000000001" customHeight="1">
      <c r="D48" s="132">
        <f>'②【2回目】作業シート（結果入力）'!$AS$4</f>
        <v>42</v>
      </c>
      <c r="E48" s="133">
        <f>'②【2回目】作業シート（結果入力）'!$AS$6</f>
        <v>0</v>
      </c>
      <c r="F48" s="133">
        <f>'②【2回目】作業シート（結果入力）'!$AS$7</f>
        <v>0</v>
      </c>
      <c r="G48" s="133">
        <f>'②【2回目】作業シート（結果入力）'!$AS$8</f>
        <v>0</v>
      </c>
      <c r="H48" s="133">
        <f>'②【2回目】作業シート（結果入力）'!$AS$9</f>
        <v>0</v>
      </c>
      <c r="I48" s="133">
        <f>'②【2回目】作業シート（結果入力）'!$AS$10</f>
        <v>0</v>
      </c>
      <c r="J48" s="133">
        <f>'②【2回目】作業シート（結果入力）'!$AS$11</f>
        <v>0</v>
      </c>
      <c r="K48" s="133">
        <f>'②【2回目】作業シート（結果入力）'!$AS$12</f>
        <v>0</v>
      </c>
      <c r="L48" s="133">
        <f>'②【2回目】作業シート（結果入力）'!$AS$13</f>
        <v>0</v>
      </c>
      <c r="M48" s="133">
        <f>'②【2回目】作業シート（結果入力）'!$AS$14</f>
        <v>0</v>
      </c>
      <c r="N48" s="133">
        <f>'②【2回目】作業シート（結果入力）'!$AS$15</f>
        <v>0</v>
      </c>
      <c r="O48" s="133">
        <f>'②【2回目】作業シート（結果入力）'!$AS$16</f>
        <v>0</v>
      </c>
      <c r="P48" s="133">
        <f>'②【2回目】作業シート（結果入力）'!$AS$17</f>
        <v>0</v>
      </c>
      <c r="Q48" s="133">
        <f>'②【2回目】作業シート（結果入力）'!$AS$18</f>
        <v>0</v>
      </c>
      <c r="R48" s="133">
        <f>'②【2回目】作業シート（結果入力）'!$AS$19</f>
        <v>0</v>
      </c>
      <c r="S48" s="133">
        <f>'②【2回目】作業シート（結果入力）'!$AS$20</f>
        <v>0</v>
      </c>
      <c r="T48" s="133">
        <f>'②【2回目】作業シート（結果入力）'!$AS$21</f>
        <v>0</v>
      </c>
      <c r="U48" s="133">
        <f>'②【2回目】作業シート（結果入力）'!$AS$22</f>
        <v>0</v>
      </c>
      <c r="V48" s="133">
        <f>'②【2回目】作業シート（結果入力）'!$AS$23</f>
        <v>0</v>
      </c>
      <c r="W48" s="133">
        <f>'②【2回目】作業シート（結果入力）'!$AS$24</f>
        <v>0</v>
      </c>
      <c r="X48" s="133">
        <f>'②【2回目】作業シート（結果入力）'!$AS$25</f>
        <v>0</v>
      </c>
      <c r="Y48" s="133">
        <f>'②【2回目】作業シート（結果入力）'!$AS$26</f>
        <v>0</v>
      </c>
      <c r="Z48" s="133">
        <f>'②【2回目】作業シート（結果入力）'!$AS$27</f>
        <v>0</v>
      </c>
      <c r="AA48" s="133">
        <f>'②【2回目】作業シート（結果入力）'!$AS$28</f>
        <v>0</v>
      </c>
      <c r="AB48" s="133">
        <f>'②【2回目】作業シート（結果入力）'!$AS$29</f>
        <v>0</v>
      </c>
      <c r="AC48" s="133">
        <f>'②【2回目】作業シート（結果入力）'!$AS$30</f>
        <v>0</v>
      </c>
      <c r="AD48" s="134">
        <f>'②【2回目】作業シート（結果入力）'!$AS$31</f>
        <v>0</v>
      </c>
      <c r="AE48" s="135"/>
    </row>
    <row r="49" spans="4:31" ht="20.100000000000001" customHeight="1">
      <c r="D49" s="132">
        <f>'②【2回目】作業シート（結果入力）'!$AT$4</f>
        <v>43</v>
      </c>
      <c r="E49" s="133">
        <f>'②【2回目】作業シート（結果入力）'!$AT$6</f>
        <v>0</v>
      </c>
      <c r="F49" s="133">
        <f>'②【2回目】作業シート（結果入力）'!$AT$7</f>
        <v>0</v>
      </c>
      <c r="G49" s="133">
        <f>'②【2回目】作業シート（結果入力）'!$AT$8</f>
        <v>0</v>
      </c>
      <c r="H49" s="133">
        <f>'②【2回目】作業シート（結果入力）'!$AT$9</f>
        <v>0</v>
      </c>
      <c r="I49" s="133">
        <f>'②【2回目】作業シート（結果入力）'!$AT$10</f>
        <v>0</v>
      </c>
      <c r="J49" s="133">
        <f>'②【2回目】作業シート（結果入力）'!$AT$11</f>
        <v>0</v>
      </c>
      <c r="K49" s="133">
        <f>'②【2回目】作業シート（結果入力）'!$AT$12</f>
        <v>0</v>
      </c>
      <c r="L49" s="133">
        <f>'②【2回目】作業シート（結果入力）'!$AT$13</f>
        <v>0</v>
      </c>
      <c r="M49" s="133">
        <f>'②【2回目】作業シート（結果入力）'!$AT$14</f>
        <v>0</v>
      </c>
      <c r="N49" s="133">
        <f>'②【2回目】作業シート（結果入力）'!$AT$15</f>
        <v>0</v>
      </c>
      <c r="O49" s="133">
        <f>'②【2回目】作業シート（結果入力）'!$AT$16</f>
        <v>0</v>
      </c>
      <c r="P49" s="133">
        <f>'②【2回目】作業シート（結果入力）'!$AT$17</f>
        <v>0</v>
      </c>
      <c r="Q49" s="133">
        <f>'②【2回目】作業シート（結果入力）'!$AT$18</f>
        <v>0</v>
      </c>
      <c r="R49" s="133">
        <f>'②【2回目】作業シート（結果入力）'!$AT$19</f>
        <v>0</v>
      </c>
      <c r="S49" s="133">
        <f>'②【2回目】作業シート（結果入力）'!$AT$20</f>
        <v>0</v>
      </c>
      <c r="T49" s="133">
        <f>'②【2回目】作業シート（結果入力）'!$AT$21</f>
        <v>0</v>
      </c>
      <c r="U49" s="133">
        <f>'②【2回目】作業シート（結果入力）'!$AT$22</f>
        <v>0</v>
      </c>
      <c r="V49" s="133">
        <f>'②【2回目】作業シート（結果入力）'!$AT$23</f>
        <v>0</v>
      </c>
      <c r="W49" s="133">
        <f>'②【2回目】作業シート（結果入力）'!$AT$24</f>
        <v>0</v>
      </c>
      <c r="X49" s="133">
        <f>'②【2回目】作業シート（結果入力）'!$AT$25</f>
        <v>0</v>
      </c>
      <c r="Y49" s="133">
        <f>'②【2回目】作業シート（結果入力）'!$AT$26</f>
        <v>0</v>
      </c>
      <c r="Z49" s="133">
        <f>'②【2回目】作業シート（結果入力）'!$AT$27</f>
        <v>0</v>
      </c>
      <c r="AA49" s="133">
        <f>'②【2回目】作業シート（結果入力）'!$AT$28</f>
        <v>0</v>
      </c>
      <c r="AB49" s="133">
        <f>'②【2回目】作業シート（結果入力）'!$AT$29</f>
        <v>0</v>
      </c>
      <c r="AC49" s="133">
        <f>'②【2回目】作業シート（結果入力）'!$AT$30</f>
        <v>0</v>
      </c>
      <c r="AD49" s="134">
        <f>'②【2回目】作業シート（結果入力）'!$AT$31</f>
        <v>0</v>
      </c>
      <c r="AE49" s="135"/>
    </row>
    <row r="50" spans="4:31" ht="20.100000000000001" customHeight="1">
      <c r="D50" s="132">
        <f>'②【2回目】作業シート（結果入力）'!$AU$4</f>
        <v>44</v>
      </c>
      <c r="E50" s="133">
        <f>'②【2回目】作業シート（結果入力）'!$AU$6</f>
        <v>0</v>
      </c>
      <c r="F50" s="133">
        <f>'②【2回目】作業シート（結果入力）'!$AU$7</f>
        <v>0</v>
      </c>
      <c r="G50" s="133">
        <f>'②【2回目】作業シート（結果入力）'!$AU$8</f>
        <v>0</v>
      </c>
      <c r="H50" s="133">
        <f>'②【2回目】作業シート（結果入力）'!$AU$9</f>
        <v>0</v>
      </c>
      <c r="I50" s="133">
        <f>'②【2回目】作業シート（結果入力）'!$AU$10</f>
        <v>0</v>
      </c>
      <c r="J50" s="133">
        <f>'②【2回目】作業シート（結果入力）'!$AU$11</f>
        <v>0</v>
      </c>
      <c r="K50" s="133">
        <f>'②【2回目】作業シート（結果入力）'!$AU$12</f>
        <v>0</v>
      </c>
      <c r="L50" s="133">
        <f>'②【2回目】作業シート（結果入力）'!$AU$13</f>
        <v>0</v>
      </c>
      <c r="M50" s="133">
        <f>'②【2回目】作業シート（結果入力）'!$AU$14</f>
        <v>0</v>
      </c>
      <c r="N50" s="133">
        <f>'②【2回目】作業シート（結果入力）'!$AU$15</f>
        <v>0</v>
      </c>
      <c r="O50" s="133">
        <f>'②【2回目】作業シート（結果入力）'!$AU$16</f>
        <v>0</v>
      </c>
      <c r="P50" s="133">
        <f>'②【2回目】作業シート（結果入力）'!$AU$17</f>
        <v>0</v>
      </c>
      <c r="Q50" s="133">
        <f>'②【2回目】作業シート（結果入力）'!$AU$18</f>
        <v>0</v>
      </c>
      <c r="R50" s="133">
        <f>'②【2回目】作業シート（結果入力）'!$AU$19</f>
        <v>0</v>
      </c>
      <c r="S50" s="133">
        <f>'②【2回目】作業シート（結果入力）'!$AU$20</f>
        <v>0</v>
      </c>
      <c r="T50" s="133">
        <f>'②【2回目】作業シート（結果入力）'!$AU$21</f>
        <v>0</v>
      </c>
      <c r="U50" s="133">
        <f>'②【2回目】作業シート（結果入力）'!$AU$22</f>
        <v>0</v>
      </c>
      <c r="V50" s="133">
        <f>'②【2回目】作業シート（結果入力）'!$AU$23</f>
        <v>0</v>
      </c>
      <c r="W50" s="133">
        <f>'②【2回目】作業シート（結果入力）'!$AU$24</f>
        <v>0</v>
      </c>
      <c r="X50" s="133">
        <f>'②【2回目】作業シート（結果入力）'!$AU$25</f>
        <v>0</v>
      </c>
      <c r="Y50" s="133">
        <f>'②【2回目】作業シート（結果入力）'!$AU$26</f>
        <v>0</v>
      </c>
      <c r="Z50" s="133">
        <f>'②【2回目】作業シート（結果入力）'!$AU$27</f>
        <v>0</v>
      </c>
      <c r="AA50" s="133">
        <f>'②【2回目】作業シート（結果入力）'!$AU$28</f>
        <v>0</v>
      </c>
      <c r="AB50" s="133">
        <f>'②【2回目】作業シート（結果入力）'!$AU$29</f>
        <v>0</v>
      </c>
      <c r="AC50" s="133">
        <f>'②【2回目】作業シート（結果入力）'!$AU$30</f>
        <v>0</v>
      </c>
      <c r="AD50" s="134">
        <f>'②【2回目】作業シート（結果入力）'!$AU$31</f>
        <v>0</v>
      </c>
      <c r="AE50" s="135"/>
    </row>
    <row r="51" spans="4:31" ht="20.100000000000001" customHeight="1">
      <c r="D51" s="132">
        <f>'②【2回目】作業シート（結果入力）'!$AV$4</f>
        <v>45</v>
      </c>
      <c r="E51" s="133">
        <f>'②【2回目】作業シート（結果入力）'!$AV$6</f>
        <v>0</v>
      </c>
      <c r="F51" s="133">
        <f>'②【2回目】作業シート（結果入力）'!$AV$7</f>
        <v>0</v>
      </c>
      <c r="G51" s="133">
        <f>'②【2回目】作業シート（結果入力）'!$AV$8</f>
        <v>0</v>
      </c>
      <c r="H51" s="133">
        <f>'②【2回目】作業シート（結果入力）'!$AV$9</f>
        <v>0</v>
      </c>
      <c r="I51" s="133">
        <f>'②【2回目】作業シート（結果入力）'!$AV$10</f>
        <v>0</v>
      </c>
      <c r="J51" s="133">
        <f>'②【2回目】作業シート（結果入力）'!$AV$11</f>
        <v>0</v>
      </c>
      <c r="K51" s="133">
        <f>'②【2回目】作業シート（結果入力）'!$AV$12</f>
        <v>0</v>
      </c>
      <c r="L51" s="133">
        <f>'②【2回目】作業シート（結果入力）'!$AV$13</f>
        <v>0</v>
      </c>
      <c r="M51" s="133">
        <f>'②【2回目】作業シート（結果入力）'!$AV$14</f>
        <v>0</v>
      </c>
      <c r="N51" s="133">
        <f>'②【2回目】作業シート（結果入力）'!$AV$15</f>
        <v>0</v>
      </c>
      <c r="O51" s="133">
        <f>'②【2回目】作業シート（結果入力）'!$AV$16</f>
        <v>0</v>
      </c>
      <c r="P51" s="133">
        <f>'②【2回目】作業シート（結果入力）'!$AV$17</f>
        <v>0</v>
      </c>
      <c r="Q51" s="133">
        <f>'②【2回目】作業シート（結果入力）'!$AV$18</f>
        <v>0</v>
      </c>
      <c r="R51" s="133">
        <f>'②【2回目】作業シート（結果入力）'!$AV$19</f>
        <v>0</v>
      </c>
      <c r="S51" s="133">
        <f>'②【2回目】作業シート（結果入力）'!$AV$20</f>
        <v>0</v>
      </c>
      <c r="T51" s="133">
        <f>'②【2回目】作業シート（結果入力）'!$AV$21</f>
        <v>0</v>
      </c>
      <c r="U51" s="133">
        <f>'②【2回目】作業シート（結果入力）'!$AV$22</f>
        <v>0</v>
      </c>
      <c r="V51" s="133">
        <f>'②【2回目】作業シート（結果入力）'!$AV$23</f>
        <v>0</v>
      </c>
      <c r="W51" s="133">
        <f>'②【2回目】作業シート（結果入力）'!$AV$24</f>
        <v>0</v>
      </c>
      <c r="X51" s="133">
        <f>'②【2回目】作業シート（結果入力）'!$AV$25</f>
        <v>0</v>
      </c>
      <c r="Y51" s="133">
        <f>'②【2回目】作業シート（結果入力）'!$AV$26</f>
        <v>0</v>
      </c>
      <c r="Z51" s="133">
        <f>'②【2回目】作業シート（結果入力）'!$AV$27</f>
        <v>0</v>
      </c>
      <c r="AA51" s="133">
        <f>'②【2回目】作業シート（結果入力）'!$AV$28</f>
        <v>0</v>
      </c>
      <c r="AB51" s="133">
        <f>'②【2回目】作業シート（結果入力）'!$AV$29</f>
        <v>0</v>
      </c>
      <c r="AC51" s="133">
        <f>'②【2回目】作業シート（結果入力）'!$AV$30</f>
        <v>0</v>
      </c>
      <c r="AD51" s="134">
        <f>'②【2回目】作業シート（結果入力）'!$AV$31</f>
        <v>0</v>
      </c>
      <c r="AE51" s="135"/>
    </row>
    <row r="52" spans="4:31" ht="20.100000000000001" customHeight="1">
      <c r="D52" s="132">
        <f>'②【2回目】作業シート（結果入力）'!$AW$4</f>
        <v>46</v>
      </c>
      <c r="E52" s="133">
        <f>'②【2回目】作業シート（結果入力）'!$AW$6</f>
        <v>0</v>
      </c>
      <c r="F52" s="133">
        <f>'②【2回目】作業シート（結果入力）'!$AW$7</f>
        <v>0</v>
      </c>
      <c r="G52" s="133">
        <f>'②【2回目】作業シート（結果入力）'!$AW$8</f>
        <v>0</v>
      </c>
      <c r="H52" s="133">
        <f>'②【2回目】作業シート（結果入力）'!$AW$9</f>
        <v>0</v>
      </c>
      <c r="I52" s="133">
        <f>'②【2回目】作業シート（結果入力）'!$AW$10</f>
        <v>0</v>
      </c>
      <c r="J52" s="133">
        <f>'②【2回目】作業シート（結果入力）'!$AW$11</f>
        <v>0</v>
      </c>
      <c r="K52" s="133">
        <f>'②【2回目】作業シート（結果入力）'!$AW$12</f>
        <v>0</v>
      </c>
      <c r="L52" s="133">
        <f>'②【2回目】作業シート（結果入力）'!$AW$13</f>
        <v>0</v>
      </c>
      <c r="M52" s="133">
        <f>'②【2回目】作業シート（結果入力）'!$AW$14</f>
        <v>0</v>
      </c>
      <c r="N52" s="133">
        <f>'②【2回目】作業シート（結果入力）'!$AW$15</f>
        <v>0</v>
      </c>
      <c r="O52" s="133">
        <f>'②【2回目】作業シート（結果入力）'!$AW$16</f>
        <v>0</v>
      </c>
      <c r="P52" s="133">
        <f>'②【2回目】作業シート（結果入力）'!$AW$17</f>
        <v>0</v>
      </c>
      <c r="Q52" s="133">
        <f>'②【2回目】作業シート（結果入力）'!$AW$18</f>
        <v>0</v>
      </c>
      <c r="R52" s="133">
        <f>'②【2回目】作業シート（結果入力）'!$AW$19</f>
        <v>0</v>
      </c>
      <c r="S52" s="133">
        <f>'②【2回目】作業シート（結果入力）'!$AW$20</f>
        <v>0</v>
      </c>
      <c r="T52" s="133">
        <f>'②【2回目】作業シート（結果入力）'!$AW$21</f>
        <v>0</v>
      </c>
      <c r="U52" s="133">
        <f>'②【2回目】作業シート（結果入力）'!$AW$22</f>
        <v>0</v>
      </c>
      <c r="V52" s="133">
        <f>'②【2回目】作業シート（結果入力）'!$AW$23</f>
        <v>0</v>
      </c>
      <c r="W52" s="133">
        <f>'②【2回目】作業シート（結果入力）'!$AW$24</f>
        <v>0</v>
      </c>
      <c r="X52" s="133">
        <f>'②【2回目】作業シート（結果入力）'!$AW$25</f>
        <v>0</v>
      </c>
      <c r="Y52" s="133">
        <f>'②【2回目】作業シート（結果入力）'!$AW$26</f>
        <v>0</v>
      </c>
      <c r="Z52" s="133">
        <f>'②【2回目】作業シート（結果入力）'!$AW$27</f>
        <v>0</v>
      </c>
      <c r="AA52" s="133">
        <f>'②【2回目】作業シート（結果入力）'!$AW$28</f>
        <v>0</v>
      </c>
      <c r="AB52" s="133">
        <f>'②【2回目】作業シート（結果入力）'!$AW$29</f>
        <v>0</v>
      </c>
      <c r="AC52" s="133">
        <f>'②【2回目】作業シート（結果入力）'!$AW$30</f>
        <v>0</v>
      </c>
      <c r="AD52" s="134">
        <f>'②【2回目】作業シート（結果入力）'!$AW$31</f>
        <v>0</v>
      </c>
      <c r="AE52" s="135"/>
    </row>
    <row r="53" spans="4:31" ht="20.100000000000001" customHeight="1">
      <c r="D53" s="132">
        <f>'②【2回目】作業シート（結果入力）'!$AX$4</f>
        <v>47</v>
      </c>
      <c r="E53" s="133">
        <f>'②【2回目】作業シート（結果入力）'!$AX$6</f>
        <v>0</v>
      </c>
      <c r="F53" s="133">
        <f>'②【2回目】作業シート（結果入力）'!$AX$7</f>
        <v>0</v>
      </c>
      <c r="G53" s="133">
        <f>'②【2回目】作業シート（結果入力）'!$AX$8</f>
        <v>0</v>
      </c>
      <c r="H53" s="133">
        <f>'②【2回目】作業シート（結果入力）'!$AX$9</f>
        <v>0</v>
      </c>
      <c r="I53" s="133">
        <f>'②【2回目】作業シート（結果入力）'!$AX$10</f>
        <v>0</v>
      </c>
      <c r="J53" s="133">
        <f>'②【2回目】作業シート（結果入力）'!$AX$11</f>
        <v>0</v>
      </c>
      <c r="K53" s="133">
        <f>'②【2回目】作業シート（結果入力）'!$AX$12</f>
        <v>0</v>
      </c>
      <c r="L53" s="133">
        <f>'②【2回目】作業シート（結果入力）'!$AX$13</f>
        <v>0</v>
      </c>
      <c r="M53" s="133">
        <f>'②【2回目】作業シート（結果入力）'!$AX$14</f>
        <v>0</v>
      </c>
      <c r="N53" s="133">
        <f>'②【2回目】作業シート（結果入力）'!$AX$15</f>
        <v>0</v>
      </c>
      <c r="O53" s="133">
        <f>'②【2回目】作業シート（結果入力）'!$AX$16</f>
        <v>0</v>
      </c>
      <c r="P53" s="133">
        <f>'②【2回目】作業シート（結果入力）'!$AX$17</f>
        <v>0</v>
      </c>
      <c r="Q53" s="133">
        <f>'②【2回目】作業シート（結果入力）'!$AX$18</f>
        <v>0</v>
      </c>
      <c r="R53" s="133">
        <f>'②【2回目】作業シート（結果入力）'!$AX$19</f>
        <v>0</v>
      </c>
      <c r="S53" s="133">
        <f>'②【2回目】作業シート（結果入力）'!$AX$20</f>
        <v>0</v>
      </c>
      <c r="T53" s="133">
        <f>'②【2回目】作業シート（結果入力）'!$AX$21</f>
        <v>0</v>
      </c>
      <c r="U53" s="133">
        <f>'②【2回目】作業シート（結果入力）'!$AX$22</f>
        <v>0</v>
      </c>
      <c r="V53" s="133">
        <f>'②【2回目】作業シート（結果入力）'!$AX$23</f>
        <v>0</v>
      </c>
      <c r="W53" s="133">
        <f>'②【2回目】作業シート（結果入力）'!$AX$24</f>
        <v>0</v>
      </c>
      <c r="X53" s="133">
        <f>'②【2回目】作業シート（結果入力）'!$AX$25</f>
        <v>0</v>
      </c>
      <c r="Y53" s="133">
        <f>'②【2回目】作業シート（結果入力）'!$AX$26</f>
        <v>0</v>
      </c>
      <c r="Z53" s="133">
        <f>'②【2回目】作業シート（結果入力）'!$AX$27</f>
        <v>0</v>
      </c>
      <c r="AA53" s="133">
        <f>'②【2回目】作業シート（結果入力）'!$AX$28</f>
        <v>0</v>
      </c>
      <c r="AB53" s="133">
        <f>'②【2回目】作業シート（結果入力）'!$AX$29</f>
        <v>0</v>
      </c>
      <c r="AC53" s="133">
        <f>'②【2回目】作業シート（結果入力）'!$AX$30</f>
        <v>0</v>
      </c>
      <c r="AD53" s="134">
        <f>'②【2回目】作業シート（結果入力）'!$AX$31</f>
        <v>0</v>
      </c>
      <c r="AE53" s="135"/>
    </row>
    <row r="54" spans="4:31" ht="20.100000000000001" customHeight="1">
      <c r="D54" s="132">
        <f>'②【2回目】作業シート（結果入力）'!$AY$4</f>
        <v>48</v>
      </c>
      <c r="E54" s="133">
        <f>'②【2回目】作業シート（結果入力）'!$AY$6</f>
        <v>0</v>
      </c>
      <c r="F54" s="133">
        <f>'②【2回目】作業シート（結果入力）'!$AY$7</f>
        <v>0</v>
      </c>
      <c r="G54" s="133">
        <f>'②【2回目】作業シート（結果入力）'!$AY$8</f>
        <v>0</v>
      </c>
      <c r="H54" s="133">
        <f>'②【2回目】作業シート（結果入力）'!$AY$9</f>
        <v>0</v>
      </c>
      <c r="I54" s="133">
        <f>'②【2回目】作業シート（結果入力）'!$AY$10</f>
        <v>0</v>
      </c>
      <c r="J54" s="133">
        <f>'②【2回目】作業シート（結果入力）'!$AY$11</f>
        <v>0</v>
      </c>
      <c r="K54" s="133">
        <f>'②【2回目】作業シート（結果入力）'!$AY$12</f>
        <v>0</v>
      </c>
      <c r="L54" s="133">
        <f>'②【2回目】作業シート（結果入力）'!$AY$13</f>
        <v>0</v>
      </c>
      <c r="M54" s="133">
        <f>'②【2回目】作業シート（結果入力）'!$AY$14</f>
        <v>0</v>
      </c>
      <c r="N54" s="133">
        <f>'②【2回目】作業シート（結果入力）'!$AY$15</f>
        <v>0</v>
      </c>
      <c r="O54" s="133">
        <f>'②【2回目】作業シート（結果入力）'!$AY$16</f>
        <v>0</v>
      </c>
      <c r="P54" s="133">
        <f>'②【2回目】作業シート（結果入力）'!$AY$17</f>
        <v>0</v>
      </c>
      <c r="Q54" s="133">
        <f>'②【2回目】作業シート（結果入力）'!$AY$18</f>
        <v>0</v>
      </c>
      <c r="R54" s="133">
        <f>'②【2回目】作業シート（結果入力）'!$AY$19</f>
        <v>0</v>
      </c>
      <c r="S54" s="133">
        <f>'②【2回目】作業シート（結果入力）'!$AY$20</f>
        <v>0</v>
      </c>
      <c r="T54" s="133">
        <f>'②【2回目】作業シート（結果入力）'!$AY$21</f>
        <v>0</v>
      </c>
      <c r="U54" s="133">
        <f>'②【2回目】作業シート（結果入力）'!$AY$22</f>
        <v>0</v>
      </c>
      <c r="V54" s="133">
        <f>'②【2回目】作業シート（結果入力）'!$AY$23</f>
        <v>0</v>
      </c>
      <c r="W54" s="133">
        <f>'②【2回目】作業シート（結果入力）'!$AY$24</f>
        <v>0</v>
      </c>
      <c r="X54" s="133">
        <f>'②【2回目】作業シート（結果入力）'!$AY$25</f>
        <v>0</v>
      </c>
      <c r="Y54" s="133">
        <f>'②【2回目】作業シート（結果入力）'!$AY$26</f>
        <v>0</v>
      </c>
      <c r="Z54" s="133">
        <f>'②【2回目】作業シート（結果入力）'!$AY$27</f>
        <v>0</v>
      </c>
      <c r="AA54" s="133">
        <f>'②【2回目】作業シート（結果入力）'!$AY$28</f>
        <v>0</v>
      </c>
      <c r="AB54" s="133">
        <f>'②【2回目】作業シート（結果入力）'!$AY$29</f>
        <v>0</v>
      </c>
      <c r="AC54" s="133">
        <f>'②【2回目】作業シート（結果入力）'!$AY$30</f>
        <v>0</v>
      </c>
      <c r="AD54" s="134">
        <f>'②【2回目】作業シート（結果入力）'!$AY$31</f>
        <v>0</v>
      </c>
      <c r="AE54" s="135"/>
    </row>
    <row r="55" spans="4:31" ht="20.100000000000001" customHeight="1">
      <c r="D55" s="132">
        <f>'②【2回目】作業シート（結果入力）'!$AZ$4</f>
        <v>49</v>
      </c>
      <c r="E55" s="133">
        <f>'②【2回目】作業シート（結果入力）'!$AZ$6</f>
        <v>0</v>
      </c>
      <c r="F55" s="133">
        <f>'②【2回目】作業シート（結果入力）'!$AZ$7</f>
        <v>0</v>
      </c>
      <c r="G55" s="133">
        <f>'②【2回目】作業シート（結果入力）'!$AZ$8</f>
        <v>0</v>
      </c>
      <c r="H55" s="133">
        <f>'②【2回目】作業シート（結果入力）'!$AZ$9</f>
        <v>0</v>
      </c>
      <c r="I55" s="133">
        <f>'②【2回目】作業シート（結果入力）'!$AZ$10</f>
        <v>0</v>
      </c>
      <c r="J55" s="133">
        <f>'②【2回目】作業シート（結果入力）'!$AZ$11</f>
        <v>0</v>
      </c>
      <c r="K55" s="133">
        <f>'②【2回目】作業シート（結果入力）'!$AZ$12</f>
        <v>0</v>
      </c>
      <c r="L55" s="133">
        <f>'②【2回目】作業シート（結果入力）'!$AZ$13</f>
        <v>0</v>
      </c>
      <c r="M55" s="133">
        <f>'②【2回目】作業シート（結果入力）'!$AZ$14</f>
        <v>0</v>
      </c>
      <c r="N55" s="133">
        <f>'②【2回目】作業シート（結果入力）'!$AZ$15</f>
        <v>0</v>
      </c>
      <c r="O55" s="133">
        <f>'②【2回目】作業シート（結果入力）'!$AZ$16</f>
        <v>0</v>
      </c>
      <c r="P55" s="133">
        <f>'②【2回目】作業シート（結果入力）'!$AZ$17</f>
        <v>0</v>
      </c>
      <c r="Q55" s="133">
        <f>'②【2回目】作業シート（結果入力）'!$AZ$18</f>
        <v>0</v>
      </c>
      <c r="R55" s="133">
        <f>'②【2回目】作業シート（結果入力）'!$AZ$19</f>
        <v>0</v>
      </c>
      <c r="S55" s="133">
        <f>'②【2回目】作業シート（結果入力）'!$AZ$20</f>
        <v>0</v>
      </c>
      <c r="T55" s="133">
        <f>'②【2回目】作業シート（結果入力）'!$AZ$21</f>
        <v>0</v>
      </c>
      <c r="U55" s="133">
        <f>'②【2回目】作業シート（結果入力）'!$AZ$22</f>
        <v>0</v>
      </c>
      <c r="V55" s="133">
        <f>'②【2回目】作業シート（結果入力）'!$AZ$23</f>
        <v>0</v>
      </c>
      <c r="W55" s="133">
        <f>'②【2回目】作業シート（結果入力）'!$AZ$24</f>
        <v>0</v>
      </c>
      <c r="X55" s="133">
        <f>'②【2回目】作業シート（結果入力）'!$AZ$25</f>
        <v>0</v>
      </c>
      <c r="Y55" s="133">
        <f>'②【2回目】作業シート（結果入力）'!$AZ$26</f>
        <v>0</v>
      </c>
      <c r="Z55" s="133">
        <f>'②【2回目】作業シート（結果入力）'!$AZ$27</f>
        <v>0</v>
      </c>
      <c r="AA55" s="133">
        <f>'②【2回目】作業シート（結果入力）'!$AZ$28</f>
        <v>0</v>
      </c>
      <c r="AB55" s="133">
        <f>'②【2回目】作業シート（結果入力）'!$AZ$29</f>
        <v>0</v>
      </c>
      <c r="AC55" s="133">
        <f>'②【2回目】作業シート（結果入力）'!$AZ$30</f>
        <v>0</v>
      </c>
      <c r="AD55" s="134">
        <f>'②【2回目】作業シート（結果入力）'!$AZ$31</f>
        <v>0</v>
      </c>
      <c r="AE55" s="135"/>
    </row>
    <row r="56" spans="4:31" ht="20.100000000000001" customHeight="1">
      <c r="D56" s="132">
        <f>'②【2回目】作業シート（結果入力）'!$BA$4</f>
        <v>50</v>
      </c>
      <c r="E56" s="133">
        <f>'②【2回目】作業シート（結果入力）'!$BA$6</f>
        <v>0</v>
      </c>
      <c r="F56" s="133">
        <f>'②【2回目】作業シート（結果入力）'!$BA$7</f>
        <v>0</v>
      </c>
      <c r="G56" s="133">
        <f>'②【2回目】作業シート（結果入力）'!$BA$8</f>
        <v>0</v>
      </c>
      <c r="H56" s="133">
        <f>'②【2回目】作業シート（結果入力）'!$BA$9</f>
        <v>0</v>
      </c>
      <c r="I56" s="133">
        <f>'②【2回目】作業シート（結果入力）'!$BA$10</f>
        <v>0</v>
      </c>
      <c r="J56" s="133">
        <f>'②【2回目】作業シート（結果入力）'!$BA$11</f>
        <v>0</v>
      </c>
      <c r="K56" s="133">
        <f>'②【2回目】作業シート（結果入力）'!$BA$12</f>
        <v>0</v>
      </c>
      <c r="L56" s="133">
        <f>'②【2回目】作業シート（結果入力）'!$BA$13</f>
        <v>0</v>
      </c>
      <c r="M56" s="133">
        <f>'②【2回目】作業シート（結果入力）'!$BA$14</f>
        <v>0</v>
      </c>
      <c r="N56" s="133">
        <f>'②【2回目】作業シート（結果入力）'!$BA$15</f>
        <v>0</v>
      </c>
      <c r="O56" s="133">
        <f>'②【2回目】作業シート（結果入力）'!$BA$16</f>
        <v>0</v>
      </c>
      <c r="P56" s="133">
        <f>'②【2回目】作業シート（結果入力）'!$BA$17</f>
        <v>0</v>
      </c>
      <c r="Q56" s="133">
        <f>'②【2回目】作業シート（結果入力）'!$BA$18</f>
        <v>0</v>
      </c>
      <c r="R56" s="133">
        <f>'②【2回目】作業シート（結果入力）'!$BA$19</f>
        <v>0</v>
      </c>
      <c r="S56" s="133">
        <f>'②【2回目】作業シート（結果入力）'!$BA$20</f>
        <v>0</v>
      </c>
      <c r="T56" s="133">
        <f>'②【2回目】作業シート（結果入力）'!$BA$21</f>
        <v>0</v>
      </c>
      <c r="U56" s="133">
        <f>'②【2回目】作業シート（結果入力）'!$BA$22</f>
        <v>0</v>
      </c>
      <c r="V56" s="133">
        <f>'②【2回目】作業シート（結果入力）'!$BA$23</f>
        <v>0</v>
      </c>
      <c r="W56" s="133">
        <f>'②【2回目】作業シート（結果入力）'!$BA$24</f>
        <v>0</v>
      </c>
      <c r="X56" s="133">
        <f>'②【2回目】作業シート（結果入力）'!$BA$25</f>
        <v>0</v>
      </c>
      <c r="Y56" s="133">
        <f>'②【2回目】作業シート（結果入力）'!$BA$26</f>
        <v>0</v>
      </c>
      <c r="Z56" s="133">
        <f>'②【2回目】作業シート（結果入力）'!$BA$27</f>
        <v>0</v>
      </c>
      <c r="AA56" s="133">
        <f>'②【2回目】作業シート（結果入力）'!$BA$28</f>
        <v>0</v>
      </c>
      <c r="AB56" s="133">
        <f>'②【2回目】作業シート（結果入力）'!$BA$29</f>
        <v>0</v>
      </c>
      <c r="AC56" s="133">
        <f>'②【2回目】作業シート（結果入力）'!$BA$30</f>
        <v>0</v>
      </c>
      <c r="AD56" s="134">
        <f>'②【2回目】作業シート（結果入力）'!$BA$31</f>
        <v>0</v>
      </c>
      <c r="AE56" s="135"/>
    </row>
    <row r="58" spans="4:31">
      <c r="D58" s="150"/>
      <c r="E58" s="148">
        <v>1</v>
      </c>
      <c r="F58" s="113">
        <v>2</v>
      </c>
      <c r="G58" s="113">
        <v>3</v>
      </c>
      <c r="H58" s="113">
        <v>4</v>
      </c>
      <c r="I58" s="113">
        <v>5</v>
      </c>
      <c r="J58" s="113">
        <v>6</v>
      </c>
      <c r="K58" s="113">
        <v>7</v>
      </c>
      <c r="L58" s="113">
        <v>8</v>
      </c>
      <c r="M58" s="113">
        <v>9</v>
      </c>
      <c r="N58" s="113">
        <v>10</v>
      </c>
      <c r="O58" s="113">
        <v>11</v>
      </c>
      <c r="P58" s="113">
        <v>12</v>
      </c>
      <c r="Q58" s="113">
        <v>13</v>
      </c>
      <c r="R58" s="113">
        <v>14</v>
      </c>
      <c r="S58" s="113">
        <v>15</v>
      </c>
      <c r="T58" s="113">
        <v>16</v>
      </c>
      <c r="U58" s="113">
        <v>17</v>
      </c>
      <c r="V58" s="113">
        <v>18</v>
      </c>
      <c r="W58" s="113">
        <v>19</v>
      </c>
      <c r="X58" s="113">
        <v>20</v>
      </c>
      <c r="Y58" s="113">
        <v>21</v>
      </c>
      <c r="Z58" s="113">
        <v>22</v>
      </c>
      <c r="AA58" s="113">
        <v>23</v>
      </c>
      <c r="AB58" s="113">
        <v>24</v>
      </c>
      <c r="AC58" s="113" t="s">
        <v>39</v>
      </c>
    </row>
    <row r="59" spans="4:31" ht="92.25" customHeight="1">
      <c r="D59" s="150" t="s">
        <v>147</v>
      </c>
      <c r="E59" s="149" t="s">
        <v>2</v>
      </c>
      <c r="F59" s="19" t="s">
        <v>10</v>
      </c>
      <c r="G59" s="19" t="s">
        <v>33</v>
      </c>
      <c r="H59" s="19" t="s">
        <v>12</v>
      </c>
      <c r="I59" s="19" t="s">
        <v>13</v>
      </c>
      <c r="J59" s="19" t="s">
        <v>14</v>
      </c>
      <c r="K59" s="19" t="s">
        <v>15</v>
      </c>
      <c r="L59" s="19" t="s">
        <v>16</v>
      </c>
      <c r="M59" s="19" t="s">
        <v>17</v>
      </c>
      <c r="N59" s="19" t="s">
        <v>18</v>
      </c>
      <c r="O59" s="19" t="s">
        <v>121</v>
      </c>
      <c r="P59" s="19" t="s">
        <v>122</v>
      </c>
      <c r="Q59" s="19" t="s">
        <v>123</v>
      </c>
      <c r="R59" s="19" t="s">
        <v>124</v>
      </c>
      <c r="S59" s="19" t="s">
        <v>23</v>
      </c>
      <c r="T59" s="19" t="s">
        <v>125</v>
      </c>
      <c r="U59" s="19" t="s">
        <v>126</v>
      </c>
      <c r="V59" s="19" t="s">
        <v>127</v>
      </c>
      <c r="W59" s="19" t="s">
        <v>26</v>
      </c>
      <c r="X59" s="19" t="s">
        <v>27</v>
      </c>
      <c r="Y59" s="19" t="s">
        <v>28</v>
      </c>
      <c r="Z59" s="19" t="s">
        <v>29</v>
      </c>
      <c r="AA59" s="19" t="s">
        <v>30</v>
      </c>
      <c r="AB59" s="19" t="s">
        <v>31</v>
      </c>
      <c r="AC59" s="19" t="s">
        <v>42</v>
      </c>
    </row>
    <row r="60" spans="4:31" ht="25.5">
      <c r="D60" s="151">
        <v>1</v>
      </c>
      <c r="E60" s="152">
        <f>E66/E70</f>
        <v>0</v>
      </c>
      <c r="F60" s="152" t="e">
        <f>F66/F70</f>
        <v>#DIV/0!</v>
      </c>
      <c r="G60" s="152" t="e">
        <f t="shared" ref="G60:AB60" si="0">G66/G70</f>
        <v>#DIV/0!</v>
      </c>
      <c r="H60" s="152" t="e">
        <f t="shared" si="0"/>
        <v>#DIV/0!</v>
      </c>
      <c r="I60" s="152" t="e">
        <f t="shared" si="0"/>
        <v>#DIV/0!</v>
      </c>
      <c r="J60" s="152" t="e">
        <f t="shared" si="0"/>
        <v>#DIV/0!</v>
      </c>
      <c r="K60" s="152" t="e">
        <f t="shared" si="0"/>
        <v>#DIV/0!</v>
      </c>
      <c r="L60" s="152" t="e">
        <f t="shared" si="0"/>
        <v>#DIV/0!</v>
      </c>
      <c r="M60" s="152" t="e">
        <f t="shared" si="0"/>
        <v>#DIV/0!</v>
      </c>
      <c r="N60" s="152" t="e">
        <f t="shared" si="0"/>
        <v>#DIV/0!</v>
      </c>
      <c r="O60" s="152" t="e">
        <f t="shared" si="0"/>
        <v>#DIV/0!</v>
      </c>
      <c r="P60" s="152" t="e">
        <f t="shared" si="0"/>
        <v>#DIV/0!</v>
      </c>
      <c r="Q60" s="152" t="e">
        <f t="shared" si="0"/>
        <v>#DIV/0!</v>
      </c>
      <c r="R60" s="152" t="e">
        <f t="shared" si="0"/>
        <v>#DIV/0!</v>
      </c>
      <c r="S60" s="152" t="e">
        <f t="shared" si="0"/>
        <v>#DIV/0!</v>
      </c>
      <c r="T60" s="152" t="e">
        <f t="shared" si="0"/>
        <v>#DIV/0!</v>
      </c>
      <c r="U60" s="152" t="e">
        <f t="shared" si="0"/>
        <v>#DIV/0!</v>
      </c>
      <c r="V60" s="152" t="e">
        <f t="shared" si="0"/>
        <v>#DIV/0!</v>
      </c>
      <c r="W60" s="152" t="e">
        <f t="shared" si="0"/>
        <v>#DIV/0!</v>
      </c>
      <c r="X60" s="152" t="e">
        <f t="shared" si="0"/>
        <v>#DIV/0!</v>
      </c>
      <c r="Y60" s="152" t="e">
        <f t="shared" si="0"/>
        <v>#DIV/0!</v>
      </c>
      <c r="Z60" s="152" t="e">
        <f t="shared" si="0"/>
        <v>#DIV/0!</v>
      </c>
      <c r="AA60" s="152" t="e">
        <f t="shared" si="0"/>
        <v>#DIV/0!</v>
      </c>
      <c r="AB60" s="152" t="e">
        <f t="shared" si="0"/>
        <v>#DIV/0!</v>
      </c>
      <c r="AC60" s="152" t="e">
        <f>AC66/AC76</f>
        <v>#DIV/0!</v>
      </c>
      <c r="AD60" s="206" t="s">
        <v>156</v>
      </c>
      <c r="AE60" s="206"/>
    </row>
    <row r="61" spans="4:31" ht="25.5">
      <c r="D61" s="151">
        <v>2</v>
      </c>
      <c r="E61" s="152">
        <f>E67/E70</f>
        <v>0</v>
      </c>
      <c r="F61" s="152" t="e">
        <f t="shared" ref="F61:AB61" si="1">F67/F70</f>
        <v>#DIV/0!</v>
      </c>
      <c r="G61" s="152" t="e">
        <f t="shared" si="1"/>
        <v>#DIV/0!</v>
      </c>
      <c r="H61" s="152" t="e">
        <f t="shared" si="1"/>
        <v>#DIV/0!</v>
      </c>
      <c r="I61" s="152" t="e">
        <f t="shared" si="1"/>
        <v>#DIV/0!</v>
      </c>
      <c r="J61" s="152" t="e">
        <f t="shared" si="1"/>
        <v>#DIV/0!</v>
      </c>
      <c r="K61" s="152" t="e">
        <f t="shared" si="1"/>
        <v>#DIV/0!</v>
      </c>
      <c r="L61" s="152" t="e">
        <f t="shared" si="1"/>
        <v>#DIV/0!</v>
      </c>
      <c r="M61" s="152" t="e">
        <f t="shared" si="1"/>
        <v>#DIV/0!</v>
      </c>
      <c r="N61" s="152" t="e">
        <f t="shared" si="1"/>
        <v>#DIV/0!</v>
      </c>
      <c r="O61" s="152" t="e">
        <f t="shared" si="1"/>
        <v>#DIV/0!</v>
      </c>
      <c r="P61" s="152" t="e">
        <f t="shared" si="1"/>
        <v>#DIV/0!</v>
      </c>
      <c r="Q61" s="152" t="e">
        <f t="shared" si="1"/>
        <v>#DIV/0!</v>
      </c>
      <c r="R61" s="152" t="e">
        <f t="shared" si="1"/>
        <v>#DIV/0!</v>
      </c>
      <c r="S61" s="152" t="e">
        <f t="shared" si="1"/>
        <v>#DIV/0!</v>
      </c>
      <c r="T61" s="152" t="e">
        <f t="shared" si="1"/>
        <v>#DIV/0!</v>
      </c>
      <c r="U61" s="152" t="e">
        <f t="shared" si="1"/>
        <v>#DIV/0!</v>
      </c>
      <c r="V61" s="152" t="e">
        <f t="shared" si="1"/>
        <v>#DIV/0!</v>
      </c>
      <c r="W61" s="152" t="e">
        <f t="shared" si="1"/>
        <v>#DIV/0!</v>
      </c>
      <c r="X61" s="152" t="e">
        <f t="shared" si="1"/>
        <v>#DIV/0!</v>
      </c>
      <c r="Y61" s="152" t="e">
        <f t="shared" si="1"/>
        <v>#DIV/0!</v>
      </c>
      <c r="Z61" s="152" t="e">
        <f t="shared" si="1"/>
        <v>#DIV/0!</v>
      </c>
      <c r="AA61" s="152" t="e">
        <f t="shared" si="1"/>
        <v>#DIV/0!</v>
      </c>
      <c r="AB61" s="152" t="e">
        <f t="shared" si="1"/>
        <v>#DIV/0!</v>
      </c>
      <c r="AC61" s="153" t="s">
        <v>88</v>
      </c>
      <c r="AD61" s="206" t="s">
        <v>157</v>
      </c>
      <c r="AE61" s="206"/>
    </row>
    <row r="62" spans="4:31" ht="25.5">
      <c r="D62" s="151">
        <v>3</v>
      </c>
      <c r="E62" s="152">
        <f>E68/E70</f>
        <v>0.5</v>
      </c>
      <c r="F62" s="152" t="e">
        <f t="shared" ref="F62:AB62" si="2">F68/F70</f>
        <v>#DIV/0!</v>
      </c>
      <c r="G62" s="152" t="e">
        <f t="shared" si="2"/>
        <v>#DIV/0!</v>
      </c>
      <c r="H62" s="152" t="e">
        <f t="shared" si="2"/>
        <v>#DIV/0!</v>
      </c>
      <c r="I62" s="152" t="e">
        <f t="shared" si="2"/>
        <v>#DIV/0!</v>
      </c>
      <c r="J62" s="152" t="e">
        <f t="shared" si="2"/>
        <v>#DIV/0!</v>
      </c>
      <c r="K62" s="152" t="e">
        <f t="shared" si="2"/>
        <v>#DIV/0!</v>
      </c>
      <c r="L62" s="152" t="e">
        <f t="shared" si="2"/>
        <v>#DIV/0!</v>
      </c>
      <c r="M62" s="152" t="e">
        <f t="shared" si="2"/>
        <v>#DIV/0!</v>
      </c>
      <c r="N62" s="152" t="e">
        <f t="shared" si="2"/>
        <v>#DIV/0!</v>
      </c>
      <c r="O62" s="152" t="e">
        <f t="shared" si="2"/>
        <v>#DIV/0!</v>
      </c>
      <c r="P62" s="152" t="e">
        <f t="shared" si="2"/>
        <v>#DIV/0!</v>
      </c>
      <c r="Q62" s="152" t="e">
        <f t="shared" si="2"/>
        <v>#DIV/0!</v>
      </c>
      <c r="R62" s="152" t="e">
        <f t="shared" si="2"/>
        <v>#DIV/0!</v>
      </c>
      <c r="S62" s="152" t="e">
        <f t="shared" si="2"/>
        <v>#DIV/0!</v>
      </c>
      <c r="T62" s="152" t="e">
        <f t="shared" si="2"/>
        <v>#DIV/0!</v>
      </c>
      <c r="U62" s="152" t="e">
        <f t="shared" si="2"/>
        <v>#DIV/0!</v>
      </c>
      <c r="V62" s="152" t="e">
        <f t="shared" si="2"/>
        <v>#DIV/0!</v>
      </c>
      <c r="W62" s="152" t="e">
        <f t="shared" si="2"/>
        <v>#DIV/0!</v>
      </c>
      <c r="X62" s="152" t="e">
        <f t="shared" si="2"/>
        <v>#DIV/0!</v>
      </c>
      <c r="Y62" s="152" t="e">
        <f t="shared" si="2"/>
        <v>#DIV/0!</v>
      </c>
      <c r="Z62" s="152" t="e">
        <f t="shared" si="2"/>
        <v>#DIV/0!</v>
      </c>
      <c r="AA62" s="152" t="e">
        <f t="shared" si="2"/>
        <v>#DIV/0!</v>
      </c>
      <c r="AB62" s="152" t="e">
        <f t="shared" si="2"/>
        <v>#DIV/0!</v>
      </c>
      <c r="AC62" s="153" t="s">
        <v>88</v>
      </c>
      <c r="AD62" s="206" t="s">
        <v>158</v>
      </c>
      <c r="AE62" s="206"/>
    </row>
    <row r="63" spans="4:31" ht="25.5">
      <c r="D63" s="151">
        <v>4</v>
      </c>
      <c r="E63" s="152">
        <f>E69/E70</f>
        <v>0.5</v>
      </c>
      <c r="F63" s="152" t="e">
        <f t="shared" ref="F63:AB63" si="3">F69/F70</f>
        <v>#DIV/0!</v>
      </c>
      <c r="G63" s="152" t="e">
        <f t="shared" si="3"/>
        <v>#DIV/0!</v>
      </c>
      <c r="H63" s="152" t="e">
        <f t="shared" si="3"/>
        <v>#DIV/0!</v>
      </c>
      <c r="I63" s="152" t="e">
        <f t="shared" si="3"/>
        <v>#DIV/0!</v>
      </c>
      <c r="J63" s="152" t="e">
        <f t="shared" si="3"/>
        <v>#DIV/0!</v>
      </c>
      <c r="K63" s="152" t="e">
        <f t="shared" si="3"/>
        <v>#DIV/0!</v>
      </c>
      <c r="L63" s="152" t="e">
        <f t="shared" si="3"/>
        <v>#DIV/0!</v>
      </c>
      <c r="M63" s="152" t="e">
        <f t="shared" si="3"/>
        <v>#DIV/0!</v>
      </c>
      <c r="N63" s="152" t="e">
        <f t="shared" si="3"/>
        <v>#DIV/0!</v>
      </c>
      <c r="O63" s="152" t="e">
        <f t="shared" si="3"/>
        <v>#DIV/0!</v>
      </c>
      <c r="P63" s="152" t="e">
        <f t="shared" si="3"/>
        <v>#DIV/0!</v>
      </c>
      <c r="Q63" s="152" t="e">
        <f t="shared" si="3"/>
        <v>#DIV/0!</v>
      </c>
      <c r="R63" s="152" t="e">
        <f t="shared" si="3"/>
        <v>#DIV/0!</v>
      </c>
      <c r="S63" s="152" t="e">
        <f t="shared" si="3"/>
        <v>#DIV/0!</v>
      </c>
      <c r="T63" s="152" t="e">
        <f t="shared" si="3"/>
        <v>#DIV/0!</v>
      </c>
      <c r="U63" s="152" t="e">
        <f t="shared" si="3"/>
        <v>#DIV/0!</v>
      </c>
      <c r="V63" s="152" t="e">
        <f t="shared" si="3"/>
        <v>#DIV/0!</v>
      </c>
      <c r="W63" s="152" t="e">
        <f t="shared" si="3"/>
        <v>#DIV/0!</v>
      </c>
      <c r="X63" s="152" t="e">
        <f t="shared" si="3"/>
        <v>#DIV/0!</v>
      </c>
      <c r="Y63" s="152" t="e">
        <f t="shared" si="3"/>
        <v>#DIV/0!</v>
      </c>
      <c r="Z63" s="152" t="e">
        <f t="shared" si="3"/>
        <v>#DIV/0!</v>
      </c>
      <c r="AA63" s="152" t="e">
        <f t="shared" si="3"/>
        <v>#DIV/0!</v>
      </c>
      <c r="AB63" s="152" t="e">
        <f t="shared" si="3"/>
        <v>#DIV/0!</v>
      </c>
      <c r="AC63" s="153" t="s">
        <v>88</v>
      </c>
      <c r="AD63" s="206" t="s">
        <v>159</v>
      </c>
      <c r="AE63" s="206"/>
    </row>
    <row r="64" spans="4:31">
      <c r="E64" s="147">
        <f>SUM(E60:E63)</f>
        <v>1</v>
      </c>
      <c r="F64" s="147" t="e">
        <f t="shared" ref="F64:AB64" si="4">SUM(F60:F63)</f>
        <v>#DIV/0!</v>
      </c>
      <c r="G64" s="147" t="e">
        <f t="shared" si="4"/>
        <v>#DIV/0!</v>
      </c>
      <c r="H64" s="147" t="e">
        <f t="shared" si="4"/>
        <v>#DIV/0!</v>
      </c>
      <c r="I64" s="147" t="e">
        <f t="shared" si="4"/>
        <v>#DIV/0!</v>
      </c>
      <c r="J64" s="147" t="e">
        <f t="shared" si="4"/>
        <v>#DIV/0!</v>
      </c>
      <c r="K64" s="147" t="e">
        <f t="shared" si="4"/>
        <v>#DIV/0!</v>
      </c>
      <c r="L64" s="147" t="e">
        <f t="shared" si="4"/>
        <v>#DIV/0!</v>
      </c>
      <c r="M64" s="147" t="e">
        <f t="shared" si="4"/>
        <v>#DIV/0!</v>
      </c>
      <c r="N64" s="147" t="e">
        <f t="shared" si="4"/>
        <v>#DIV/0!</v>
      </c>
      <c r="O64" s="147" t="e">
        <f t="shared" si="4"/>
        <v>#DIV/0!</v>
      </c>
      <c r="P64" s="147" t="e">
        <f t="shared" si="4"/>
        <v>#DIV/0!</v>
      </c>
      <c r="Q64" s="147" t="e">
        <f t="shared" si="4"/>
        <v>#DIV/0!</v>
      </c>
      <c r="R64" s="147" t="e">
        <f t="shared" si="4"/>
        <v>#DIV/0!</v>
      </c>
      <c r="S64" s="147" t="e">
        <f t="shared" si="4"/>
        <v>#DIV/0!</v>
      </c>
      <c r="T64" s="147" t="e">
        <f t="shared" si="4"/>
        <v>#DIV/0!</v>
      </c>
      <c r="U64" s="147" t="e">
        <f t="shared" si="4"/>
        <v>#DIV/0!</v>
      </c>
      <c r="V64" s="147" t="e">
        <f t="shared" si="4"/>
        <v>#DIV/0!</v>
      </c>
      <c r="W64" s="147" t="e">
        <f t="shared" si="4"/>
        <v>#DIV/0!</v>
      </c>
      <c r="X64" s="147" t="e">
        <f t="shared" si="4"/>
        <v>#DIV/0!</v>
      </c>
      <c r="Y64" s="147" t="e">
        <f t="shared" si="4"/>
        <v>#DIV/0!</v>
      </c>
      <c r="Z64" s="147" t="e">
        <f t="shared" si="4"/>
        <v>#DIV/0!</v>
      </c>
      <c r="AA64" s="147" t="e">
        <f t="shared" si="4"/>
        <v>#DIV/0!</v>
      </c>
      <c r="AB64" s="147" t="e">
        <f t="shared" si="4"/>
        <v>#DIV/0!</v>
      </c>
    </row>
    <row r="66" spans="4:29" ht="19.5">
      <c r="D66">
        <v>1</v>
      </c>
      <c r="E66" s="146">
        <f>COUNTIFS(E7:E56,1)</f>
        <v>0</v>
      </c>
      <c r="F66" s="146">
        <f t="shared" ref="F66:AC66" si="5">COUNTIFS(F7:F56,1)</f>
        <v>0</v>
      </c>
      <c r="G66" s="146">
        <f t="shared" si="5"/>
        <v>0</v>
      </c>
      <c r="H66" s="146">
        <f t="shared" si="5"/>
        <v>0</v>
      </c>
      <c r="I66" s="146">
        <f t="shared" si="5"/>
        <v>0</v>
      </c>
      <c r="J66" s="146">
        <f t="shared" si="5"/>
        <v>0</v>
      </c>
      <c r="K66" s="146">
        <f t="shared" si="5"/>
        <v>0</v>
      </c>
      <c r="L66" s="146">
        <f t="shared" si="5"/>
        <v>0</v>
      </c>
      <c r="M66" s="146">
        <f t="shared" si="5"/>
        <v>0</v>
      </c>
      <c r="N66" s="146">
        <f t="shared" si="5"/>
        <v>0</v>
      </c>
      <c r="O66" s="146">
        <f t="shared" si="5"/>
        <v>0</v>
      </c>
      <c r="P66" s="146">
        <f t="shared" si="5"/>
        <v>0</v>
      </c>
      <c r="Q66" s="146">
        <f t="shared" si="5"/>
        <v>0</v>
      </c>
      <c r="R66" s="146">
        <f t="shared" si="5"/>
        <v>0</v>
      </c>
      <c r="S66" s="146">
        <f t="shared" si="5"/>
        <v>0</v>
      </c>
      <c r="T66" s="146">
        <f t="shared" si="5"/>
        <v>0</v>
      </c>
      <c r="U66" s="146">
        <f t="shared" si="5"/>
        <v>0</v>
      </c>
      <c r="V66" s="146">
        <f t="shared" si="5"/>
        <v>0</v>
      </c>
      <c r="W66" s="146">
        <f t="shared" si="5"/>
        <v>0</v>
      </c>
      <c r="X66" s="146">
        <f t="shared" si="5"/>
        <v>0</v>
      </c>
      <c r="Y66" s="146">
        <f t="shared" si="5"/>
        <v>0</v>
      </c>
      <c r="Z66" s="146">
        <f t="shared" si="5"/>
        <v>0</v>
      </c>
      <c r="AA66" s="146">
        <f t="shared" si="5"/>
        <v>0</v>
      </c>
      <c r="AB66" s="146">
        <f t="shared" si="5"/>
        <v>0</v>
      </c>
      <c r="AC66" s="146">
        <f t="shared" si="5"/>
        <v>0</v>
      </c>
    </row>
    <row r="67" spans="4:29" ht="19.5">
      <c r="D67">
        <v>2</v>
      </c>
      <c r="E67" s="146">
        <f t="shared" ref="E67:E69" si="6">COUNTIFS(E8:E57,1)</f>
        <v>0</v>
      </c>
      <c r="F67" s="146">
        <f t="shared" ref="F67:AC67" si="7">COUNTIFS(F7:F56,2)</f>
        <v>0</v>
      </c>
      <c r="G67" s="146">
        <f t="shared" si="7"/>
        <v>0</v>
      </c>
      <c r="H67" s="146">
        <f t="shared" si="7"/>
        <v>0</v>
      </c>
      <c r="I67" s="146">
        <f t="shared" si="7"/>
        <v>0</v>
      </c>
      <c r="J67" s="146">
        <f t="shared" si="7"/>
        <v>0</v>
      </c>
      <c r="K67" s="146">
        <f t="shared" si="7"/>
        <v>0</v>
      </c>
      <c r="L67" s="146">
        <f t="shared" si="7"/>
        <v>0</v>
      </c>
      <c r="M67" s="146">
        <f t="shared" si="7"/>
        <v>0</v>
      </c>
      <c r="N67" s="146">
        <f t="shared" si="7"/>
        <v>0</v>
      </c>
      <c r="O67" s="146">
        <f t="shared" si="7"/>
        <v>0</v>
      </c>
      <c r="P67" s="146">
        <f t="shared" si="7"/>
        <v>0</v>
      </c>
      <c r="Q67" s="146">
        <f t="shared" si="7"/>
        <v>0</v>
      </c>
      <c r="R67" s="146">
        <f t="shared" si="7"/>
        <v>0</v>
      </c>
      <c r="S67" s="146">
        <f t="shared" si="7"/>
        <v>0</v>
      </c>
      <c r="T67" s="146">
        <f t="shared" si="7"/>
        <v>0</v>
      </c>
      <c r="U67" s="146">
        <f t="shared" si="7"/>
        <v>0</v>
      </c>
      <c r="V67" s="146">
        <f t="shared" si="7"/>
        <v>0</v>
      </c>
      <c r="W67" s="146">
        <f t="shared" si="7"/>
        <v>0</v>
      </c>
      <c r="X67" s="146">
        <f t="shared" si="7"/>
        <v>0</v>
      </c>
      <c r="Y67" s="146">
        <f t="shared" si="7"/>
        <v>0</v>
      </c>
      <c r="Z67" s="146">
        <f t="shared" si="7"/>
        <v>0</v>
      </c>
      <c r="AA67" s="146">
        <f t="shared" si="7"/>
        <v>0</v>
      </c>
      <c r="AB67" s="146">
        <f t="shared" si="7"/>
        <v>0</v>
      </c>
      <c r="AC67" s="146">
        <f t="shared" si="7"/>
        <v>0</v>
      </c>
    </row>
    <row r="68" spans="4:29" ht="19.5">
      <c r="D68">
        <v>3</v>
      </c>
      <c r="E68" s="146">
        <f t="shared" si="6"/>
        <v>1</v>
      </c>
      <c r="F68" s="146">
        <f>COUNTIFS(F7:F56,3)</f>
        <v>0</v>
      </c>
      <c r="G68" s="146">
        <f>COUNTIFS(G7:G56,3)</f>
        <v>0</v>
      </c>
      <c r="H68" s="146">
        <f>COUNTIFS(H7:H56,3)</f>
        <v>0</v>
      </c>
      <c r="I68" s="146">
        <f>COUNTIFS(I7:I56,3)</f>
        <v>0</v>
      </c>
      <c r="J68" s="146">
        <f>COUNTIFS(J7:J56,3)</f>
        <v>0</v>
      </c>
      <c r="K68" s="146">
        <f t="shared" ref="K68:AC68" si="8">COUNTIFS(K7:K56,3)</f>
        <v>0</v>
      </c>
      <c r="L68" s="146">
        <f t="shared" si="8"/>
        <v>0</v>
      </c>
      <c r="M68" s="146">
        <f t="shared" si="8"/>
        <v>0</v>
      </c>
      <c r="N68" s="146">
        <f t="shared" si="8"/>
        <v>0</v>
      </c>
      <c r="O68" s="146">
        <f t="shared" si="8"/>
        <v>0</v>
      </c>
      <c r="P68" s="146">
        <f t="shared" si="8"/>
        <v>0</v>
      </c>
      <c r="Q68" s="146">
        <f t="shared" si="8"/>
        <v>0</v>
      </c>
      <c r="R68" s="146">
        <f t="shared" si="8"/>
        <v>0</v>
      </c>
      <c r="S68" s="146">
        <f t="shared" si="8"/>
        <v>0</v>
      </c>
      <c r="T68" s="146">
        <f t="shared" si="8"/>
        <v>0</v>
      </c>
      <c r="U68" s="146">
        <f t="shared" si="8"/>
        <v>0</v>
      </c>
      <c r="V68" s="146">
        <f t="shared" si="8"/>
        <v>0</v>
      </c>
      <c r="W68" s="146">
        <f t="shared" si="8"/>
        <v>0</v>
      </c>
      <c r="X68" s="146">
        <f t="shared" si="8"/>
        <v>0</v>
      </c>
      <c r="Y68" s="146">
        <f t="shared" si="8"/>
        <v>0</v>
      </c>
      <c r="Z68" s="146">
        <f t="shared" si="8"/>
        <v>0</v>
      </c>
      <c r="AA68" s="146">
        <f t="shared" si="8"/>
        <v>0</v>
      </c>
      <c r="AB68" s="146">
        <f t="shared" si="8"/>
        <v>0</v>
      </c>
      <c r="AC68" s="146">
        <f t="shared" si="8"/>
        <v>0</v>
      </c>
    </row>
    <row r="69" spans="4:29" ht="19.5">
      <c r="D69">
        <v>4</v>
      </c>
      <c r="E69" s="146">
        <f t="shared" si="6"/>
        <v>1</v>
      </c>
      <c r="F69" s="146">
        <f t="shared" ref="F69:AC69" si="9">COUNTIFS(F7:F56,4)</f>
        <v>0</v>
      </c>
      <c r="G69" s="146">
        <f t="shared" si="9"/>
        <v>0</v>
      </c>
      <c r="H69" s="146">
        <f t="shared" si="9"/>
        <v>0</v>
      </c>
      <c r="I69" s="146">
        <f t="shared" si="9"/>
        <v>0</v>
      </c>
      <c r="J69" s="146">
        <f t="shared" si="9"/>
        <v>0</v>
      </c>
      <c r="K69" s="146">
        <f t="shared" si="9"/>
        <v>0</v>
      </c>
      <c r="L69" s="146">
        <f t="shared" si="9"/>
        <v>0</v>
      </c>
      <c r="M69" s="146">
        <f t="shared" si="9"/>
        <v>0</v>
      </c>
      <c r="N69" s="146">
        <f t="shared" si="9"/>
        <v>0</v>
      </c>
      <c r="O69" s="146">
        <f t="shared" si="9"/>
        <v>0</v>
      </c>
      <c r="P69" s="146">
        <f t="shared" si="9"/>
        <v>0</v>
      </c>
      <c r="Q69" s="146">
        <f t="shared" si="9"/>
        <v>0</v>
      </c>
      <c r="R69" s="146">
        <f t="shared" si="9"/>
        <v>0</v>
      </c>
      <c r="S69" s="146">
        <f t="shared" si="9"/>
        <v>0</v>
      </c>
      <c r="T69" s="146">
        <f t="shared" si="9"/>
        <v>0</v>
      </c>
      <c r="U69" s="146">
        <f t="shared" si="9"/>
        <v>0</v>
      </c>
      <c r="V69" s="146">
        <f t="shared" si="9"/>
        <v>0</v>
      </c>
      <c r="W69" s="146">
        <f t="shared" si="9"/>
        <v>0</v>
      </c>
      <c r="X69" s="146">
        <f t="shared" si="9"/>
        <v>0</v>
      </c>
      <c r="Y69" s="146">
        <f t="shared" si="9"/>
        <v>0</v>
      </c>
      <c r="Z69" s="146">
        <f t="shared" si="9"/>
        <v>0</v>
      </c>
      <c r="AA69" s="146">
        <f t="shared" si="9"/>
        <v>0</v>
      </c>
      <c r="AB69" s="146">
        <f t="shared" si="9"/>
        <v>0</v>
      </c>
      <c r="AC69" s="146">
        <f t="shared" si="9"/>
        <v>0</v>
      </c>
    </row>
    <row r="70" spans="4:29" ht="19.5">
      <c r="D70" t="s">
        <v>146</v>
      </c>
      <c r="E70" s="146">
        <f>SUM(E66:E69)</f>
        <v>2</v>
      </c>
      <c r="F70" s="146">
        <f t="shared" ref="F70:AB70" si="10">SUM(F66:F69)</f>
        <v>0</v>
      </c>
      <c r="G70" s="146">
        <f t="shared" si="10"/>
        <v>0</v>
      </c>
      <c r="H70" s="146">
        <f t="shared" si="10"/>
        <v>0</v>
      </c>
      <c r="I70" s="146">
        <f t="shared" si="10"/>
        <v>0</v>
      </c>
      <c r="J70" s="146">
        <f t="shared" si="10"/>
        <v>0</v>
      </c>
      <c r="K70" s="146">
        <f t="shared" si="10"/>
        <v>0</v>
      </c>
      <c r="L70" s="146">
        <f t="shared" si="10"/>
        <v>0</v>
      </c>
      <c r="M70" s="146">
        <f t="shared" si="10"/>
        <v>0</v>
      </c>
      <c r="N70" s="146">
        <f t="shared" si="10"/>
        <v>0</v>
      </c>
      <c r="O70" s="146">
        <f t="shared" si="10"/>
        <v>0</v>
      </c>
      <c r="P70" s="146">
        <f t="shared" si="10"/>
        <v>0</v>
      </c>
      <c r="Q70" s="146">
        <f t="shared" si="10"/>
        <v>0</v>
      </c>
      <c r="R70" s="146">
        <f t="shared" si="10"/>
        <v>0</v>
      </c>
      <c r="S70" s="146">
        <f t="shared" si="10"/>
        <v>0</v>
      </c>
      <c r="T70" s="146">
        <f t="shared" si="10"/>
        <v>0</v>
      </c>
      <c r="U70" s="146">
        <f t="shared" si="10"/>
        <v>0</v>
      </c>
      <c r="V70" s="146">
        <f t="shared" si="10"/>
        <v>0</v>
      </c>
      <c r="W70" s="146">
        <f t="shared" si="10"/>
        <v>0</v>
      </c>
      <c r="X70" s="146">
        <f t="shared" si="10"/>
        <v>0</v>
      </c>
      <c r="Y70" s="146">
        <f t="shared" si="10"/>
        <v>0</v>
      </c>
      <c r="Z70" s="146">
        <f t="shared" si="10"/>
        <v>0</v>
      </c>
      <c r="AA70" s="146">
        <f t="shared" si="10"/>
        <v>0</v>
      </c>
      <c r="AB70" s="146">
        <f t="shared" si="10"/>
        <v>0</v>
      </c>
      <c r="AC70" s="146">
        <f>COUNTIFS(AC7:AC56,5)</f>
        <v>0</v>
      </c>
    </row>
    <row r="71" spans="4:29" ht="19.5">
      <c r="AC71" s="146">
        <f>COUNTIFS(AC7:AC56,6)</f>
        <v>0</v>
      </c>
    </row>
    <row r="72" spans="4:29" ht="19.5">
      <c r="AC72" s="146">
        <f>COUNTIFS(AC7:AC56,7)</f>
        <v>0</v>
      </c>
    </row>
    <row r="73" spans="4:29" ht="19.5">
      <c r="AC73" s="146">
        <f>COUNTIFS(AC7:AC56,8)</f>
        <v>0</v>
      </c>
    </row>
    <row r="74" spans="4:29" ht="19.5">
      <c r="AC74" s="146">
        <f>COUNTIFS(AC7:AC56,9)</f>
        <v>0</v>
      </c>
    </row>
    <row r="75" spans="4:29" ht="19.5">
      <c r="AC75" s="146">
        <f>COUNTIFS(AC7:AC56,10)</f>
        <v>0</v>
      </c>
    </row>
    <row r="76" spans="4:29" ht="19.5">
      <c r="AC76" s="146">
        <f>SUM(AC66:AC75)</f>
        <v>0</v>
      </c>
    </row>
    <row r="704" spans="4:31">
      <c r="D704" s="14"/>
      <c r="E704" s="18">
        <v>1</v>
      </c>
      <c r="F704" s="18">
        <v>2</v>
      </c>
      <c r="G704" s="18">
        <v>3</v>
      </c>
      <c r="H704" s="18">
        <v>4</v>
      </c>
      <c r="I704" s="18">
        <v>5</v>
      </c>
      <c r="J704" s="18">
        <v>6</v>
      </c>
      <c r="K704" s="18">
        <v>7</v>
      </c>
      <c r="L704" s="18">
        <v>8</v>
      </c>
      <c r="M704" s="18">
        <v>9</v>
      </c>
      <c r="N704" s="18">
        <v>10</v>
      </c>
      <c r="O704" s="18">
        <v>11</v>
      </c>
      <c r="P704" s="18">
        <v>12</v>
      </c>
      <c r="Q704" s="18">
        <v>13</v>
      </c>
      <c r="R704" s="18">
        <v>14</v>
      </c>
      <c r="S704" s="18">
        <v>15</v>
      </c>
      <c r="T704" s="18">
        <v>16</v>
      </c>
      <c r="U704" s="18">
        <v>17</v>
      </c>
      <c r="V704" s="18">
        <v>18</v>
      </c>
      <c r="W704" s="18">
        <v>19</v>
      </c>
      <c r="X704" s="18">
        <v>20</v>
      </c>
      <c r="Y704" s="18">
        <v>21</v>
      </c>
      <c r="Z704" s="18">
        <v>22</v>
      </c>
      <c r="AA704" s="18">
        <v>23</v>
      </c>
      <c r="AB704" s="18">
        <v>24</v>
      </c>
      <c r="AC704" s="18" t="s">
        <v>39</v>
      </c>
      <c r="AD704" s="105" t="s">
        <v>40</v>
      </c>
      <c r="AE704" s="107" t="s">
        <v>140</v>
      </c>
    </row>
    <row r="705" spans="3:31" ht="84">
      <c r="D705" s="15" t="s">
        <v>1</v>
      </c>
      <c r="E705" s="19" t="s">
        <v>2</v>
      </c>
      <c r="F705" s="19" t="s">
        <v>10</v>
      </c>
      <c r="G705" s="19" t="s">
        <v>33</v>
      </c>
      <c r="H705" s="19" t="s">
        <v>12</v>
      </c>
      <c r="I705" s="19" t="s">
        <v>13</v>
      </c>
      <c r="J705" s="19" t="s">
        <v>14</v>
      </c>
      <c r="K705" s="19" t="s">
        <v>15</v>
      </c>
      <c r="L705" s="19" t="s">
        <v>16</v>
      </c>
      <c r="M705" s="19" t="s">
        <v>17</v>
      </c>
      <c r="N705" s="19" t="s">
        <v>18</v>
      </c>
      <c r="O705" s="19" t="s">
        <v>19</v>
      </c>
      <c r="P705" s="19" t="s">
        <v>20</v>
      </c>
      <c r="Q705" s="19" t="s">
        <v>21</v>
      </c>
      <c r="R705" s="19" t="s">
        <v>22</v>
      </c>
      <c r="S705" s="19" t="s">
        <v>23</v>
      </c>
      <c r="T705" s="19" t="s">
        <v>24</v>
      </c>
      <c r="U705" s="19" t="s">
        <v>25</v>
      </c>
      <c r="V705" s="19" t="s">
        <v>11</v>
      </c>
      <c r="W705" s="19" t="s">
        <v>26</v>
      </c>
      <c r="X705" s="19" t="s">
        <v>27</v>
      </c>
      <c r="Y705" s="19" t="s">
        <v>28</v>
      </c>
      <c r="Z705" s="19" t="s">
        <v>29</v>
      </c>
      <c r="AA705" s="19" t="s">
        <v>30</v>
      </c>
      <c r="AB705" s="19" t="s">
        <v>31</v>
      </c>
      <c r="AC705" s="19" t="s">
        <v>42</v>
      </c>
      <c r="AD705" s="106" t="s">
        <v>43</v>
      </c>
      <c r="AE705" s="108" t="s">
        <v>136</v>
      </c>
    </row>
    <row r="706" spans="3:31">
      <c r="C706" s="35"/>
      <c r="D706" s="16">
        <v>1</v>
      </c>
      <c r="E706" s="35">
        <f>(LEFT(E7,1))*1</f>
        <v>0</v>
      </c>
      <c r="F706" s="35">
        <f t="shared" ref="F706:AC721" si="11">(LEFT(F7,1))*1</f>
        <v>0</v>
      </c>
      <c r="G706" s="35">
        <f t="shared" si="11"/>
        <v>0</v>
      </c>
      <c r="H706" s="35">
        <f t="shared" si="11"/>
        <v>0</v>
      </c>
      <c r="I706" s="35">
        <f t="shared" si="11"/>
        <v>0</v>
      </c>
      <c r="J706" s="35">
        <f t="shared" si="11"/>
        <v>0</v>
      </c>
      <c r="K706" s="35">
        <f t="shared" si="11"/>
        <v>0</v>
      </c>
      <c r="L706" s="35">
        <f t="shared" si="11"/>
        <v>0</v>
      </c>
      <c r="M706" s="35">
        <f t="shared" si="11"/>
        <v>0</v>
      </c>
      <c r="N706" s="35">
        <f t="shared" si="11"/>
        <v>0</v>
      </c>
      <c r="O706" s="35">
        <f t="shared" si="11"/>
        <v>0</v>
      </c>
      <c r="P706" s="35">
        <f t="shared" si="11"/>
        <v>0</v>
      </c>
      <c r="Q706" s="35">
        <f t="shared" si="11"/>
        <v>0</v>
      </c>
      <c r="R706" s="35">
        <f t="shared" si="11"/>
        <v>0</v>
      </c>
      <c r="S706" s="35">
        <f t="shared" si="11"/>
        <v>0</v>
      </c>
      <c r="T706" s="35">
        <f t="shared" si="11"/>
        <v>0</v>
      </c>
      <c r="U706" s="35">
        <f t="shared" si="11"/>
        <v>0</v>
      </c>
      <c r="V706" s="35">
        <f t="shared" si="11"/>
        <v>0</v>
      </c>
      <c r="W706" s="35">
        <f t="shared" si="11"/>
        <v>0</v>
      </c>
      <c r="X706" s="35">
        <f t="shared" si="11"/>
        <v>0</v>
      </c>
      <c r="Y706" s="35">
        <f t="shared" si="11"/>
        <v>0</v>
      </c>
      <c r="Z706" s="35">
        <f t="shared" si="11"/>
        <v>0</v>
      </c>
      <c r="AA706" s="35">
        <f t="shared" si="11"/>
        <v>0</v>
      </c>
      <c r="AB706" s="35">
        <f t="shared" si="11"/>
        <v>0</v>
      </c>
      <c r="AC706" s="35">
        <f>(LEFT(AC7,2))*1</f>
        <v>0</v>
      </c>
      <c r="AD706" s="55">
        <f>AD7</f>
        <v>0</v>
      </c>
      <c r="AE706" s="109">
        <f>AE7</f>
        <v>0</v>
      </c>
    </row>
    <row r="707" spans="3:31">
      <c r="D707" s="17">
        <v>2</v>
      </c>
      <c r="E707" s="36">
        <f>(LEFT(E8,1))*1</f>
        <v>0</v>
      </c>
      <c r="F707" s="36">
        <f t="shared" si="11"/>
        <v>0</v>
      </c>
      <c r="G707" s="36">
        <f t="shared" si="11"/>
        <v>0</v>
      </c>
      <c r="H707" s="36">
        <f t="shared" si="11"/>
        <v>0</v>
      </c>
      <c r="I707" s="36">
        <f t="shared" si="11"/>
        <v>0</v>
      </c>
      <c r="J707" s="36">
        <f t="shared" si="11"/>
        <v>0</v>
      </c>
      <c r="K707" s="36">
        <f t="shared" si="11"/>
        <v>0</v>
      </c>
      <c r="L707" s="36">
        <f t="shared" si="11"/>
        <v>0</v>
      </c>
      <c r="M707" s="36">
        <f t="shared" si="11"/>
        <v>0</v>
      </c>
      <c r="N707" s="36">
        <f t="shared" si="11"/>
        <v>0</v>
      </c>
      <c r="O707" s="36">
        <f t="shared" si="11"/>
        <v>0</v>
      </c>
      <c r="P707" s="36">
        <f t="shared" si="11"/>
        <v>0</v>
      </c>
      <c r="Q707" s="36">
        <f t="shared" si="11"/>
        <v>0</v>
      </c>
      <c r="R707" s="36">
        <f t="shared" si="11"/>
        <v>0</v>
      </c>
      <c r="S707" s="36">
        <f t="shared" si="11"/>
        <v>0</v>
      </c>
      <c r="T707" s="36">
        <f t="shared" si="11"/>
        <v>0</v>
      </c>
      <c r="U707" s="36">
        <f t="shared" si="11"/>
        <v>0</v>
      </c>
      <c r="V707" s="36">
        <f t="shared" si="11"/>
        <v>0</v>
      </c>
      <c r="W707" s="36">
        <f t="shared" si="11"/>
        <v>0</v>
      </c>
      <c r="X707" s="36">
        <f t="shared" si="11"/>
        <v>0</v>
      </c>
      <c r="Y707" s="36">
        <f t="shared" si="11"/>
        <v>0</v>
      </c>
      <c r="Z707" s="36">
        <f t="shared" si="11"/>
        <v>0</v>
      </c>
      <c r="AA707" s="36">
        <f t="shared" si="11"/>
        <v>0</v>
      </c>
      <c r="AB707" s="249">
        <f t="shared" si="11"/>
        <v>0</v>
      </c>
      <c r="AC707" s="252">
        <f>(LEFT(AC8,2))*1</f>
        <v>0</v>
      </c>
      <c r="AD707" s="250">
        <f>AD8</f>
        <v>0</v>
      </c>
      <c r="AE707" s="109">
        <f t="shared" ref="AE707:AE755" si="12">AE8</f>
        <v>0</v>
      </c>
    </row>
    <row r="708" spans="3:31">
      <c r="D708" s="16">
        <v>3</v>
      </c>
      <c r="E708" s="35">
        <f t="shared" ref="E708:AB718" si="13">(LEFT(E9,1))*1</f>
        <v>0</v>
      </c>
      <c r="F708" s="35">
        <f t="shared" si="13"/>
        <v>0</v>
      </c>
      <c r="G708" s="35">
        <f t="shared" si="13"/>
        <v>0</v>
      </c>
      <c r="H708" s="35">
        <f t="shared" si="13"/>
        <v>0</v>
      </c>
      <c r="I708" s="35">
        <f t="shared" si="13"/>
        <v>0</v>
      </c>
      <c r="J708" s="35">
        <f t="shared" si="13"/>
        <v>0</v>
      </c>
      <c r="K708" s="35">
        <f t="shared" si="13"/>
        <v>0</v>
      </c>
      <c r="L708" s="35">
        <f t="shared" si="13"/>
        <v>0</v>
      </c>
      <c r="M708" s="35">
        <f t="shared" si="13"/>
        <v>0</v>
      </c>
      <c r="N708" s="35">
        <f t="shared" si="13"/>
        <v>0</v>
      </c>
      <c r="O708" s="35">
        <f t="shared" si="13"/>
        <v>0</v>
      </c>
      <c r="P708" s="35">
        <f t="shared" si="13"/>
        <v>0</v>
      </c>
      <c r="Q708" s="35">
        <f t="shared" si="13"/>
        <v>0</v>
      </c>
      <c r="R708" s="35">
        <f t="shared" si="13"/>
        <v>0</v>
      </c>
      <c r="S708" s="35">
        <f t="shared" si="13"/>
        <v>0</v>
      </c>
      <c r="T708" s="35">
        <f t="shared" si="13"/>
        <v>0</v>
      </c>
      <c r="U708" s="35">
        <f t="shared" si="13"/>
        <v>0</v>
      </c>
      <c r="V708" s="35">
        <f t="shared" si="13"/>
        <v>0</v>
      </c>
      <c r="W708" s="35">
        <f t="shared" si="13"/>
        <v>0</v>
      </c>
      <c r="X708" s="35">
        <f t="shared" si="13"/>
        <v>0</v>
      </c>
      <c r="Y708" s="35">
        <f t="shared" si="13"/>
        <v>0</v>
      </c>
      <c r="Z708" s="35">
        <f t="shared" si="13"/>
        <v>0</v>
      </c>
      <c r="AA708" s="35">
        <f t="shared" si="13"/>
        <v>0</v>
      </c>
      <c r="AB708" s="35">
        <f t="shared" si="13"/>
        <v>0</v>
      </c>
      <c r="AC708" s="252">
        <f t="shared" ref="AC708:AC755" si="14">(LEFT(AC9,2))*1</f>
        <v>0</v>
      </c>
      <c r="AD708" s="251">
        <f>AD9</f>
        <v>0</v>
      </c>
      <c r="AE708" s="109">
        <f t="shared" si="12"/>
        <v>0</v>
      </c>
    </row>
    <row r="709" spans="3:31">
      <c r="D709" s="17">
        <v>4</v>
      </c>
      <c r="E709" s="36">
        <f t="shared" si="13"/>
        <v>0</v>
      </c>
      <c r="F709" s="36">
        <f t="shared" si="13"/>
        <v>0</v>
      </c>
      <c r="G709" s="36">
        <f t="shared" si="13"/>
        <v>0</v>
      </c>
      <c r="H709" s="36">
        <f t="shared" si="13"/>
        <v>0</v>
      </c>
      <c r="I709" s="36">
        <f t="shared" si="13"/>
        <v>0</v>
      </c>
      <c r="J709" s="36">
        <f t="shared" si="13"/>
        <v>0</v>
      </c>
      <c r="K709" s="36">
        <f t="shared" si="13"/>
        <v>0</v>
      </c>
      <c r="L709" s="36">
        <f t="shared" si="13"/>
        <v>0</v>
      </c>
      <c r="M709" s="36">
        <f t="shared" si="13"/>
        <v>0</v>
      </c>
      <c r="N709" s="36">
        <f t="shared" si="13"/>
        <v>0</v>
      </c>
      <c r="O709" s="36">
        <f t="shared" si="13"/>
        <v>0</v>
      </c>
      <c r="P709" s="36">
        <f t="shared" si="13"/>
        <v>0</v>
      </c>
      <c r="Q709" s="36">
        <f t="shared" si="13"/>
        <v>0</v>
      </c>
      <c r="R709" s="36">
        <f t="shared" si="13"/>
        <v>0</v>
      </c>
      <c r="S709" s="36">
        <f t="shared" si="13"/>
        <v>0</v>
      </c>
      <c r="T709" s="36">
        <f t="shared" si="13"/>
        <v>0</v>
      </c>
      <c r="U709" s="36">
        <f t="shared" si="13"/>
        <v>0</v>
      </c>
      <c r="V709" s="36">
        <f t="shared" si="13"/>
        <v>0</v>
      </c>
      <c r="W709" s="36">
        <f t="shared" si="13"/>
        <v>0</v>
      </c>
      <c r="X709" s="36">
        <f t="shared" si="13"/>
        <v>0</v>
      </c>
      <c r="Y709" s="36">
        <f t="shared" si="13"/>
        <v>0</v>
      </c>
      <c r="Z709" s="36">
        <f t="shared" si="13"/>
        <v>0</v>
      </c>
      <c r="AA709" s="36">
        <f t="shared" si="13"/>
        <v>0</v>
      </c>
      <c r="AB709" s="249">
        <f t="shared" si="13"/>
        <v>0</v>
      </c>
      <c r="AC709" s="252">
        <f t="shared" si="14"/>
        <v>0</v>
      </c>
      <c r="AD709" s="250">
        <f t="shared" ref="AD709:AD755" si="15">AD10</f>
        <v>0</v>
      </c>
      <c r="AE709" s="109">
        <f t="shared" si="12"/>
        <v>0</v>
      </c>
    </row>
    <row r="710" spans="3:31">
      <c r="D710" s="16">
        <v>5</v>
      </c>
      <c r="E710" s="35">
        <f t="shared" si="13"/>
        <v>0</v>
      </c>
      <c r="F710" s="35">
        <f t="shared" si="13"/>
        <v>0</v>
      </c>
      <c r="G710" s="35">
        <f t="shared" si="13"/>
        <v>0</v>
      </c>
      <c r="H710" s="35">
        <f t="shared" si="13"/>
        <v>0</v>
      </c>
      <c r="I710" s="35">
        <f t="shared" si="13"/>
        <v>0</v>
      </c>
      <c r="J710" s="35">
        <f t="shared" si="13"/>
        <v>0</v>
      </c>
      <c r="K710" s="35">
        <f t="shared" si="13"/>
        <v>0</v>
      </c>
      <c r="L710" s="35">
        <f t="shared" si="13"/>
        <v>0</v>
      </c>
      <c r="M710" s="35">
        <f t="shared" si="13"/>
        <v>0</v>
      </c>
      <c r="N710" s="35">
        <f t="shared" si="13"/>
        <v>0</v>
      </c>
      <c r="O710" s="35">
        <f t="shared" si="13"/>
        <v>0</v>
      </c>
      <c r="P710" s="35">
        <f t="shared" si="13"/>
        <v>0</v>
      </c>
      <c r="Q710" s="35">
        <f t="shared" si="13"/>
        <v>0</v>
      </c>
      <c r="R710" s="35">
        <f t="shared" si="13"/>
        <v>0</v>
      </c>
      <c r="S710" s="35">
        <f t="shared" si="13"/>
        <v>0</v>
      </c>
      <c r="T710" s="35">
        <f t="shared" si="13"/>
        <v>0</v>
      </c>
      <c r="U710" s="35">
        <f t="shared" si="13"/>
        <v>0</v>
      </c>
      <c r="V710" s="35">
        <f t="shared" si="13"/>
        <v>0</v>
      </c>
      <c r="W710" s="35">
        <f t="shared" si="13"/>
        <v>0</v>
      </c>
      <c r="X710" s="35">
        <f t="shared" si="13"/>
        <v>0</v>
      </c>
      <c r="Y710" s="35">
        <f t="shared" si="13"/>
        <v>0</v>
      </c>
      <c r="Z710" s="35">
        <f t="shared" si="13"/>
        <v>0</v>
      </c>
      <c r="AA710" s="35">
        <f t="shared" si="13"/>
        <v>0</v>
      </c>
      <c r="AB710" s="35">
        <f t="shared" si="13"/>
        <v>0</v>
      </c>
      <c r="AC710" s="252">
        <f t="shared" si="14"/>
        <v>0</v>
      </c>
      <c r="AD710" s="251">
        <f t="shared" si="15"/>
        <v>0</v>
      </c>
      <c r="AE710" s="109">
        <f t="shared" si="12"/>
        <v>0</v>
      </c>
    </row>
    <row r="711" spans="3:31">
      <c r="D711" s="17">
        <v>6</v>
      </c>
      <c r="E711" s="36">
        <f t="shared" si="13"/>
        <v>0</v>
      </c>
      <c r="F711" s="36">
        <f t="shared" si="13"/>
        <v>0</v>
      </c>
      <c r="G711" s="36">
        <f t="shared" si="13"/>
        <v>0</v>
      </c>
      <c r="H711" s="36">
        <f t="shared" si="13"/>
        <v>0</v>
      </c>
      <c r="I711" s="36">
        <f t="shared" si="13"/>
        <v>0</v>
      </c>
      <c r="J711" s="36">
        <f t="shared" si="13"/>
        <v>0</v>
      </c>
      <c r="K711" s="36">
        <f t="shared" si="13"/>
        <v>0</v>
      </c>
      <c r="L711" s="36">
        <f t="shared" si="13"/>
        <v>0</v>
      </c>
      <c r="M711" s="36">
        <f t="shared" si="13"/>
        <v>0</v>
      </c>
      <c r="N711" s="36">
        <f t="shared" si="13"/>
        <v>0</v>
      </c>
      <c r="O711" s="36">
        <f t="shared" si="13"/>
        <v>0</v>
      </c>
      <c r="P711" s="36">
        <f t="shared" si="13"/>
        <v>0</v>
      </c>
      <c r="Q711" s="36">
        <f t="shared" si="13"/>
        <v>0</v>
      </c>
      <c r="R711" s="36">
        <f t="shared" si="13"/>
        <v>0</v>
      </c>
      <c r="S711" s="36">
        <f t="shared" si="13"/>
        <v>0</v>
      </c>
      <c r="T711" s="36">
        <f t="shared" si="13"/>
        <v>0</v>
      </c>
      <c r="U711" s="36">
        <f t="shared" si="13"/>
        <v>0</v>
      </c>
      <c r="V711" s="36">
        <f t="shared" si="13"/>
        <v>0</v>
      </c>
      <c r="W711" s="36">
        <f t="shared" si="13"/>
        <v>0</v>
      </c>
      <c r="X711" s="36">
        <f t="shared" si="13"/>
        <v>0</v>
      </c>
      <c r="Y711" s="36">
        <f t="shared" si="13"/>
        <v>0</v>
      </c>
      <c r="Z711" s="36">
        <f t="shared" si="13"/>
        <v>0</v>
      </c>
      <c r="AA711" s="36">
        <f t="shared" si="13"/>
        <v>0</v>
      </c>
      <c r="AB711" s="249">
        <f t="shared" si="13"/>
        <v>0</v>
      </c>
      <c r="AC711" s="252">
        <f t="shared" si="14"/>
        <v>0</v>
      </c>
      <c r="AD711" s="250">
        <f t="shared" si="15"/>
        <v>0</v>
      </c>
      <c r="AE711" s="109">
        <f t="shared" si="12"/>
        <v>0</v>
      </c>
    </row>
    <row r="712" spans="3:31">
      <c r="D712" s="16">
        <v>7</v>
      </c>
      <c r="E712" s="35">
        <f t="shared" si="13"/>
        <v>0</v>
      </c>
      <c r="F712" s="35">
        <f t="shared" si="13"/>
        <v>0</v>
      </c>
      <c r="G712" s="35">
        <f t="shared" si="13"/>
        <v>0</v>
      </c>
      <c r="H712" s="35">
        <f t="shared" si="13"/>
        <v>0</v>
      </c>
      <c r="I712" s="35">
        <f t="shared" si="13"/>
        <v>0</v>
      </c>
      <c r="J712" s="35">
        <f t="shared" si="13"/>
        <v>0</v>
      </c>
      <c r="K712" s="35">
        <f t="shared" si="13"/>
        <v>0</v>
      </c>
      <c r="L712" s="35">
        <f t="shared" si="13"/>
        <v>0</v>
      </c>
      <c r="M712" s="35">
        <f t="shared" si="13"/>
        <v>0</v>
      </c>
      <c r="N712" s="35">
        <f t="shared" si="13"/>
        <v>0</v>
      </c>
      <c r="O712" s="35">
        <f t="shared" si="13"/>
        <v>0</v>
      </c>
      <c r="P712" s="35">
        <f t="shared" si="13"/>
        <v>0</v>
      </c>
      <c r="Q712" s="35">
        <f t="shared" si="13"/>
        <v>0</v>
      </c>
      <c r="R712" s="35">
        <f t="shared" si="13"/>
        <v>0</v>
      </c>
      <c r="S712" s="35">
        <f t="shared" si="13"/>
        <v>0</v>
      </c>
      <c r="T712" s="35">
        <f t="shared" si="13"/>
        <v>0</v>
      </c>
      <c r="U712" s="35">
        <f t="shared" si="13"/>
        <v>0</v>
      </c>
      <c r="V712" s="35">
        <f t="shared" si="13"/>
        <v>0</v>
      </c>
      <c r="W712" s="35">
        <f t="shared" si="13"/>
        <v>0</v>
      </c>
      <c r="X712" s="35">
        <f t="shared" si="13"/>
        <v>0</v>
      </c>
      <c r="Y712" s="35">
        <f t="shared" si="13"/>
        <v>0</v>
      </c>
      <c r="Z712" s="35">
        <f t="shared" si="13"/>
        <v>0</v>
      </c>
      <c r="AA712" s="35">
        <f t="shared" si="13"/>
        <v>0</v>
      </c>
      <c r="AB712" s="35">
        <f t="shared" si="13"/>
        <v>0</v>
      </c>
      <c r="AC712" s="252">
        <f t="shared" si="14"/>
        <v>0</v>
      </c>
      <c r="AD712" s="251">
        <f t="shared" si="15"/>
        <v>0</v>
      </c>
      <c r="AE712" s="109">
        <f t="shared" si="12"/>
        <v>0</v>
      </c>
    </row>
    <row r="713" spans="3:31">
      <c r="D713" s="17">
        <v>8</v>
      </c>
      <c r="E713" s="36">
        <f t="shared" si="13"/>
        <v>0</v>
      </c>
      <c r="F713" s="36">
        <f t="shared" si="13"/>
        <v>0</v>
      </c>
      <c r="G713" s="36">
        <f t="shared" si="13"/>
        <v>0</v>
      </c>
      <c r="H713" s="36">
        <f t="shared" si="13"/>
        <v>0</v>
      </c>
      <c r="I713" s="36">
        <f t="shared" si="13"/>
        <v>0</v>
      </c>
      <c r="J713" s="36">
        <f t="shared" si="13"/>
        <v>0</v>
      </c>
      <c r="K713" s="36">
        <f t="shared" si="13"/>
        <v>0</v>
      </c>
      <c r="L713" s="36">
        <f t="shared" si="13"/>
        <v>0</v>
      </c>
      <c r="M713" s="36">
        <f t="shared" si="13"/>
        <v>0</v>
      </c>
      <c r="N713" s="36">
        <f t="shared" si="13"/>
        <v>0</v>
      </c>
      <c r="O713" s="36">
        <f t="shared" si="13"/>
        <v>0</v>
      </c>
      <c r="P713" s="36">
        <f t="shared" si="13"/>
        <v>0</v>
      </c>
      <c r="Q713" s="36">
        <f t="shared" si="13"/>
        <v>0</v>
      </c>
      <c r="R713" s="36">
        <f t="shared" si="13"/>
        <v>0</v>
      </c>
      <c r="S713" s="36">
        <f t="shared" si="13"/>
        <v>0</v>
      </c>
      <c r="T713" s="36">
        <f t="shared" si="13"/>
        <v>0</v>
      </c>
      <c r="U713" s="36">
        <f t="shared" si="13"/>
        <v>0</v>
      </c>
      <c r="V713" s="36">
        <f t="shared" si="13"/>
        <v>0</v>
      </c>
      <c r="W713" s="36">
        <f t="shared" si="13"/>
        <v>0</v>
      </c>
      <c r="X713" s="36">
        <f t="shared" si="13"/>
        <v>0</v>
      </c>
      <c r="Y713" s="36">
        <f t="shared" si="13"/>
        <v>0</v>
      </c>
      <c r="Z713" s="36">
        <f t="shared" si="13"/>
        <v>0</v>
      </c>
      <c r="AA713" s="36">
        <f t="shared" si="13"/>
        <v>0</v>
      </c>
      <c r="AB713" s="249">
        <f t="shared" si="13"/>
        <v>0</v>
      </c>
      <c r="AC713" s="252">
        <f t="shared" si="14"/>
        <v>0</v>
      </c>
      <c r="AD713" s="250">
        <f t="shared" si="15"/>
        <v>0</v>
      </c>
      <c r="AE713" s="109">
        <f t="shared" si="12"/>
        <v>0</v>
      </c>
    </row>
    <row r="714" spans="3:31">
      <c r="D714" s="16">
        <v>9</v>
      </c>
      <c r="E714" s="35">
        <f t="shared" si="13"/>
        <v>0</v>
      </c>
      <c r="F714" s="35">
        <f t="shared" si="13"/>
        <v>0</v>
      </c>
      <c r="G714" s="35">
        <f t="shared" si="13"/>
        <v>0</v>
      </c>
      <c r="H714" s="35">
        <f t="shared" si="13"/>
        <v>0</v>
      </c>
      <c r="I714" s="35">
        <f t="shared" si="13"/>
        <v>0</v>
      </c>
      <c r="J714" s="35">
        <f t="shared" si="13"/>
        <v>0</v>
      </c>
      <c r="K714" s="35">
        <f t="shared" si="13"/>
        <v>0</v>
      </c>
      <c r="L714" s="35">
        <f t="shared" si="13"/>
        <v>0</v>
      </c>
      <c r="M714" s="35">
        <f t="shared" si="13"/>
        <v>0</v>
      </c>
      <c r="N714" s="35">
        <f t="shared" si="13"/>
        <v>0</v>
      </c>
      <c r="O714" s="35">
        <f t="shared" si="13"/>
        <v>0</v>
      </c>
      <c r="P714" s="35">
        <f t="shared" si="13"/>
        <v>0</v>
      </c>
      <c r="Q714" s="35">
        <f t="shared" si="13"/>
        <v>0</v>
      </c>
      <c r="R714" s="35">
        <f t="shared" si="13"/>
        <v>0</v>
      </c>
      <c r="S714" s="35">
        <f t="shared" si="13"/>
        <v>0</v>
      </c>
      <c r="T714" s="35">
        <f t="shared" si="13"/>
        <v>0</v>
      </c>
      <c r="U714" s="35">
        <f t="shared" si="13"/>
        <v>0</v>
      </c>
      <c r="V714" s="35">
        <f t="shared" si="13"/>
        <v>0</v>
      </c>
      <c r="W714" s="35">
        <f t="shared" si="13"/>
        <v>0</v>
      </c>
      <c r="X714" s="35">
        <f t="shared" si="13"/>
        <v>0</v>
      </c>
      <c r="Y714" s="35">
        <f t="shared" si="13"/>
        <v>0</v>
      </c>
      <c r="Z714" s="35">
        <f t="shared" si="13"/>
        <v>0</v>
      </c>
      <c r="AA714" s="35">
        <f t="shared" si="13"/>
        <v>0</v>
      </c>
      <c r="AB714" s="35">
        <f t="shared" si="13"/>
        <v>0</v>
      </c>
      <c r="AC714" s="252">
        <f t="shared" si="14"/>
        <v>0</v>
      </c>
      <c r="AD714" s="251">
        <f t="shared" si="15"/>
        <v>0</v>
      </c>
      <c r="AE714" s="109">
        <f t="shared" si="12"/>
        <v>0</v>
      </c>
    </row>
    <row r="715" spans="3:31">
      <c r="D715" s="17">
        <v>10</v>
      </c>
      <c r="E715" s="36">
        <f t="shared" si="13"/>
        <v>0</v>
      </c>
      <c r="F715" s="36">
        <f t="shared" si="13"/>
        <v>0</v>
      </c>
      <c r="G715" s="36">
        <f t="shared" si="13"/>
        <v>0</v>
      </c>
      <c r="H715" s="36">
        <f t="shared" si="13"/>
        <v>0</v>
      </c>
      <c r="I715" s="36">
        <f t="shared" si="13"/>
        <v>0</v>
      </c>
      <c r="J715" s="36">
        <f t="shared" si="13"/>
        <v>0</v>
      </c>
      <c r="K715" s="36">
        <f t="shared" si="13"/>
        <v>0</v>
      </c>
      <c r="L715" s="36">
        <f t="shared" si="13"/>
        <v>0</v>
      </c>
      <c r="M715" s="36">
        <f t="shared" si="13"/>
        <v>0</v>
      </c>
      <c r="N715" s="36">
        <f t="shared" si="13"/>
        <v>0</v>
      </c>
      <c r="O715" s="36">
        <f t="shared" si="13"/>
        <v>0</v>
      </c>
      <c r="P715" s="36">
        <f t="shared" si="13"/>
        <v>0</v>
      </c>
      <c r="Q715" s="36">
        <f t="shared" si="13"/>
        <v>0</v>
      </c>
      <c r="R715" s="36">
        <f t="shared" si="13"/>
        <v>0</v>
      </c>
      <c r="S715" s="36">
        <f t="shared" si="13"/>
        <v>0</v>
      </c>
      <c r="T715" s="36">
        <f t="shared" si="13"/>
        <v>0</v>
      </c>
      <c r="U715" s="36">
        <f t="shared" si="13"/>
        <v>0</v>
      </c>
      <c r="V715" s="36">
        <f t="shared" si="13"/>
        <v>0</v>
      </c>
      <c r="W715" s="36">
        <f t="shared" si="13"/>
        <v>0</v>
      </c>
      <c r="X715" s="36">
        <f t="shared" si="13"/>
        <v>0</v>
      </c>
      <c r="Y715" s="36">
        <f t="shared" si="13"/>
        <v>0</v>
      </c>
      <c r="Z715" s="36">
        <f t="shared" si="13"/>
        <v>0</v>
      </c>
      <c r="AA715" s="36">
        <f t="shared" si="13"/>
        <v>0</v>
      </c>
      <c r="AB715" s="249">
        <f t="shared" si="13"/>
        <v>0</v>
      </c>
      <c r="AC715" s="252">
        <f t="shared" si="14"/>
        <v>0</v>
      </c>
      <c r="AD715" s="250">
        <f t="shared" si="15"/>
        <v>0</v>
      </c>
      <c r="AE715" s="109">
        <f t="shared" si="12"/>
        <v>0</v>
      </c>
    </row>
    <row r="716" spans="3:31">
      <c r="D716" s="16">
        <v>11</v>
      </c>
      <c r="E716" s="35">
        <f t="shared" si="13"/>
        <v>0</v>
      </c>
      <c r="F716" s="35">
        <f t="shared" si="13"/>
        <v>0</v>
      </c>
      <c r="G716" s="35">
        <f t="shared" si="13"/>
        <v>0</v>
      </c>
      <c r="H716" s="35">
        <f t="shared" si="13"/>
        <v>0</v>
      </c>
      <c r="I716" s="35">
        <f t="shared" si="13"/>
        <v>0</v>
      </c>
      <c r="J716" s="35">
        <f t="shared" si="13"/>
        <v>0</v>
      </c>
      <c r="K716" s="35">
        <f t="shared" si="13"/>
        <v>0</v>
      </c>
      <c r="L716" s="35">
        <f t="shared" si="13"/>
        <v>0</v>
      </c>
      <c r="M716" s="35">
        <f t="shared" si="13"/>
        <v>0</v>
      </c>
      <c r="N716" s="35">
        <f t="shared" si="13"/>
        <v>0</v>
      </c>
      <c r="O716" s="35">
        <f t="shared" si="13"/>
        <v>0</v>
      </c>
      <c r="P716" s="35">
        <f t="shared" si="13"/>
        <v>0</v>
      </c>
      <c r="Q716" s="35">
        <f t="shared" si="13"/>
        <v>0</v>
      </c>
      <c r="R716" s="35">
        <f t="shared" si="13"/>
        <v>0</v>
      </c>
      <c r="S716" s="35">
        <f t="shared" si="13"/>
        <v>0</v>
      </c>
      <c r="T716" s="35">
        <f t="shared" si="13"/>
        <v>0</v>
      </c>
      <c r="U716" s="35">
        <f t="shared" si="13"/>
        <v>0</v>
      </c>
      <c r="V716" s="35">
        <f t="shared" si="13"/>
        <v>0</v>
      </c>
      <c r="W716" s="35">
        <f t="shared" si="13"/>
        <v>0</v>
      </c>
      <c r="X716" s="35">
        <f t="shared" si="13"/>
        <v>0</v>
      </c>
      <c r="Y716" s="35">
        <f t="shared" si="13"/>
        <v>0</v>
      </c>
      <c r="Z716" s="35">
        <f t="shared" si="13"/>
        <v>0</v>
      </c>
      <c r="AA716" s="35">
        <f t="shared" si="13"/>
        <v>0</v>
      </c>
      <c r="AB716" s="35">
        <f t="shared" si="13"/>
        <v>0</v>
      </c>
      <c r="AC716" s="252">
        <f t="shared" si="14"/>
        <v>0</v>
      </c>
      <c r="AD716" s="251">
        <f t="shared" si="15"/>
        <v>0</v>
      </c>
      <c r="AE716" s="109">
        <f t="shared" si="12"/>
        <v>0</v>
      </c>
    </row>
    <row r="717" spans="3:31">
      <c r="D717" s="17">
        <v>12</v>
      </c>
      <c r="E717" s="36">
        <f t="shared" si="13"/>
        <v>0</v>
      </c>
      <c r="F717" s="36">
        <f t="shared" si="13"/>
        <v>0</v>
      </c>
      <c r="G717" s="36">
        <f t="shared" si="13"/>
        <v>0</v>
      </c>
      <c r="H717" s="36">
        <f t="shared" si="13"/>
        <v>0</v>
      </c>
      <c r="I717" s="36">
        <f t="shared" si="13"/>
        <v>0</v>
      </c>
      <c r="J717" s="36">
        <f t="shared" si="13"/>
        <v>0</v>
      </c>
      <c r="K717" s="36">
        <f t="shared" si="13"/>
        <v>0</v>
      </c>
      <c r="L717" s="36">
        <f t="shared" si="13"/>
        <v>0</v>
      </c>
      <c r="M717" s="36">
        <f t="shared" si="13"/>
        <v>0</v>
      </c>
      <c r="N717" s="36">
        <f t="shared" si="13"/>
        <v>0</v>
      </c>
      <c r="O717" s="36">
        <f t="shared" si="13"/>
        <v>0</v>
      </c>
      <c r="P717" s="36">
        <f t="shared" si="13"/>
        <v>0</v>
      </c>
      <c r="Q717" s="36">
        <f t="shared" si="13"/>
        <v>0</v>
      </c>
      <c r="R717" s="36">
        <f t="shared" si="13"/>
        <v>0</v>
      </c>
      <c r="S717" s="36">
        <f t="shared" si="13"/>
        <v>0</v>
      </c>
      <c r="T717" s="36">
        <f t="shared" si="13"/>
        <v>0</v>
      </c>
      <c r="U717" s="36">
        <f t="shared" si="13"/>
        <v>0</v>
      </c>
      <c r="V717" s="36">
        <f t="shared" si="13"/>
        <v>0</v>
      </c>
      <c r="W717" s="36">
        <f t="shared" si="13"/>
        <v>0</v>
      </c>
      <c r="X717" s="36">
        <f t="shared" si="13"/>
        <v>0</v>
      </c>
      <c r="Y717" s="36">
        <f t="shared" si="13"/>
        <v>0</v>
      </c>
      <c r="Z717" s="36">
        <f t="shared" si="13"/>
        <v>0</v>
      </c>
      <c r="AA717" s="36">
        <f t="shared" si="13"/>
        <v>0</v>
      </c>
      <c r="AB717" s="249">
        <f t="shared" si="13"/>
        <v>0</v>
      </c>
      <c r="AC717" s="252">
        <f t="shared" si="14"/>
        <v>0</v>
      </c>
      <c r="AD717" s="250">
        <f t="shared" si="15"/>
        <v>0</v>
      </c>
      <c r="AE717" s="109">
        <f t="shared" si="12"/>
        <v>0</v>
      </c>
    </row>
    <row r="718" spans="3:31">
      <c r="D718" s="16">
        <v>13</v>
      </c>
      <c r="E718" s="35">
        <f t="shared" si="13"/>
        <v>0</v>
      </c>
      <c r="F718" s="35">
        <f t="shared" si="13"/>
        <v>0</v>
      </c>
      <c r="G718" s="35">
        <f t="shared" si="13"/>
        <v>0</v>
      </c>
      <c r="H718" s="35">
        <f t="shared" si="13"/>
        <v>0</v>
      </c>
      <c r="I718" s="35">
        <f t="shared" si="13"/>
        <v>0</v>
      </c>
      <c r="J718" s="35">
        <f t="shared" si="13"/>
        <v>0</v>
      </c>
      <c r="K718" s="35">
        <f t="shared" si="13"/>
        <v>0</v>
      </c>
      <c r="L718" s="35">
        <f t="shared" si="13"/>
        <v>0</v>
      </c>
      <c r="M718" s="35">
        <f t="shared" si="13"/>
        <v>0</v>
      </c>
      <c r="N718" s="35">
        <f t="shared" si="13"/>
        <v>0</v>
      </c>
      <c r="O718" s="35">
        <f t="shared" si="13"/>
        <v>0</v>
      </c>
      <c r="P718" s="35">
        <f t="shared" si="13"/>
        <v>0</v>
      </c>
      <c r="Q718" s="35">
        <f t="shared" si="13"/>
        <v>0</v>
      </c>
      <c r="R718" s="35">
        <f t="shared" si="13"/>
        <v>0</v>
      </c>
      <c r="S718" s="35">
        <f t="shared" si="13"/>
        <v>0</v>
      </c>
      <c r="T718" s="35">
        <f t="shared" ref="T718:AB718" si="16">(LEFT(T19,1))*1</f>
        <v>0</v>
      </c>
      <c r="U718" s="35">
        <f t="shared" si="16"/>
        <v>0</v>
      </c>
      <c r="V718" s="35">
        <f t="shared" si="16"/>
        <v>0</v>
      </c>
      <c r="W718" s="35">
        <f t="shared" si="16"/>
        <v>0</v>
      </c>
      <c r="X718" s="35">
        <f t="shared" si="16"/>
        <v>0</v>
      </c>
      <c r="Y718" s="35">
        <f t="shared" si="16"/>
        <v>0</v>
      </c>
      <c r="Z718" s="35">
        <f t="shared" si="16"/>
        <v>0</v>
      </c>
      <c r="AA718" s="35">
        <f t="shared" si="16"/>
        <v>0</v>
      </c>
      <c r="AB718" s="35">
        <f t="shared" si="16"/>
        <v>0</v>
      </c>
      <c r="AC718" s="252">
        <f t="shared" si="14"/>
        <v>0</v>
      </c>
      <c r="AD718" s="251">
        <f t="shared" si="15"/>
        <v>0</v>
      </c>
      <c r="AE718" s="109">
        <f t="shared" si="12"/>
        <v>0</v>
      </c>
    </row>
    <row r="719" spans="3:31">
      <c r="D719" s="17">
        <v>14</v>
      </c>
      <c r="E719" s="36">
        <f t="shared" ref="E719:AB729" si="17">(LEFT(E20,1))*1</f>
        <v>0</v>
      </c>
      <c r="F719" s="36">
        <f t="shared" si="17"/>
        <v>0</v>
      </c>
      <c r="G719" s="36">
        <f t="shared" si="17"/>
        <v>0</v>
      </c>
      <c r="H719" s="36">
        <f t="shared" si="17"/>
        <v>0</v>
      </c>
      <c r="I719" s="36">
        <f t="shared" si="17"/>
        <v>0</v>
      </c>
      <c r="J719" s="36">
        <f t="shared" si="17"/>
        <v>0</v>
      </c>
      <c r="K719" s="36">
        <f t="shared" si="17"/>
        <v>0</v>
      </c>
      <c r="L719" s="36">
        <f t="shared" si="17"/>
        <v>0</v>
      </c>
      <c r="M719" s="36">
        <f t="shared" si="17"/>
        <v>0</v>
      </c>
      <c r="N719" s="36">
        <f t="shared" si="17"/>
        <v>0</v>
      </c>
      <c r="O719" s="36">
        <f t="shared" si="17"/>
        <v>0</v>
      </c>
      <c r="P719" s="36">
        <f t="shared" si="17"/>
        <v>0</v>
      </c>
      <c r="Q719" s="36">
        <f t="shared" si="17"/>
        <v>0</v>
      </c>
      <c r="R719" s="36">
        <f t="shared" si="17"/>
        <v>0</v>
      </c>
      <c r="S719" s="36">
        <f t="shared" si="17"/>
        <v>0</v>
      </c>
      <c r="T719" s="36">
        <f t="shared" si="17"/>
        <v>0</v>
      </c>
      <c r="U719" s="36">
        <f t="shared" si="17"/>
        <v>0</v>
      </c>
      <c r="V719" s="36">
        <f t="shared" si="17"/>
        <v>0</v>
      </c>
      <c r="W719" s="36">
        <f t="shared" si="17"/>
        <v>0</v>
      </c>
      <c r="X719" s="36">
        <f t="shared" si="17"/>
        <v>0</v>
      </c>
      <c r="Y719" s="36">
        <f t="shared" si="17"/>
        <v>0</v>
      </c>
      <c r="Z719" s="36">
        <f t="shared" si="17"/>
        <v>0</v>
      </c>
      <c r="AA719" s="36">
        <f t="shared" si="17"/>
        <v>0</v>
      </c>
      <c r="AB719" s="249">
        <f t="shared" si="17"/>
        <v>0</v>
      </c>
      <c r="AC719" s="252">
        <f t="shared" si="14"/>
        <v>0</v>
      </c>
      <c r="AD719" s="250">
        <f t="shared" si="15"/>
        <v>0</v>
      </c>
      <c r="AE719" s="109">
        <f t="shared" si="12"/>
        <v>0</v>
      </c>
    </row>
    <row r="720" spans="3:31">
      <c r="D720" s="16">
        <v>15</v>
      </c>
      <c r="E720" s="35">
        <f t="shared" si="17"/>
        <v>0</v>
      </c>
      <c r="F720" s="35">
        <f t="shared" si="17"/>
        <v>0</v>
      </c>
      <c r="G720" s="35">
        <f t="shared" si="17"/>
        <v>0</v>
      </c>
      <c r="H720" s="35">
        <f t="shared" si="17"/>
        <v>0</v>
      </c>
      <c r="I720" s="35">
        <f t="shared" si="17"/>
        <v>0</v>
      </c>
      <c r="J720" s="35">
        <f t="shared" si="17"/>
        <v>0</v>
      </c>
      <c r="K720" s="35">
        <f t="shared" si="17"/>
        <v>0</v>
      </c>
      <c r="L720" s="35">
        <f t="shared" si="17"/>
        <v>0</v>
      </c>
      <c r="M720" s="35">
        <f t="shared" si="17"/>
        <v>0</v>
      </c>
      <c r="N720" s="35">
        <f t="shared" si="17"/>
        <v>0</v>
      </c>
      <c r="O720" s="35">
        <f t="shared" si="17"/>
        <v>0</v>
      </c>
      <c r="P720" s="35">
        <f t="shared" si="17"/>
        <v>0</v>
      </c>
      <c r="Q720" s="35">
        <f t="shared" si="17"/>
        <v>0</v>
      </c>
      <c r="R720" s="35">
        <f t="shared" si="17"/>
        <v>0</v>
      </c>
      <c r="S720" s="35">
        <f t="shared" si="17"/>
        <v>0</v>
      </c>
      <c r="T720" s="35">
        <f t="shared" si="17"/>
        <v>0</v>
      </c>
      <c r="U720" s="35">
        <f t="shared" si="17"/>
        <v>0</v>
      </c>
      <c r="V720" s="35">
        <f t="shared" si="17"/>
        <v>0</v>
      </c>
      <c r="W720" s="35">
        <f t="shared" si="17"/>
        <v>0</v>
      </c>
      <c r="X720" s="35">
        <f t="shared" si="17"/>
        <v>0</v>
      </c>
      <c r="Y720" s="35">
        <f t="shared" si="17"/>
        <v>0</v>
      </c>
      <c r="Z720" s="35">
        <f t="shared" si="17"/>
        <v>0</v>
      </c>
      <c r="AA720" s="35">
        <f t="shared" si="17"/>
        <v>0</v>
      </c>
      <c r="AB720" s="35">
        <f t="shared" si="17"/>
        <v>0</v>
      </c>
      <c r="AC720" s="252">
        <f t="shared" si="14"/>
        <v>0</v>
      </c>
      <c r="AD720" s="251">
        <f t="shared" si="15"/>
        <v>0</v>
      </c>
      <c r="AE720" s="109">
        <f t="shared" si="12"/>
        <v>0</v>
      </c>
    </row>
    <row r="721" spans="4:31">
      <c r="D721" s="17">
        <v>16</v>
      </c>
      <c r="E721" s="36">
        <f t="shared" si="17"/>
        <v>0</v>
      </c>
      <c r="F721" s="36">
        <f t="shared" si="17"/>
        <v>0</v>
      </c>
      <c r="G721" s="36">
        <f t="shared" si="17"/>
        <v>0</v>
      </c>
      <c r="H721" s="36">
        <f t="shared" si="17"/>
        <v>0</v>
      </c>
      <c r="I721" s="36">
        <f t="shared" si="17"/>
        <v>0</v>
      </c>
      <c r="J721" s="36">
        <f t="shared" si="17"/>
        <v>0</v>
      </c>
      <c r="K721" s="36">
        <f t="shared" si="17"/>
        <v>0</v>
      </c>
      <c r="L721" s="36">
        <f t="shared" si="17"/>
        <v>0</v>
      </c>
      <c r="M721" s="36">
        <f t="shared" si="17"/>
        <v>0</v>
      </c>
      <c r="N721" s="36">
        <f t="shared" si="17"/>
        <v>0</v>
      </c>
      <c r="O721" s="36">
        <f t="shared" si="17"/>
        <v>0</v>
      </c>
      <c r="P721" s="36">
        <f t="shared" si="17"/>
        <v>0</v>
      </c>
      <c r="Q721" s="36">
        <f t="shared" si="17"/>
        <v>0</v>
      </c>
      <c r="R721" s="36">
        <f t="shared" si="17"/>
        <v>0</v>
      </c>
      <c r="S721" s="36">
        <f t="shared" si="17"/>
        <v>0</v>
      </c>
      <c r="T721" s="36">
        <f t="shared" si="17"/>
        <v>0</v>
      </c>
      <c r="U721" s="36">
        <f t="shared" si="17"/>
        <v>0</v>
      </c>
      <c r="V721" s="36">
        <f t="shared" si="17"/>
        <v>0</v>
      </c>
      <c r="W721" s="36">
        <f t="shared" si="17"/>
        <v>0</v>
      </c>
      <c r="X721" s="36">
        <f t="shared" si="17"/>
        <v>0</v>
      </c>
      <c r="Y721" s="36">
        <f t="shared" si="17"/>
        <v>0</v>
      </c>
      <c r="Z721" s="36">
        <f t="shared" si="17"/>
        <v>0</v>
      </c>
      <c r="AA721" s="36">
        <f t="shared" si="17"/>
        <v>0</v>
      </c>
      <c r="AB721" s="249">
        <f t="shared" si="17"/>
        <v>0</v>
      </c>
      <c r="AC721" s="252">
        <f t="shared" si="14"/>
        <v>0</v>
      </c>
      <c r="AD721" s="250">
        <f t="shared" si="15"/>
        <v>0</v>
      </c>
      <c r="AE721" s="109">
        <f t="shared" si="12"/>
        <v>0</v>
      </c>
    </row>
    <row r="722" spans="4:31">
      <c r="D722" s="16">
        <v>17</v>
      </c>
      <c r="E722" s="35">
        <f t="shared" si="17"/>
        <v>0</v>
      </c>
      <c r="F722" s="35">
        <f t="shared" si="17"/>
        <v>0</v>
      </c>
      <c r="G722" s="35">
        <f t="shared" si="17"/>
        <v>0</v>
      </c>
      <c r="H722" s="35">
        <f t="shared" si="17"/>
        <v>0</v>
      </c>
      <c r="I722" s="35">
        <f t="shared" si="17"/>
        <v>0</v>
      </c>
      <c r="J722" s="35">
        <f t="shared" si="17"/>
        <v>0</v>
      </c>
      <c r="K722" s="35">
        <f t="shared" si="17"/>
        <v>0</v>
      </c>
      <c r="L722" s="35">
        <f t="shared" si="17"/>
        <v>0</v>
      </c>
      <c r="M722" s="35">
        <f t="shared" si="17"/>
        <v>0</v>
      </c>
      <c r="N722" s="35">
        <f t="shared" si="17"/>
        <v>0</v>
      </c>
      <c r="O722" s="35">
        <f t="shared" si="17"/>
        <v>0</v>
      </c>
      <c r="P722" s="35">
        <f t="shared" si="17"/>
        <v>0</v>
      </c>
      <c r="Q722" s="35">
        <f t="shared" si="17"/>
        <v>0</v>
      </c>
      <c r="R722" s="35">
        <f t="shared" si="17"/>
        <v>0</v>
      </c>
      <c r="S722" s="35">
        <f t="shared" si="17"/>
        <v>0</v>
      </c>
      <c r="T722" s="35">
        <f t="shared" si="17"/>
        <v>0</v>
      </c>
      <c r="U722" s="35">
        <f t="shared" si="17"/>
        <v>0</v>
      </c>
      <c r="V722" s="35">
        <f t="shared" si="17"/>
        <v>0</v>
      </c>
      <c r="W722" s="35">
        <f t="shared" si="17"/>
        <v>0</v>
      </c>
      <c r="X722" s="35">
        <f t="shared" si="17"/>
        <v>0</v>
      </c>
      <c r="Y722" s="35">
        <f t="shared" si="17"/>
        <v>0</v>
      </c>
      <c r="Z722" s="35">
        <f t="shared" si="17"/>
        <v>0</v>
      </c>
      <c r="AA722" s="35">
        <f t="shared" si="17"/>
        <v>0</v>
      </c>
      <c r="AB722" s="35">
        <f t="shared" si="17"/>
        <v>0</v>
      </c>
      <c r="AC722" s="252">
        <f t="shared" si="14"/>
        <v>0</v>
      </c>
      <c r="AD722" s="251">
        <f t="shared" si="15"/>
        <v>0</v>
      </c>
      <c r="AE722" s="109">
        <f t="shared" si="12"/>
        <v>0</v>
      </c>
    </row>
    <row r="723" spans="4:31">
      <c r="D723" s="17">
        <v>18</v>
      </c>
      <c r="E723" s="36">
        <f t="shared" si="17"/>
        <v>0</v>
      </c>
      <c r="F723" s="36">
        <f t="shared" si="17"/>
        <v>0</v>
      </c>
      <c r="G723" s="36">
        <f t="shared" si="17"/>
        <v>0</v>
      </c>
      <c r="H723" s="36">
        <f t="shared" si="17"/>
        <v>0</v>
      </c>
      <c r="I723" s="36">
        <f t="shared" si="17"/>
        <v>0</v>
      </c>
      <c r="J723" s="36">
        <f t="shared" si="17"/>
        <v>0</v>
      </c>
      <c r="K723" s="36">
        <f t="shared" si="17"/>
        <v>0</v>
      </c>
      <c r="L723" s="36">
        <f t="shared" si="17"/>
        <v>0</v>
      </c>
      <c r="M723" s="36">
        <f t="shared" si="17"/>
        <v>0</v>
      </c>
      <c r="N723" s="36">
        <f t="shared" si="17"/>
        <v>0</v>
      </c>
      <c r="O723" s="36">
        <f t="shared" si="17"/>
        <v>0</v>
      </c>
      <c r="P723" s="36">
        <f t="shared" si="17"/>
        <v>0</v>
      </c>
      <c r="Q723" s="36">
        <f t="shared" si="17"/>
        <v>0</v>
      </c>
      <c r="R723" s="36">
        <f t="shared" si="17"/>
        <v>0</v>
      </c>
      <c r="S723" s="36">
        <f t="shared" si="17"/>
        <v>0</v>
      </c>
      <c r="T723" s="36">
        <f t="shared" si="17"/>
        <v>0</v>
      </c>
      <c r="U723" s="36">
        <f t="shared" si="17"/>
        <v>0</v>
      </c>
      <c r="V723" s="36">
        <f t="shared" si="17"/>
        <v>0</v>
      </c>
      <c r="W723" s="36">
        <f t="shared" si="17"/>
        <v>0</v>
      </c>
      <c r="X723" s="36">
        <f t="shared" si="17"/>
        <v>0</v>
      </c>
      <c r="Y723" s="36">
        <f t="shared" si="17"/>
        <v>0</v>
      </c>
      <c r="Z723" s="36">
        <f t="shared" si="17"/>
        <v>0</v>
      </c>
      <c r="AA723" s="36">
        <f t="shared" si="17"/>
        <v>0</v>
      </c>
      <c r="AB723" s="249">
        <f t="shared" si="17"/>
        <v>0</v>
      </c>
      <c r="AC723" s="252">
        <f t="shared" si="14"/>
        <v>0</v>
      </c>
      <c r="AD723" s="250">
        <f t="shared" si="15"/>
        <v>0</v>
      </c>
      <c r="AE723" s="109">
        <f t="shared" si="12"/>
        <v>0</v>
      </c>
    </row>
    <row r="724" spans="4:31">
      <c r="D724" s="16">
        <v>19</v>
      </c>
      <c r="E724" s="35">
        <f t="shared" si="17"/>
        <v>0</v>
      </c>
      <c r="F724" s="35">
        <f t="shared" si="17"/>
        <v>0</v>
      </c>
      <c r="G724" s="35">
        <f t="shared" si="17"/>
        <v>0</v>
      </c>
      <c r="H724" s="35">
        <f t="shared" si="17"/>
        <v>0</v>
      </c>
      <c r="I724" s="35">
        <f t="shared" si="17"/>
        <v>0</v>
      </c>
      <c r="J724" s="35">
        <f t="shared" si="17"/>
        <v>0</v>
      </c>
      <c r="K724" s="35">
        <f t="shared" si="17"/>
        <v>0</v>
      </c>
      <c r="L724" s="35">
        <f t="shared" si="17"/>
        <v>0</v>
      </c>
      <c r="M724" s="35">
        <f t="shared" si="17"/>
        <v>0</v>
      </c>
      <c r="N724" s="35">
        <f t="shared" si="17"/>
        <v>0</v>
      </c>
      <c r="O724" s="35">
        <f t="shared" si="17"/>
        <v>0</v>
      </c>
      <c r="P724" s="35">
        <f t="shared" si="17"/>
        <v>0</v>
      </c>
      <c r="Q724" s="35">
        <f t="shared" si="17"/>
        <v>0</v>
      </c>
      <c r="R724" s="35">
        <f t="shared" si="17"/>
        <v>0</v>
      </c>
      <c r="S724" s="35">
        <f t="shared" si="17"/>
        <v>0</v>
      </c>
      <c r="T724" s="35">
        <f t="shared" si="17"/>
        <v>0</v>
      </c>
      <c r="U724" s="35">
        <f t="shared" si="17"/>
        <v>0</v>
      </c>
      <c r="V724" s="35">
        <f t="shared" si="17"/>
        <v>0</v>
      </c>
      <c r="W724" s="35">
        <f t="shared" si="17"/>
        <v>0</v>
      </c>
      <c r="X724" s="35">
        <f t="shared" si="17"/>
        <v>0</v>
      </c>
      <c r="Y724" s="35">
        <f t="shared" si="17"/>
        <v>0</v>
      </c>
      <c r="Z724" s="35">
        <f t="shared" si="17"/>
        <v>0</v>
      </c>
      <c r="AA724" s="35">
        <f t="shared" si="17"/>
        <v>0</v>
      </c>
      <c r="AB724" s="35">
        <f t="shared" si="17"/>
        <v>0</v>
      </c>
      <c r="AC724" s="252">
        <f t="shared" si="14"/>
        <v>0</v>
      </c>
      <c r="AD724" s="251">
        <f t="shared" si="15"/>
        <v>0</v>
      </c>
      <c r="AE724" s="109">
        <f t="shared" si="12"/>
        <v>0</v>
      </c>
    </row>
    <row r="725" spans="4:31">
      <c r="D725" s="17">
        <v>20</v>
      </c>
      <c r="E725" s="36">
        <f t="shared" si="17"/>
        <v>0</v>
      </c>
      <c r="F725" s="36">
        <f t="shared" si="17"/>
        <v>0</v>
      </c>
      <c r="G725" s="36">
        <f t="shared" si="17"/>
        <v>0</v>
      </c>
      <c r="H725" s="36">
        <f t="shared" si="17"/>
        <v>0</v>
      </c>
      <c r="I725" s="36">
        <f t="shared" si="17"/>
        <v>0</v>
      </c>
      <c r="J725" s="36">
        <f t="shared" si="17"/>
        <v>0</v>
      </c>
      <c r="K725" s="36">
        <f t="shared" si="17"/>
        <v>0</v>
      </c>
      <c r="L725" s="36">
        <f t="shared" si="17"/>
        <v>0</v>
      </c>
      <c r="M725" s="36">
        <f t="shared" si="17"/>
        <v>0</v>
      </c>
      <c r="N725" s="36">
        <f t="shared" si="17"/>
        <v>0</v>
      </c>
      <c r="O725" s="36">
        <f t="shared" si="17"/>
        <v>0</v>
      </c>
      <c r="P725" s="36">
        <f t="shared" si="17"/>
        <v>0</v>
      </c>
      <c r="Q725" s="36">
        <f t="shared" si="17"/>
        <v>0</v>
      </c>
      <c r="R725" s="36">
        <f t="shared" si="17"/>
        <v>0</v>
      </c>
      <c r="S725" s="36">
        <f t="shared" si="17"/>
        <v>0</v>
      </c>
      <c r="T725" s="36">
        <f t="shared" si="17"/>
        <v>0</v>
      </c>
      <c r="U725" s="36">
        <f t="shared" si="17"/>
        <v>0</v>
      </c>
      <c r="V725" s="36">
        <f t="shared" si="17"/>
        <v>0</v>
      </c>
      <c r="W725" s="36">
        <f t="shared" si="17"/>
        <v>0</v>
      </c>
      <c r="X725" s="36">
        <f t="shared" si="17"/>
        <v>0</v>
      </c>
      <c r="Y725" s="36">
        <f t="shared" si="17"/>
        <v>0</v>
      </c>
      <c r="Z725" s="36">
        <f t="shared" si="17"/>
        <v>0</v>
      </c>
      <c r="AA725" s="36">
        <f t="shared" si="17"/>
        <v>0</v>
      </c>
      <c r="AB725" s="249">
        <f t="shared" si="17"/>
        <v>0</v>
      </c>
      <c r="AC725" s="252">
        <f t="shared" si="14"/>
        <v>0</v>
      </c>
      <c r="AD725" s="250">
        <f t="shared" si="15"/>
        <v>0</v>
      </c>
      <c r="AE725" s="109">
        <f t="shared" si="12"/>
        <v>0</v>
      </c>
    </row>
    <row r="726" spans="4:31">
      <c r="D726" s="16">
        <v>21</v>
      </c>
      <c r="E726" s="35">
        <f t="shared" si="17"/>
        <v>0</v>
      </c>
      <c r="F726" s="35">
        <f t="shared" si="17"/>
        <v>0</v>
      </c>
      <c r="G726" s="35">
        <f t="shared" si="17"/>
        <v>0</v>
      </c>
      <c r="H726" s="35">
        <f t="shared" si="17"/>
        <v>0</v>
      </c>
      <c r="I726" s="35">
        <f t="shared" si="17"/>
        <v>0</v>
      </c>
      <c r="J726" s="35">
        <f t="shared" si="17"/>
        <v>0</v>
      </c>
      <c r="K726" s="35">
        <f t="shared" si="17"/>
        <v>0</v>
      </c>
      <c r="L726" s="35">
        <f t="shared" si="17"/>
        <v>0</v>
      </c>
      <c r="M726" s="35">
        <f t="shared" si="17"/>
        <v>0</v>
      </c>
      <c r="N726" s="35">
        <f t="shared" si="17"/>
        <v>0</v>
      </c>
      <c r="O726" s="35">
        <f t="shared" si="17"/>
        <v>0</v>
      </c>
      <c r="P726" s="35">
        <f t="shared" si="17"/>
        <v>0</v>
      </c>
      <c r="Q726" s="35">
        <f t="shared" si="17"/>
        <v>0</v>
      </c>
      <c r="R726" s="35">
        <f t="shared" si="17"/>
        <v>0</v>
      </c>
      <c r="S726" s="35">
        <f t="shared" si="17"/>
        <v>0</v>
      </c>
      <c r="T726" s="35">
        <f t="shared" si="17"/>
        <v>0</v>
      </c>
      <c r="U726" s="35">
        <f t="shared" si="17"/>
        <v>0</v>
      </c>
      <c r="V726" s="35">
        <f t="shared" si="17"/>
        <v>0</v>
      </c>
      <c r="W726" s="35">
        <f t="shared" si="17"/>
        <v>0</v>
      </c>
      <c r="X726" s="35">
        <f t="shared" si="17"/>
        <v>0</v>
      </c>
      <c r="Y726" s="35">
        <f t="shared" si="17"/>
        <v>0</v>
      </c>
      <c r="Z726" s="35">
        <f t="shared" si="17"/>
        <v>0</v>
      </c>
      <c r="AA726" s="35">
        <f t="shared" si="17"/>
        <v>0</v>
      </c>
      <c r="AB726" s="35">
        <f t="shared" si="17"/>
        <v>0</v>
      </c>
      <c r="AC726" s="252">
        <f t="shared" si="14"/>
        <v>0</v>
      </c>
      <c r="AD726" s="251">
        <f t="shared" si="15"/>
        <v>0</v>
      </c>
      <c r="AE726" s="109">
        <f t="shared" si="12"/>
        <v>0</v>
      </c>
    </row>
    <row r="727" spans="4:31">
      <c r="D727" s="17">
        <v>22</v>
      </c>
      <c r="E727" s="36">
        <f t="shared" si="17"/>
        <v>0</v>
      </c>
      <c r="F727" s="36">
        <f t="shared" si="17"/>
        <v>0</v>
      </c>
      <c r="G727" s="36">
        <f t="shared" si="17"/>
        <v>0</v>
      </c>
      <c r="H727" s="36">
        <f t="shared" si="17"/>
        <v>0</v>
      </c>
      <c r="I727" s="36">
        <f t="shared" si="17"/>
        <v>0</v>
      </c>
      <c r="J727" s="36">
        <f t="shared" si="17"/>
        <v>0</v>
      </c>
      <c r="K727" s="36">
        <f t="shared" si="17"/>
        <v>0</v>
      </c>
      <c r="L727" s="36">
        <f t="shared" si="17"/>
        <v>0</v>
      </c>
      <c r="M727" s="36">
        <f t="shared" si="17"/>
        <v>0</v>
      </c>
      <c r="N727" s="36">
        <f t="shared" si="17"/>
        <v>0</v>
      </c>
      <c r="O727" s="36">
        <f t="shared" si="17"/>
        <v>0</v>
      </c>
      <c r="P727" s="36">
        <f t="shared" si="17"/>
        <v>0</v>
      </c>
      <c r="Q727" s="36">
        <f t="shared" si="17"/>
        <v>0</v>
      </c>
      <c r="R727" s="36">
        <f t="shared" si="17"/>
        <v>0</v>
      </c>
      <c r="S727" s="36">
        <f t="shared" si="17"/>
        <v>0</v>
      </c>
      <c r="T727" s="36">
        <f t="shared" si="17"/>
        <v>0</v>
      </c>
      <c r="U727" s="36">
        <f t="shared" si="17"/>
        <v>0</v>
      </c>
      <c r="V727" s="36">
        <f t="shared" si="17"/>
        <v>0</v>
      </c>
      <c r="W727" s="36">
        <f t="shared" si="17"/>
        <v>0</v>
      </c>
      <c r="X727" s="36">
        <f t="shared" si="17"/>
        <v>0</v>
      </c>
      <c r="Y727" s="36">
        <f t="shared" si="17"/>
        <v>0</v>
      </c>
      <c r="Z727" s="36">
        <f t="shared" si="17"/>
        <v>0</v>
      </c>
      <c r="AA727" s="36">
        <f t="shared" si="17"/>
        <v>0</v>
      </c>
      <c r="AB727" s="249">
        <f t="shared" si="17"/>
        <v>0</v>
      </c>
      <c r="AC727" s="252">
        <f t="shared" si="14"/>
        <v>0</v>
      </c>
      <c r="AD727" s="250">
        <f t="shared" si="15"/>
        <v>0</v>
      </c>
      <c r="AE727" s="109">
        <f t="shared" si="12"/>
        <v>0</v>
      </c>
    </row>
    <row r="728" spans="4:31">
      <c r="D728" s="16">
        <v>23</v>
      </c>
      <c r="E728" s="35">
        <f t="shared" si="17"/>
        <v>0</v>
      </c>
      <c r="F728" s="35">
        <f t="shared" si="17"/>
        <v>0</v>
      </c>
      <c r="G728" s="35">
        <f t="shared" si="17"/>
        <v>0</v>
      </c>
      <c r="H728" s="35">
        <f t="shared" si="17"/>
        <v>0</v>
      </c>
      <c r="I728" s="35">
        <f t="shared" si="17"/>
        <v>0</v>
      </c>
      <c r="J728" s="35">
        <f t="shared" si="17"/>
        <v>0</v>
      </c>
      <c r="K728" s="35">
        <f t="shared" si="17"/>
        <v>0</v>
      </c>
      <c r="L728" s="35">
        <f t="shared" si="17"/>
        <v>0</v>
      </c>
      <c r="M728" s="35">
        <f t="shared" si="17"/>
        <v>0</v>
      </c>
      <c r="N728" s="35">
        <f t="shared" si="17"/>
        <v>0</v>
      </c>
      <c r="O728" s="35">
        <f t="shared" si="17"/>
        <v>0</v>
      </c>
      <c r="P728" s="35">
        <f t="shared" si="17"/>
        <v>0</v>
      </c>
      <c r="Q728" s="35">
        <f t="shared" si="17"/>
        <v>0</v>
      </c>
      <c r="R728" s="35">
        <f t="shared" si="17"/>
        <v>0</v>
      </c>
      <c r="S728" s="35">
        <f t="shared" si="17"/>
        <v>0</v>
      </c>
      <c r="T728" s="35">
        <f t="shared" si="17"/>
        <v>0</v>
      </c>
      <c r="U728" s="35">
        <f t="shared" si="17"/>
        <v>0</v>
      </c>
      <c r="V728" s="35">
        <f t="shared" si="17"/>
        <v>0</v>
      </c>
      <c r="W728" s="35">
        <f t="shared" si="17"/>
        <v>0</v>
      </c>
      <c r="X728" s="35">
        <f t="shared" si="17"/>
        <v>0</v>
      </c>
      <c r="Y728" s="35">
        <f t="shared" si="17"/>
        <v>0</v>
      </c>
      <c r="Z728" s="35">
        <f t="shared" si="17"/>
        <v>0</v>
      </c>
      <c r="AA728" s="35">
        <f t="shared" si="17"/>
        <v>0</v>
      </c>
      <c r="AB728" s="35">
        <f t="shared" si="17"/>
        <v>0</v>
      </c>
      <c r="AC728" s="252">
        <f t="shared" si="14"/>
        <v>0</v>
      </c>
      <c r="AD728" s="251">
        <f t="shared" si="15"/>
        <v>0</v>
      </c>
      <c r="AE728" s="109">
        <f t="shared" si="12"/>
        <v>0</v>
      </c>
    </row>
    <row r="729" spans="4:31">
      <c r="D729" s="17">
        <v>24</v>
      </c>
      <c r="E729" s="36">
        <f t="shared" si="17"/>
        <v>0</v>
      </c>
      <c r="F729" s="36">
        <f t="shared" si="17"/>
        <v>0</v>
      </c>
      <c r="G729" s="36">
        <f t="shared" si="17"/>
        <v>0</v>
      </c>
      <c r="H729" s="36">
        <f t="shared" si="17"/>
        <v>0</v>
      </c>
      <c r="I729" s="36">
        <f t="shared" si="17"/>
        <v>0</v>
      </c>
      <c r="J729" s="36">
        <f t="shared" si="17"/>
        <v>0</v>
      </c>
      <c r="K729" s="36">
        <f t="shared" si="17"/>
        <v>0</v>
      </c>
      <c r="L729" s="36">
        <f t="shared" si="17"/>
        <v>0</v>
      </c>
      <c r="M729" s="36">
        <f t="shared" si="17"/>
        <v>0</v>
      </c>
      <c r="N729" s="36">
        <f t="shared" si="17"/>
        <v>0</v>
      </c>
      <c r="O729" s="36">
        <f t="shared" si="17"/>
        <v>0</v>
      </c>
      <c r="P729" s="36">
        <f t="shared" si="17"/>
        <v>0</v>
      </c>
      <c r="Q729" s="36">
        <f t="shared" si="17"/>
        <v>0</v>
      </c>
      <c r="R729" s="36">
        <f t="shared" si="17"/>
        <v>0</v>
      </c>
      <c r="S729" s="36">
        <f t="shared" si="17"/>
        <v>0</v>
      </c>
      <c r="T729" s="36">
        <f t="shared" ref="T729:AB729" si="18">(LEFT(T30,1))*1</f>
        <v>0</v>
      </c>
      <c r="U729" s="36">
        <f t="shared" si="18"/>
        <v>0</v>
      </c>
      <c r="V729" s="36">
        <f t="shared" si="18"/>
        <v>0</v>
      </c>
      <c r="W729" s="36">
        <f t="shared" si="18"/>
        <v>0</v>
      </c>
      <c r="X729" s="36">
        <f t="shared" si="18"/>
        <v>0</v>
      </c>
      <c r="Y729" s="36">
        <f t="shared" si="18"/>
        <v>0</v>
      </c>
      <c r="Z729" s="36">
        <f t="shared" si="18"/>
        <v>0</v>
      </c>
      <c r="AA729" s="36">
        <f t="shared" si="18"/>
        <v>0</v>
      </c>
      <c r="AB729" s="249">
        <f t="shared" si="18"/>
        <v>0</v>
      </c>
      <c r="AC729" s="252">
        <f t="shared" si="14"/>
        <v>0</v>
      </c>
      <c r="AD729" s="250">
        <f t="shared" si="15"/>
        <v>0</v>
      </c>
      <c r="AE729" s="109">
        <f t="shared" si="12"/>
        <v>0</v>
      </c>
    </row>
    <row r="730" spans="4:31">
      <c r="D730" s="16">
        <v>25</v>
      </c>
      <c r="E730" s="35">
        <f t="shared" ref="E730:AB740" si="19">(LEFT(E31,1))*1</f>
        <v>0</v>
      </c>
      <c r="F730" s="35">
        <f t="shared" si="19"/>
        <v>0</v>
      </c>
      <c r="G730" s="35">
        <f t="shared" si="19"/>
        <v>0</v>
      </c>
      <c r="H730" s="35">
        <f t="shared" si="19"/>
        <v>0</v>
      </c>
      <c r="I730" s="35">
        <f t="shared" si="19"/>
        <v>0</v>
      </c>
      <c r="J730" s="35">
        <f t="shared" si="19"/>
        <v>0</v>
      </c>
      <c r="K730" s="35">
        <f t="shared" si="19"/>
        <v>0</v>
      </c>
      <c r="L730" s="35">
        <f t="shared" si="19"/>
        <v>0</v>
      </c>
      <c r="M730" s="35">
        <f t="shared" si="19"/>
        <v>0</v>
      </c>
      <c r="N730" s="35">
        <f t="shared" si="19"/>
        <v>0</v>
      </c>
      <c r="O730" s="35">
        <f t="shared" si="19"/>
        <v>0</v>
      </c>
      <c r="P730" s="35">
        <f t="shared" si="19"/>
        <v>0</v>
      </c>
      <c r="Q730" s="35">
        <f t="shared" si="19"/>
        <v>0</v>
      </c>
      <c r="R730" s="35">
        <f t="shared" si="19"/>
        <v>0</v>
      </c>
      <c r="S730" s="35">
        <f t="shared" si="19"/>
        <v>0</v>
      </c>
      <c r="T730" s="35">
        <f t="shared" si="19"/>
        <v>0</v>
      </c>
      <c r="U730" s="35">
        <f t="shared" si="19"/>
        <v>0</v>
      </c>
      <c r="V730" s="35">
        <f t="shared" si="19"/>
        <v>0</v>
      </c>
      <c r="W730" s="35">
        <f t="shared" si="19"/>
        <v>0</v>
      </c>
      <c r="X730" s="35">
        <f t="shared" si="19"/>
        <v>0</v>
      </c>
      <c r="Y730" s="35">
        <f t="shared" si="19"/>
        <v>0</v>
      </c>
      <c r="Z730" s="35">
        <f t="shared" si="19"/>
        <v>0</v>
      </c>
      <c r="AA730" s="35">
        <f t="shared" si="19"/>
        <v>0</v>
      </c>
      <c r="AB730" s="35">
        <f t="shared" si="19"/>
        <v>0</v>
      </c>
      <c r="AC730" s="252">
        <f t="shared" si="14"/>
        <v>0</v>
      </c>
      <c r="AD730" s="251">
        <f t="shared" si="15"/>
        <v>0</v>
      </c>
      <c r="AE730" s="109">
        <f t="shared" si="12"/>
        <v>0</v>
      </c>
    </row>
    <row r="731" spans="4:31">
      <c r="D731" s="17">
        <v>26</v>
      </c>
      <c r="E731" s="36">
        <f t="shared" si="19"/>
        <v>0</v>
      </c>
      <c r="F731" s="36">
        <f t="shared" si="19"/>
        <v>0</v>
      </c>
      <c r="G731" s="36">
        <f t="shared" si="19"/>
        <v>0</v>
      </c>
      <c r="H731" s="36">
        <f t="shared" si="19"/>
        <v>0</v>
      </c>
      <c r="I731" s="36">
        <f t="shared" si="19"/>
        <v>0</v>
      </c>
      <c r="J731" s="36">
        <f t="shared" si="19"/>
        <v>0</v>
      </c>
      <c r="K731" s="36">
        <f t="shared" si="19"/>
        <v>0</v>
      </c>
      <c r="L731" s="36">
        <f t="shared" si="19"/>
        <v>0</v>
      </c>
      <c r="M731" s="36">
        <f t="shared" si="19"/>
        <v>0</v>
      </c>
      <c r="N731" s="36">
        <f t="shared" si="19"/>
        <v>0</v>
      </c>
      <c r="O731" s="36">
        <f t="shared" si="19"/>
        <v>0</v>
      </c>
      <c r="P731" s="36">
        <f t="shared" si="19"/>
        <v>0</v>
      </c>
      <c r="Q731" s="36">
        <f t="shared" si="19"/>
        <v>0</v>
      </c>
      <c r="R731" s="36">
        <f t="shared" si="19"/>
        <v>0</v>
      </c>
      <c r="S731" s="36">
        <f t="shared" si="19"/>
        <v>0</v>
      </c>
      <c r="T731" s="36">
        <f t="shared" si="19"/>
        <v>0</v>
      </c>
      <c r="U731" s="36">
        <f t="shared" si="19"/>
        <v>0</v>
      </c>
      <c r="V731" s="36">
        <f t="shared" si="19"/>
        <v>0</v>
      </c>
      <c r="W731" s="36">
        <f t="shared" si="19"/>
        <v>0</v>
      </c>
      <c r="X731" s="36">
        <f t="shared" si="19"/>
        <v>0</v>
      </c>
      <c r="Y731" s="36">
        <f t="shared" si="19"/>
        <v>0</v>
      </c>
      <c r="Z731" s="36">
        <f t="shared" si="19"/>
        <v>0</v>
      </c>
      <c r="AA731" s="36">
        <f t="shared" si="19"/>
        <v>0</v>
      </c>
      <c r="AB731" s="249">
        <f t="shared" si="19"/>
        <v>0</v>
      </c>
      <c r="AC731" s="252">
        <f t="shared" si="14"/>
        <v>0</v>
      </c>
      <c r="AD731" s="250">
        <f t="shared" si="15"/>
        <v>0</v>
      </c>
      <c r="AE731" s="109">
        <f t="shared" si="12"/>
        <v>0</v>
      </c>
    </row>
    <row r="732" spans="4:31">
      <c r="D732" s="16">
        <v>27</v>
      </c>
      <c r="E732" s="35">
        <f t="shared" si="19"/>
        <v>0</v>
      </c>
      <c r="F732" s="35">
        <f t="shared" si="19"/>
        <v>0</v>
      </c>
      <c r="G732" s="35">
        <f t="shared" si="19"/>
        <v>0</v>
      </c>
      <c r="H732" s="35">
        <f t="shared" si="19"/>
        <v>0</v>
      </c>
      <c r="I732" s="35">
        <f t="shared" si="19"/>
        <v>0</v>
      </c>
      <c r="J732" s="35">
        <f t="shared" si="19"/>
        <v>0</v>
      </c>
      <c r="K732" s="35">
        <f t="shared" si="19"/>
        <v>0</v>
      </c>
      <c r="L732" s="35">
        <f t="shared" si="19"/>
        <v>0</v>
      </c>
      <c r="M732" s="35">
        <f t="shared" si="19"/>
        <v>0</v>
      </c>
      <c r="N732" s="35">
        <f t="shared" si="19"/>
        <v>0</v>
      </c>
      <c r="O732" s="35">
        <f t="shared" si="19"/>
        <v>0</v>
      </c>
      <c r="P732" s="35">
        <f t="shared" si="19"/>
        <v>0</v>
      </c>
      <c r="Q732" s="35">
        <f t="shared" si="19"/>
        <v>0</v>
      </c>
      <c r="R732" s="35">
        <f t="shared" si="19"/>
        <v>0</v>
      </c>
      <c r="S732" s="35">
        <f t="shared" si="19"/>
        <v>0</v>
      </c>
      <c r="T732" s="35">
        <f t="shared" si="19"/>
        <v>0</v>
      </c>
      <c r="U732" s="35">
        <f t="shared" si="19"/>
        <v>0</v>
      </c>
      <c r="V732" s="35">
        <f t="shared" si="19"/>
        <v>0</v>
      </c>
      <c r="W732" s="35">
        <f t="shared" si="19"/>
        <v>0</v>
      </c>
      <c r="X732" s="35">
        <f t="shared" si="19"/>
        <v>0</v>
      </c>
      <c r="Y732" s="35">
        <f t="shared" si="19"/>
        <v>0</v>
      </c>
      <c r="Z732" s="35">
        <f t="shared" si="19"/>
        <v>0</v>
      </c>
      <c r="AA732" s="35">
        <f t="shared" si="19"/>
        <v>0</v>
      </c>
      <c r="AB732" s="35">
        <f t="shared" si="19"/>
        <v>0</v>
      </c>
      <c r="AC732" s="252">
        <f t="shared" si="14"/>
        <v>0</v>
      </c>
      <c r="AD732" s="251">
        <f t="shared" si="15"/>
        <v>0</v>
      </c>
      <c r="AE732" s="109">
        <f t="shared" si="12"/>
        <v>0</v>
      </c>
    </row>
    <row r="733" spans="4:31">
      <c r="D733" s="17">
        <v>28</v>
      </c>
      <c r="E733" s="36">
        <f t="shared" si="19"/>
        <v>0</v>
      </c>
      <c r="F733" s="36">
        <f t="shared" si="19"/>
        <v>0</v>
      </c>
      <c r="G733" s="36">
        <f t="shared" si="19"/>
        <v>0</v>
      </c>
      <c r="H733" s="36">
        <f t="shared" si="19"/>
        <v>0</v>
      </c>
      <c r="I733" s="36">
        <f t="shared" si="19"/>
        <v>0</v>
      </c>
      <c r="J733" s="36">
        <f t="shared" si="19"/>
        <v>0</v>
      </c>
      <c r="K733" s="36">
        <f t="shared" si="19"/>
        <v>0</v>
      </c>
      <c r="L733" s="36">
        <f t="shared" si="19"/>
        <v>0</v>
      </c>
      <c r="M733" s="36">
        <f t="shared" si="19"/>
        <v>0</v>
      </c>
      <c r="N733" s="36">
        <f t="shared" si="19"/>
        <v>0</v>
      </c>
      <c r="O733" s="36">
        <f t="shared" si="19"/>
        <v>0</v>
      </c>
      <c r="P733" s="36">
        <f t="shared" si="19"/>
        <v>0</v>
      </c>
      <c r="Q733" s="36">
        <f t="shared" si="19"/>
        <v>0</v>
      </c>
      <c r="R733" s="36">
        <f t="shared" si="19"/>
        <v>0</v>
      </c>
      <c r="S733" s="36">
        <f t="shared" si="19"/>
        <v>0</v>
      </c>
      <c r="T733" s="36">
        <f t="shared" si="19"/>
        <v>0</v>
      </c>
      <c r="U733" s="36">
        <f t="shared" si="19"/>
        <v>0</v>
      </c>
      <c r="V733" s="36">
        <f t="shared" si="19"/>
        <v>0</v>
      </c>
      <c r="W733" s="36">
        <f t="shared" si="19"/>
        <v>0</v>
      </c>
      <c r="X733" s="36">
        <f t="shared" si="19"/>
        <v>0</v>
      </c>
      <c r="Y733" s="36">
        <f t="shared" si="19"/>
        <v>0</v>
      </c>
      <c r="Z733" s="36">
        <f t="shared" si="19"/>
        <v>0</v>
      </c>
      <c r="AA733" s="36">
        <f t="shared" si="19"/>
        <v>0</v>
      </c>
      <c r="AB733" s="249">
        <f t="shared" si="19"/>
        <v>0</v>
      </c>
      <c r="AC733" s="252">
        <f t="shared" si="14"/>
        <v>0</v>
      </c>
      <c r="AD733" s="250">
        <f t="shared" si="15"/>
        <v>0</v>
      </c>
      <c r="AE733" s="109">
        <f t="shared" si="12"/>
        <v>0</v>
      </c>
    </row>
    <row r="734" spans="4:31">
      <c r="D734" s="16">
        <v>29</v>
      </c>
      <c r="E734" s="35">
        <f t="shared" si="19"/>
        <v>0</v>
      </c>
      <c r="F734" s="35">
        <f t="shared" si="19"/>
        <v>0</v>
      </c>
      <c r="G734" s="35">
        <f t="shared" si="19"/>
        <v>0</v>
      </c>
      <c r="H734" s="35">
        <f t="shared" si="19"/>
        <v>0</v>
      </c>
      <c r="I734" s="35">
        <f t="shared" si="19"/>
        <v>0</v>
      </c>
      <c r="J734" s="35">
        <f t="shared" si="19"/>
        <v>0</v>
      </c>
      <c r="K734" s="35">
        <f t="shared" si="19"/>
        <v>0</v>
      </c>
      <c r="L734" s="35">
        <f t="shared" si="19"/>
        <v>0</v>
      </c>
      <c r="M734" s="35">
        <f t="shared" si="19"/>
        <v>0</v>
      </c>
      <c r="N734" s="35">
        <f t="shared" si="19"/>
        <v>0</v>
      </c>
      <c r="O734" s="35">
        <f t="shared" si="19"/>
        <v>0</v>
      </c>
      <c r="P734" s="35">
        <f t="shared" si="19"/>
        <v>0</v>
      </c>
      <c r="Q734" s="35">
        <f t="shared" si="19"/>
        <v>0</v>
      </c>
      <c r="R734" s="35">
        <f t="shared" si="19"/>
        <v>0</v>
      </c>
      <c r="S734" s="35">
        <f t="shared" si="19"/>
        <v>0</v>
      </c>
      <c r="T734" s="35">
        <f t="shared" si="19"/>
        <v>0</v>
      </c>
      <c r="U734" s="35">
        <f t="shared" si="19"/>
        <v>0</v>
      </c>
      <c r="V734" s="35">
        <f t="shared" si="19"/>
        <v>0</v>
      </c>
      <c r="W734" s="35">
        <f t="shared" si="19"/>
        <v>0</v>
      </c>
      <c r="X734" s="35">
        <f t="shared" si="19"/>
        <v>0</v>
      </c>
      <c r="Y734" s="35">
        <f t="shared" si="19"/>
        <v>0</v>
      </c>
      <c r="Z734" s="35">
        <f t="shared" si="19"/>
        <v>0</v>
      </c>
      <c r="AA734" s="35">
        <f t="shared" si="19"/>
        <v>0</v>
      </c>
      <c r="AB734" s="35">
        <f t="shared" si="19"/>
        <v>0</v>
      </c>
      <c r="AC734" s="252">
        <f t="shared" si="14"/>
        <v>0</v>
      </c>
      <c r="AD734" s="251">
        <f t="shared" si="15"/>
        <v>0</v>
      </c>
      <c r="AE734" s="109">
        <f t="shared" si="12"/>
        <v>0</v>
      </c>
    </row>
    <row r="735" spans="4:31">
      <c r="D735" s="17">
        <v>30</v>
      </c>
      <c r="E735" s="36">
        <f t="shared" si="19"/>
        <v>0</v>
      </c>
      <c r="F735" s="36">
        <f t="shared" si="19"/>
        <v>0</v>
      </c>
      <c r="G735" s="36">
        <f t="shared" si="19"/>
        <v>0</v>
      </c>
      <c r="H735" s="36">
        <f t="shared" si="19"/>
        <v>0</v>
      </c>
      <c r="I735" s="36">
        <f t="shared" si="19"/>
        <v>0</v>
      </c>
      <c r="J735" s="36">
        <f t="shared" si="19"/>
        <v>0</v>
      </c>
      <c r="K735" s="36">
        <f t="shared" si="19"/>
        <v>0</v>
      </c>
      <c r="L735" s="36">
        <f t="shared" si="19"/>
        <v>0</v>
      </c>
      <c r="M735" s="36">
        <f t="shared" si="19"/>
        <v>0</v>
      </c>
      <c r="N735" s="36">
        <f t="shared" si="19"/>
        <v>0</v>
      </c>
      <c r="O735" s="36">
        <f t="shared" si="19"/>
        <v>0</v>
      </c>
      <c r="P735" s="36">
        <f t="shared" si="19"/>
        <v>0</v>
      </c>
      <c r="Q735" s="36">
        <f t="shared" si="19"/>
        <v>0</v>
      </c>
      <c r="R735" s="36">
        <f t="shared" si="19"/>
        <v>0</v>
      </c>
      <c r="S735" s="36">
        <f t="shared" si="19"/>
        <v>0</v>
      </c>
      <c r="T735" s="36">
        <f t="shared" si="19"/>
        <v>0</v>
      </c>
      <c r="U735" s="36">
        <f t="shared" si="19"/>
        <v>0</v>
      </c>
      <c r="V735" s="36">
        <f t="shared" si="19"/>
        <v>0</v>
      </c>
      <c r="W735" s="36">
        <f t="shared" si="19"/>
        <v>0</v>
      </c>
      <c r="X735" s="36">
        <f t="shared" si="19"/>
        <v>0</v>
      </c>
      <c r="Y735" s="36">
        <f t="shared" si="19"/>
        <v>0</v>
      </c>
      <c r="Z735" s="36">
        <f t="shared" si="19"/>
        <v>0</v>
      </c>
      <c r="AA735" s="36">
        <f t="shared" si="19"/>
        <v>0</v>
      </c>
      <c r="AB735" s="249">
        <f t="shared" si="19"/>
        <v>0</v>
      </c>
      <c r="AC735" s="252">
        <f t="shared" si="14"/>
        <v>0</v>
      </c>
      <c r="AD735" s="250">
        <f t="shared" si="15"/>
        <v>0</v>
      </c>
      <c r="AE735" s="109">
        <f t="shared" si="12"/>
        <v>0</v>
      </c>
    </row>
    <row r="736" spans="4:31">
      <c r="D736" s="16">
        <v>31</v>
      </c>
      <c r="E736" s="35">
        <f t="shared" si="19"/>
        <v>0</v>
      </c>
      <c r="F736" s="35">
        <f t="shared" si="19"/>
        <v>0</v>
      </c>
      <c r="G736" s="35">
        <f t="shared" si="19"/>
        <v>0</v>
      </c>
      <c r="H736" s="35">
        <f t="shared" si="19"/>
        <v>0</v>
      </c>
      <c r="I736" s="35">
        <f t="shared" si="19"/>
        <v>0</v>
      </c>
      <c r="J736" s="35">
        <f t="shared" si="19"/>
        <v>0</v>
      </c>
      <c r="K736" s="35">
        <f t="shared" si="19"/>
        <v>0</v>
      </c>
      <c r="L736" s="35">
        <f t="shared" si="19"/>
        <v>0</v>
      </c>
      <c r="M736" s="35">
        <f t="shared" si="19"/>
        <v>0</v>
      </c>
      <c r="N736" s="35">
        <f t="shared" si="19"/>
        <v>0</v>
      </c>
      <c r="O736" s="35">
        <f t="shared" si="19"/>
        <v>0</v>
      </c>
      <c r="P736" s="35">
        <f t="shared" si="19"/>
        <v>0</v>
      </c>
      <c r="Q736" s="35">
        <f t="shared" si="19"/>
        <v>0</v>
      </c>
      <c r="R736" s="35">
        <f t="shared" si="19"/>
        <v>0</v>
      </c>
      <c r="S736" s="35">
        <f t="shared" si="19"/>
        <v>0</v>
      </c>
      <c r="T736" s="35">
        <f t="shared" si="19"/>
        <v>0</v>
      </c>
      <c r="U736" s="35">
        <f t="shared" si="19"/>
        <v>0</v>
      </c>
      <c r="V736" s="35">
        <f t="shared" si="19"/>
        <v>0</v>
      </c>
      <c r="W736" s="35">
        <f t="shared" si="19"/>
        <v>0</v>
      </c>
      <c r="X736" s="35">
        <f t="shared" si="19"/>
        <v>0</v>
      </c>
      <c r="Y736" s="35">
        <f t="shared" si="19"/>
        <v>0</v>
      </c>
      <c r="Z736" s="35">
        <f t="shared" si="19"/>
        <v>0</v>
      </c>
      <c r="AA736" s="35">
        <f t="shared" si="19"/>
        <v>0</v>
      </c>
      <c r="AB736" s="35">
        <f t="shared" si="19"/>
        <v>0</v>
      </c>
      <c r="AC736" s="252">
        <f t="shared" si="14"/>
        <v>0</v>
      </c>
      <c r="AD736" s="251">
        <f t="shared" si="15"/>
        <v>0</v>
      </c>
      <c r="AE736" s="109">
        <f t="shared" si="12"/>
        <v>0</v>
      </c>
    </row>
    <row r="737" spans="4:31">
      <c r="D737" s="17">
        <v>32</v>
      </c>
      <c r="E737" s="36">
        <f t="shared" si="19"/>
        <v>0</v>
      </c>
      <c r="F737" s="36">
        <f t="shared" si="19"/>
        <v>0</v>
      </c>
      <c r="G737" s="36">
        <f t="shared" si="19"/>
        <v>0</v>
      </c>
      <c r="H737" s="36">
        <f t="shared" si="19"/>
        <v>0</v>
      </c>
      <c r="I737" s="36">
        <f t="shared" si="19"/>
        <v>0</v>
      </c>
      <c r="J737" s="36">
        <f t="shared" si="19"/>
        <v>0</v>
      </c>
      <c r="K737" s="36">
        <f t="shared" si="19"/>
        <v>0</v>
      </c>
      <c r="L737" s="36">
        <f t="shared" si="19"/>
        <v>0</v>
      </c>
      <c r="M737" s="36">
        <f t="shared" si="19"/>
        <v>0</v>
      </c>
      <c r="N737" s="36">
        <f t="shared" si="19"/>
        <v>0</v>
      </c>
      <c r="O737" s="36">
        <f t="shared" si="19"/>
        <v>0</v>
      </c>
      <c r="P737" s="36">
        <f t="shared" si="19"/>
        <v>0</v>
      </c>
      <c r="Q737" s="36">
        <f t="shared" si="19"/>
        <v>0</v>
      </c>
      <c r="R737" s="36">
        <f t="shared" si="19"/>
        <v>0</v>
      </c>
      <c r="S737" s="36">
        <f t="shared" si="19"/>
        <v>0</v>
      </c>
      <c r="T737" s="36">
        <f t="shared" si="19"/>
        <v>0</v>
      </c>
      <c r="U737" s="36">
        <f t="shared" si="19"/>
        <v>0</v>
      </c>
      <c r="V737" s="36">
        <f t="shared" si="19"/>
        <v>0</v>
      </c>
      <c r="W737" s="36">
        <f t="shared" si="19"/>
        <v>0</v>
      </c>
      <c r="X737" s="36">
        <f t="shared" si="19"/>
        <v>0</v>
      </c>
      <c r="Y737" s="36">
        <f t="shared" si="19"/>
        <v>0</v>
      </c>
      <c r="Z737" s="36">
        <f t="shared" si="19"/>
        <v>0</v>
      </c>
      <c r="AA737" s="36">
        <f t="shared" si="19"/>
        <v>0</v>
      </c>
      <c r="AB737" s="249">
        <f t="shared" si="19"/>
        <v>0</v>
      </c>
      <c r="AC737" s="252">
        <f t="shared" si="14"/>
        <v>0</v>
      </c>
      <c r="AD737" s="250">
        <f t="shared" si="15"/>
        <v>0</v>
      </c>
      <c r="AE737" s="109">
        <f t="shared" si="12"/>
        <v>0</v>
      </c>
    </row>
    <row r="738" spans="4:31">
      <c r="D738" s="16">
        <v>33</v>
      </c>
      <c r="E738" s="35">
        <f t="shared" si="19"/>
        <v>0</v>
      </c>
      <c r="F738" s="35">
        <f t="shared" si="19"/>
        <v>0</v>
      </c>
      <c r="G738" s="35">
        <f t="shared" si="19"/>
        <v>0</v>
      </c>
      <c r="H738" s="35">
        <f t="shared" si="19"/>
        <v>0</v>
      </c>
      <c r="I738" s="35">
        <f t="shared" si="19"/>
        <v>0</v>
      </c>
      <c r="J738" s="35">
        <f t="shared" si="19"/>
        <v>0</v>
      </c>
      <c r="K738" s="35">
        <f t="shared" si="19"/>
        <v>0</v>
      </c>
      <c r="L738" s="35">
        <f t="shared" si="19"/>
        <v>0</v>
      </c>
      <c r="M738" s="35">
        <f t="shared" si="19"/>
        <v>0</v>
      </c>
      <c r="N738" s="35">
        <f t="shared" si="19"/>
        <v>0</v>
      </c>
      <c r="O738" s="35">
        <f t="shared" si="19"/>
        <v>0</v>
      </c>
      <c r="P738" s="35">
        <f t="shared" si="19"/>
        <v>0</v>
      </c>
      <c r="Q738" s="35">
        <f t="shared" si="19"/>
        <v>0</v>
      </c>
      <c r="R738" s="35">
        <f t="shared" si="19"/>
        <v>0</v>
      </c>
      <c r="S738" s="35">
        <f t="shared" si="19"/>
        <v>0</v>
      </c>
      <c r="T738" s="35">
        <f t="shared" si="19"/>
        <v>0</v>
      </c>
      <c r="U738" s="35">
        <f t="shared" si="19"/>
        <v>0</v>
      </c>
      <c r="V738" s="35">
        <f t="shared" si="19"/>
        <v>0</v>
      </c>
      <c r="W738" s="35">
        <f t="shared" si="19"/>
        <v>0</v>
      </c>
      <c r="X738" s="35">
        <f t="shared" si="19"/>
        <v>0</v>
      </c>
      <c r="Y738" s="35">
        <f t="shared" si="19"/>
        <v>0</v>
      </c>
      <c r="Z738" s="35">
        <f t="shared" si="19"/>
        <v>0</v>
      </c>
      <c r="AA738" s="35">
        <f t="shared" si="19"/>
        <v>0</v>
      </c>
      <c r="AB738" s="35">
        <f t="shared" si="19"/>
        <v>0</v>
      </c>
      <c r="AC738" s="252">
        <f t="shared" si="14"/>
        <v>0</v>
      </c>
      <c r="AD738" s="251">
        <f t="shared" si="15"/>
        <v>0</v>
      </c>
      <c r="AE738" s="109">
        <f t="shared" si="12"/>
        <v>0</v>
      </c>
    </row>
    <row r="739" spans="4:31">
      <c r="D739" s="17">
        <v>34</v>
      </c>
      <c r="E739" s="36">
        <f t="shared" si="19"/>
        <v>0</v>
      </c>
      <c r="F739" s="36">
        <f t="shared" si="19"/>
        <v>0</v>
      </c>
      <c r="G739" s="36">
        <f t="shared" si="19"/>
        <v>0</v>
      </c>
      <c r="H739" s="36">
        <f t="shared" si="19"/>
        <v>0</v>
      </c>
      <c r="I739" s="36">
        <f t="shared" si="19"/>
        <v>0</v>
      </c>
      <c r="J739" s="36">
        <f t="shared" si="19"/>
        <v>0</v>
      </c>
      <c r="K739" s="36">
        <f t="shared" si="19"/>
        <v>0</v>
      </c>
      <c r="L739" s="36">
        <f t="shared" si="19"/>
        <v>0</v>
      </c>
      <c r="M739" s="36">
        <f t="shared" si="19"/>
        <v>0</v>
      </c>
      <c r="N739" s="36">
        <f t="shared" si="19"/>
        <v>0</v>
      </c>
      <c r="O739" s="36">
        <f t="shared" si="19"/>
        <v>0</v>
      </c>
      <c r="P739" s="36">
        <f t="shared" si="19"/>
        <v>0</v>
      </c>
      <c r="Q739" s="36">
        <f t="shared" si="19"/>
        <v>0</v>
      </c>
      <c r="R739" s="36">
        <f t="shared" si="19"/>
        <v>0</v>
      </c>
      <c r="S739" s="36">
        <f t="shared" si="19"/>
        <v>0</v>
      </c>
      <c r="T739" s="36">
        <f t="shared" si="19"/>
        <v>0</v>
      </c>
      <c r="U739" s="36">
        <f t="shared" si="19"/>
        <v>0</v>
      </c>
      <c r="V739" s="36">
        <f t="shared" si="19"/>
        <v>0</v>
      </c>
      <c r="W739" s="36">
        <f t="shared" si="19"/>
        <v>0</v>
      </c>
      <c r="X739" s="36">
        <f t="shared" si="19"/>
        <v>0</v>
      </c>
      <c r="Y739" s="36">
        <f t="shared" si="19"/>
        <v>0</v>
      </c>
      <c r="Z739" s="36">
        <f t="shared" si="19"/>
        <v>0</v>
      </c>
      <c r="AA739" s="36">
        <f t="shared" si="19"/>
        <v>0</v>
      </c>
      <c r="AB739" s="249">
        <f t="shared" si="19"/>
        <v>0</v>
      </c>
      <c r="AC739" s="252">
        <f t="shared" si="14"/>
        <v>0</v>
      </c>
      <c r="AD739" s="250">
        <f t="shared" si="15"/>
        <v>0</v>
      </c>
      <c r="AE739" s="109">
        <f t="shared" si="12"/>
        <v>0</v>
      </c>
    </row>
    <row r="740" spans="4:31">
      <c r="D740" s="16">
        <v>35</v>
      </c>
      <c r="E740" s="35">
        <f t="shared" si="19"/>
        <v>0</v>
      </c>
      <c r="F740" s="35">
        <f t="shared" si="19"/>
        <v>0</v>
      </c>
      <c r="G740" s="35">
        <f t="shared" si="19"/>
        <v>0</v>
      </c>
      <c r="H740" s="35">
        <f t="shared" si="19"/>
        <v>0</v>
      </c>
      <c r="I740" s="35">
        <f t="shared" si="19"/>
        <v>0</v>
      </c>
      <c r="J740" s="35">
        <f t="shared" si="19"/>
        <v>0</v>
      </c>
      <c r="K740" s="35">
        <f t="shared" si="19"/>
        <v>0</v>
      </c>
      <c r="L740" s="35">
        <f t="shared" si="19"/>
        <v>0</v>
      </c>
      <c r="M740" s="35">
        <f t="shared" si="19"/>
        <v>0</v>
      </c>
      <c r="N740" s="35">
        <f t="shared" si="19"/>
        <v>0</v>
      </c>
      <c r="O740" s="35">
        <f t="shared" si="19"/>
        <v>0</v>
      </c>
      <c r="P740" s="35">
        <f t="shared" si="19"/>
        <v>0</v>
      </c>
      <c r="Q740" s="35">
        <f t="shared" si="19"/>
        <v>0</v>
      </c>
      <c r="R740" s="35">
        <f t="shared" si="19"/>
        <v>0</v>
      </c>
      <c r="S740" s="35">
        <f t="shared" si="19"/>
        <v>0</v>
      </c>
      <c r="T740" s="35">
        <f t="shared" ref="T740:AB740" si="20">(LEFT(T41,1))*1</f>
        <v>0</v>
      </c>
      <c r="U740" s="35">
        <f t="shared" si="20"/>
        <v>0</v>
      </c>
      <c r="V740" s="35">
        <f t="shared" si="20"/>
        <v>0</v>
      </c>
      <c r="W740" s="35">
        <f t="shared" si="20"/>
        <v>0</v>
      </c>
      <c r="X740" s="35">
        <f t="shared" si="20"/>
        <v>0</v>
      </c>
      <c r="Y740" s="35">
        <f t="shared" si="20"/>
        <v>0</v>
      </c>
      <c r="Z740" s="35">
        <f t="shared" si="20"/>
        <v>0</v>
      </c>
      <c r="AA740" s="35">
        <f t="shared" si="20"/>
        <v>0</v>
      </c>
      <c r="AB740" s="35">
        <f t="shared" si="20"/>
        <v>0</v>
      </c>
      <c r="AC740" s="252">
        <f t="shared" si="14"/>
        <v>0</v>
      </c>
      <c r="AD740" s="251">
        <f t="shared" si="15"/>
        <v>0</v>
      </c>
      <c r="AE740" s="109">
        <f t="shared" si="12"/>
        <v>0</v>
      </c>
    </row>
    <row r="741" spans="4:31">
      <c r="D741" s="17">
        <v>36</v>
      </c>
      <c r="E741" s="36">
        <f t="shared" ref="E741:AB751" si="21">(LEFT(E42,1))*1</f>
        <v>0</v>
      </c>
      <c r="F741" s="36">
        <f t="shared" si="21"/>
        <v>0</v>
      </c>
      <c r="G741" s="36">
        <f t="shared" si="21"/>
        <v>0</v>
      </c>
      <c r="H741" s="36">
        <f t="shared" si="21"/>
        <v>0</v>
      </c>
      <c r="I741" s="36">
        <f t="shared" si="21"/>
        <v>0</v>
      </c>
      <c r="J741" s="36">
        <f t="shared" si="21"/>
        <v>0</v>
      </c>
      <c r="K741" s="36">
        <f t="shared" si="21"/>
        <v>0</v>
      </c>
      <c r="L741" s="36">
        <f t="shared" si="21"/>
        <v>0</v>
      </c>
      <c r="M741" s="36">
        <f t="shared" si="21"/>
        <v>0</v>
      </c>
      <c r="N741" s="36">
        <f t="shared" si="21"/>
        <v>0</v>
      </c>
      <c r="O741" s="36">
        <f t="shared" si="21"/>
        <v>0</v>
      </c>
      <c r="P741" s="36">
        <f t="shared" si="21"/>
        <v>0</v>
      </c>
      <c r="Q741" s="36">
        <f t="shared" si="21"/>
        <v>0</v>
      </c>
      <c r="R741" s="36">
        <f t="shared" si="21"/>
        <v>0</v>
      </c>
      <c r="S741" s="36">
        <f t="shared" si="21"/>
        <v>0</v>
      </c>
      <c r="T741" s="36">
        <f t="shared" si="21"/>
        <v>0</v>
      </c>
      <c r="U741" s="36">
        <f t="shared" si="21"/>
        <v>0</v>
      </c>
      <c r="V741" s="36">
        <f t="shared" si="21"/>
        <v>0</v>
      </c>
      <c r="W741" s="36">
        <f t="shared" si="21"/>
        <v>0</v>
      </c>
      <c r="X741" s="36">
        <f t="shared" si="21"/>
        <v>0</v>
      </c>
      <c r="Y741" s="36">
        <f t="shared" si="21"/>
        <v>0</v>
      </c>
      <c r="Z741" s="36">
        <f t="shared" si="21"/>
        <v>0</v>
      </c>
      <c r="AA741" s="36">
        <f t="shared" si="21"/>
        <v>0</v>
      </c>
      <c r="AB741" s="249">
        <f t="shared" si="21"/>
        <v>0</v>
      </c>
      <c r="AC741" s="252">
        <f t="shared" si="14"/>
        <v>0</v>
      </c>
      <c r="AD741" s="250">
        <f t="shared" si="15"/>
        <v>0</v>
      </c>
      <c r="AE741" s="109">
        <f t="shared" si="12"/>
        <v>0</v>
      </c>
    </row>
    <row r="742" spans="4:31">
      <c r="D742" s="16">
        <v>37</v>
      </c>
      <c r="E742" s="35">
        <f t="shared" si="21"/>
        <v>0</v>
      </c>
      <c r="F742" s="35">
        <f t="shared" si="21"/>
        <v>0</v>
      </c>
      <c r="G742" s="35">
        <f t="shared" si="21"/>
        <v>0</v>
      </c>
      <c r="H742" s="35">
        <f t="shared" si="21"/>
        <v>0</v>
      </c>
      <c r="I742" s="35">
        <f t="shared" si="21"/>
        <v>0</v>
      </c>
      <c r="J742" s="35">
        <f t="shared" si="21"/>
        <v>0</v>
      </c>
      <c r="K742" s="35">
        <f t="shared" si="21"/>
        <v>0</v>
      </c>
      <c r="L742" s="35">
        <f t="shared" si="21"/>
        <v>0</v>
      </c>
      <c r="M742" s="35">
        <f t="shared" si="21"/>
        <v>0</v>
      </c>
      <c r="N742" s="35">
        <f t="shared" si="21"/>
        <v>0</v>
      </c>
      <c r="O742" s="35">
        <f t="shared" si="21"/>
        <v>0</v>
      </c>
      <c r="P742" s="35">
        <f t="shared" si="21"/>
        <v>0</v>
      </c>
      <c r="Q742" s="35">
        <f t="shared" si="21"/>
        <v>0</v>
      </c>
      <c r="R742" s="35">
        <f t="shared" si="21"/>
        <v>0</v>
      </c>
      <c r="S742" s="35">
        <f t="shared" si="21"/>
        <v>0</v>
      </c>
      <c r="T742" s="35">
        <f t="shared" si="21"/>
        <v>0</v>
      </c>
      <c r="U742" s="35">
        <f t="shared" si="21"/>
        <v>0</v>
      </c>
      <c r="V742" s="35">
        <f t="shared" si="21"/>
        <v>0</v>
      </c>
      <c r="W742" s="35">
        <f t="shared" si="21"/>
        <v>0</v>
      </c>
      <c r="X742" s="35">
        <f t="shared" si="21"/>
        <v>0</v>
      </c>
      <c r="Y742" s="35">
        <f t="shared" si="21"/>
        <v>0</v>
      </c>
      <c r="Z742" s="35">
        <f t="shared" si="21"/>
        <v>0</v>
      </c>
      <c r="AA742" s="35">
        <f t="shared" si="21"/>
        <v>0</v>
      </c>
      <c r="AB742" s="35">
        <f t="shared" si="21"/>
        <v>0</v>
      </c>
      <c r="AC742" s="252">
        <f t="shared" si="14"/>
        <v>0</v>
      </c>
      <c r="AD742" s="251">
        <f t="shared" si="15"/>
        <v>0</v>
      </c>
      <c r="AE742" s="109">
        <f t="shared" si="12"/>
        <v>0</v>
      </c>
    </row>
    <row r="743" spans="4:31">
      <c r="D743" s="17">
        <v>38</v>
      </c>
      <c r="E743" s="36">
        <f t="shared" si="21"/>
        <v>0</v>
      </c>
      <c r="F743" s="36">
        <f t="shared" si="21"/>
        <v>0</v>
      </c>
      <c r="G743" s="36">
        <f t="shared" si="21"/>
        <v>0</v>
      </c>
      <c r="H743" s="36">
        <f t="shared" si="21"/>
        <v>0</v>
      </c>
      <c r="I743" s="36">
        <f t="shared" si="21"/>
        <v>0</v>
      </c>
      <c r="J743" s="36">
        <f t="shared" si="21"/>
        <v>0</v>
      </c>
      <c r="K743" s="36">
        <f t="shared" si="21"/>
        <v>0</v>
      </c>
      <c r="L743" s="36">
        <f t="shared" si="21"/>
        <v>0</v>
      </c>
      <c r="M743" s="36">
        <f t="shared" si="21"/>
        <v>0</v>
      </c>
      <c r="N743" s="36">
        <f t="shared" si="21"/>
        <v>0</v>
      </c>
      <c r="O743" s="36">
        <f t="shared" si="21"/>
        <v>0</v>
      </c>
      <c r="P743" s="36">
        <f t="shared" si="21"/>
        <v>0</v>
      </c>
      <c r="Q743" s="36">
        <f t="shared" si="21"/>
        <v>0</v>
      </c>
      <c r="R743" s="36">
        <f t="shared" si="21"/>
        <v>0</v>
      </c>
      <c r="S743" s="36">
        <f t="shared" si="21"/>
        <v>0</v>
      </c>
      <c r="T743" s="36">
        <f t="shared" si="21"/>
        <v>0</v>
      </c>
      <c r="U743" s="36">
        <f t="shared" si="21"/>
        <v>0</v>
      </c>
      <c r="V743" s="36">
        <f t="shared" si="21"/>
        <v>0</v>
      </c>
      <c r="W743" s="36">
        <f t="shared" si="21"/>
        <v>0</v>
      </c>
      <c r="X743" s="36">
        <f t="shared" si="21"/>
        <v>0</v>
      </c>
      <c r="Y743" s="36">
        <f t="shared" si="21"/>
        <v>0</v>
      </c>
      <c r="Z743" s="36">
        <f t="shared" si="21"/>
        <v>0</v>
      </c>
      <c r="AA743" s="36">
        <f t="shared" si="21"/>
        <v>0</v>
      </c>
      <c r="AB743" s="249">
        <f t="shared" si="21"/>
        <v>0</v>
      </c>
      <c r="AC743" s="252">
        <f t="shared" si="14"/>
        <v>0</v>
      </c>
      <c r="AD743" s="250">
        <f t="shared" si="15"/>
        <v>0</v>
      </c>
      <c r="AE743" s="109">
        <f t="shared" si="12"/>
        <v>0</v>
      </c>
    </row>
    <row r="744" spans="4:31">
      <c r="D744" s="16">
        <v>39</v>
      </c>
      <c r="E744" s="35">
        <f t="shared" si="21"/>
        <v>0</v>
      </c>
      <c r="F744" s="35">
        <f t="shared" si="21"/>
        <v>0</v>
      </c>
      <c r="G744" s="35">
        <f t="shared" si="21"/>
        <v>0</v>
      </c>
      <c r="H744" s="35">
        <f t="shared" si="21"/>
        <v>0</v>
      </c>
      <c r="I744" s="35">
        <f t="shared" si="21"/>
        <v>0</v>
      </c>
      <c r="J744" s="35">
        <f t="shared" si="21"/>
        <v>0</v>
      </c>
      <c r="K744" s="35">
        <f t="shared" si="21"/>
        <v>0</v>
      </c>
      <c r="L744" s="35">
        <f t="shared" si="21"/>
        <v>0</v>
      </c>
      <c r="M744" s="35">
        <f t="shared" si="21"/>
        <v>0</v>
      </c>
      <c r="N744" s="35">
        <f t="shared" si="21"/>
        <v>0</v>
      </c>
      <c r="O744" s="35">
        <f t="shared" si="21"/>
        <v>0</v>
      </c>
      <c r="P744" s="35">
        <f t="shared" si="21"/>
        <v>0</v>
      </c>
      <c r="Q744" s="35">
        <f t="shared" si="21"/>
        <v>0</v>
      </c>
      <c r="R744" s="35">
        <f t="shared" si="21"/>
        <v>0</v>
      </c>
      <c r="S744" s="35">
        <f t="shared" si="21"/>
        <v>0</v>
      </c>
      <c r="T744" s="35">
        <f t="shared" si="21"/>
        <v>0</v>
      </c>
      <c r="U744" s="35">
        <f t="shared" si="21"/>
        <v>0</v>
      </c>
      <c r="V744" s="35">
        <f t="shared" si="21"/>
        <v>0</v>
      </c>
      <c r="W744" s="35">
        <f t="shared" si="21"/>
        <v>0</v>
      </c>
      <c r="X744" s="35">
        <f t="shared" si="21"/>
        <v>0</v>
      </c>
      <c r="Y744" s="35">
        <f t="shared" si="21"/>
        <v>0</v>
      </c>
      <c r="Z744" s="35">
        <f t="shared" si="21"/>
        <v>0</v>
      </c>
      <c r="AA744" s="35">
        <f t="shared" si="21"/>
        <v>0</v>
      </c>
      <c r="AB744" s="35">
        <f t="shared" si="21"/>
        <v>0</v>
      </c>
      <c r="AC744" s="252">
        <f t="shared" si="14"/>
        <v>0</v>
      </c>
      <c r="AD744" s="251">
        <f t="shared" si="15"/>
        <v>0</v>
      </c>
      <c r="AE744" s="109">
        <f t="shared" si="12"/>
        <v>0</v>
      </c>
    </row>
    <row r="745" spans="4:31">
      <c r="D745" s="17">
        <v>40</v>
      </c>
      <c r="E745" s="36">
        <f t="shared" si="21"/>
        <v>0</v>
      </c>
      <c r="F745" s="36">
        <f t="shared" si="21"/>
        <v>0</v>
      </c>
      <c r="G745" s="36">
        <f t="shared" si="21"/>
        <v>0</v>
      </c>
      <c r="H745" s="36">
        <f t="shared" si="21"/>
        <v>0</v>
      </c>
      <c r="I745" s="36">
        <f t="shared" si="21"/>
        <v>0</v>
      </c>
      <c r="J745" s="36">
        <f t="shared" si="21"/>
        <v>0</v>
      </c>
      <c r="K745" s="36">
        <f t="shared" si="21"/>
        <v>0</v>
      </c>
      <c r="L745" s="36">
        <f t="shared" si="21"/>
        <v>0</v>
      </c>
      <c r="M745" s="36">
        <f t="shared" si="21"/>
        <v>0</v>
      </c>
      <c r="N745" s="36">
        <f t="shared" si="21"/>
        <v>0</v>
      </c>
      <c r="O745" s="36">
        <f t="shared" si="21"/>
        <v>0</v>
      </c>
      <c r="P745" s="36">
        <f t="shared" si="21"/>
        <v>0</v>
      </c>
      <c r="Q745" s="36">
        <f t="shared" si="21"/>
        <v>0</v>
      </c>
      <c r="R745" s="36">
        <f t="shared" si="21"/>
        <v>0</v>
      </c>
      <c r="S745" s="36">
        <f t="shared" si="21"/>
        <v>0</v>
      </c>
      <c r="T745" s="36">
        <f t="shared" si="21"/>
        <v>0</v>
      </c>
      <c r="U745" s="36">
        <f t="shared" si="21"/>
        <v>0</v>
      </c>
      <c r="V745" s="36">
        <f t="shared" si="21"/>
        <v>0</v>
      </c>
      <c r="W745" s="36">
        <f t="shared" si="21"/>
        <v>0</v>
      </c>
      <c r="X745" s="36">
        <f t="shared" si="21"/>
        <v>0</v>
      </c>
      <c r="Y745" s="36">
        <f t="shared" si="21"/>
        <v>0</v>
      </c>
      <c r="Z745" s="36">
        <f t="shared" si="21"/>
        <v>0</v>
      </c>
      <c r="AA745" s="36">
        <f t="shared" si="21"/>
        <v>0</v>
      </c>
      <c r="AB745" s="249">
        <f t="shared" si="21"/>
        <v>0</v>
      </c>
      <c r="AC745" s="252">
        <f t="shared" si="14"/>
        <v>0</v>
      </c>
      <c r="AD745" s="250">
        <f t="shared" si="15"/>
        <v>0</v>
      </c>
      <c r="AE745" s="109">
        <f t="shared" si="12"/>
        <v>0</v>
      </c>
    </row>
    <row r="746" spans="4:31">
      <c r="D746" s="16">
        <v>41</v>
      </c>
      <c r="E746" s="35">
        <f t="shared" si="21"/>
        <v>0</v>
      </c>
      <c r="F746" s="35">
        <f t="shared" si="21"/>
        <v>0</v>
      </c>
      <c r="G746" s="35">
        <f t="shared" si="21"/>
        <v>0</v>
      </c>
      <c r="H746" s="35">
        <f t="shared" si="21"/>
        <v>0</v>
      </c>
      <c r="I746" s="35">
        <f t="shared" si="21"/>
        <v>0</v>
      </c>
      <c r="J746" s="35">
        <f t="shared" si="21"/>
        <v>0</v>
      </c>
      <c r="K746" s="35">
        <f t="shared" si="21"/>
        <v>0</v>
      </c>
      <c r="L746" s="35">
        <f t="shared" si="21"/>
        <v>0</v>
      </c>
      <c r="M746" s="35">
        <f t="shared" si="21"/>
        <v>0</v>
      </c>
      <c r="N746" s="35">
        <f t="shared" si="21"/>
        <v>0</v>
      </c>
      <c r="O746" s="35">
        <f t="shared" si="21"/>
        <v>0</v>
      </c>
      <c r="P746" s="35">
        <f t="shared" si="21"/>
        <v>0</v>
      </c>
      <c r="Q746" s="35">
        <f t="shared" si="21"/>
        <v>0</v>
      </c>
      <c r="R746" s="35">
        <f t="shared" si="21"/>
        <v>0</v>
      </c>
      <c r="S746" s="35">
        <f t="shared" si="21"/>
        <v>0</v>
      </c>
      <c r="T746" s="35">
        <f t="shared" si="21"/>
        <v>0</v>
      </c>
      <c r="U746" s="35">
        <f t="shared" si="21"/>
        <v>0</v>
      </c>
      <c r="V746" s="35">
        <f t="shared" si="21"/>
        <v>0</v>
      </c>
      <c r="W746" s="35">
        <f t="shared" si="21"/>
        <v>0</v>
      </c>
      <c r="X746" s="35">
        <f t="shared" si="21"/>
        <v>0</v>
      </c>
      <c r="Y746" s="35">
        <f t="shared" si="21"/>
        <v>0</v>
      </c>
      <c r="Z746" s="35">
        <f t="shared" si="21"/>
        <v>0</v>
      </c>
      <c r="AA746" s="35">
        <f t="shared" si="21"/>
        <v>0</v>
      </c>
      <c r="AB746" s="35">
        <f t="shared" si="21"/>
        <v>0</v>
      </c>
      <c r="AC746" s="252">
        <f t="shared" si="14"/>
        <v>0</v>
      </c>
      <c r="AD746" s="251">
        <f t="shared" si="15"/>
        <v>0</v>
      </c>
      <c r="AE746" s="109">
        <f t="shared" si="12"/>
        <v>0</v>
      </c>
    </row>
    <row r="747" spans="4:31">
      <c r="D747" s="17">
        <v>42</v>
      </c>
      <c r="E747" s="36">
        <f t="shared" si="21"/>
        <v>0</v>
      </c>
      <c r="F747" s="36">
        <f t="shared" si="21"/>
        <v>0</v>
      </c>
      <c r="G747" s="36">
        <f t="shared" si="21"/>
        <v>0</v>
      </c>
      <c r="H747" s="36">
        <f t="shared" si="21"/>
        <v>0</v>
      </c>
      <c r="I747" s="36">
        <f t="shared" si="21"/>
        <v>0</v>
      </c>
      <c r="J747" s="36">
        <f t="shared" si="21"/>
        <v>0</v>
      </c>
      <c r="K747" s="36">
        <f t="shared" si="21"/>
        <v>0</v>
      </c>
      <c r="L747" s="36">
        <f t="shared" si="21"/>
        <v>0</v>
      </c>
      <c r="M747" s="36">
        <f t="shared" si="21"/>
        <v>0</v>
      </c>
      <c r="N747" s="36">
        <f t="shared" si="21"/>
        <v>0</v>
      </c>
      <c r="O747" s="36">
        <f t="shared" si="21"/>
        <v>0</v>
      </c>
      <c r="P747" s="36">
        <f t="shared" si="21"/>
        <v>0</v>
      </c>
      <c r="Q747" s="36">
        <f t="shared" si="21"/>
        <v>0</v>
      </c>
      <c r="R747" s="36">
        <f t="shared" si="21"/>
        <v>0</v>
      </c>
      <c r="S747" s="36">
        <f t="shared" si="21"/>
        <v>0</v>
      </c>
      <c r="T747" s="36">
        <f t="shared" si="21"/>
        <v>0</v>
      </c>
      <c r="U747" s="36">
        <f t="shared" si="21"/>
        <v>0</v>
      </c>
      <c r="V747" s="36">
        <f t="shared" si="21"/>
        <v>0</v>
      </c>
      <c r="W747" s="36">
        <f t="shared" si="21"/>
        <v>0</v>
      </c>
      <c r="X747" s="36">
        <f t="shared" si="21"/>
        <v>0</v>
      </c>
      <c r="Y747" s="36">
        <f t="shared" si="21"/>
        <v>0</v>
      </c>
      <c r="Z747" s="36">
        <f t="shared" si="21"/>
        <v>0</v>
      </c>
      <c r="AA747" s="36">
        <f t="shared" si="21"/>
        <v>0</v>
      </c>
      <c r="AB747" s="249">
        <f t="shared" si="21"/>
        <v>0</v>
      </c>
      <c r="AC747" s="252">
        <f t="shared" si="14"/>
        <v>0</v>
      </c>
      <c r="AD747" s="250">
        <f t="shared" si="15"/>
        <v>0</v>
      </c>
      <c r="AE747" s="109">
        <f t="shared" si="12"/>
        <v>0</v>
      </c>
    </row>
    <row r="748" spans="4:31">
      <c r="D748" s="16">
        <v>43</v>
      </c>
      <c r="E748" s="35">
        <f t="shared" si="21"/>
        <v>0</v>
      </c>
      <c r="F748" s="35">
        <f t="shared" si="21"/>
        <v>0</v>
      </c>
      <c r="G748" s="35">
        <f t="shared" si="21"/>
        <v>0</v>
      </c>
      <c r="H748" s="35">
        <f t="shared" si="21"/>
        <v>0</v>
      </c>
      <c r="I748" s="35">
        <f t="shared" si="21"/>
        <v>0</v>
      </c>
      <c r="J748" s="35">
        <f t="shared" si="21"/>
        <v>0</v>
      </c>
      <c r="K748" s="35">
        <f t="shared" si="21"/>
        <v>0</v>
      </c>
      <c r="L748" s="35">
        <f t="shared" si="21"/>
        <v>0</v>
      </c>
      <c r="M748" s="35">
        <f t="shared" si="21"/>
        <v>0</v>
      </c>
      <c r="N748" s="35">
        <f t="shared" si="21"/>
        <v>0</v>
      </c>
      <c r="O748" s="35">
        <f t="shared" si="21"/>
        <v>0</v>
      </c>
      <c r="P748" s="35">
        <f t="shared" si="21"/>
        <v>0</v>
      </c>
      <c r="Q748" s="35">
        <f t="shared" si="21"/>
        <v>0</v>
      </c>
      <c r="R748" s="35">
        <f t="shared" si="21"/>
        <v>0</v>
      </c>
      <c r="S748" s="35">
        <f t="shared" si="21"/>
        <v>0</v>
      </c>
      <c r="T748" s="35">
        <f t="shared" si="21"/>
        <v>0</v>
      </c>
      <c r="U748" s="35">
        <f t="shared" si="21"/>
        <v>0</v>
      </c>
      <c r="V748" s="35">
        <f t="shared" si="21"/>
        <v>0</v>
      </c>
      <c r="W748" s="35">
        <f t="shared" si="21"/>
        <v>0</v>
      </c>
      <c r="X748" s="35">
        <f t="shared" si="21"/>
        <v>0</v>
      </c>
      <c r="Y748" s="35">
        <f t="shared" si="21"/>
        <v>0</v>
      </c>
      <c r="Z748" s="35">
        <f t="shared" si="21"/>
        <v>0</v>
      </c>
      <c r="AA748" s="35">
        <f t="shared" si="21"/>
        <v>0</v>
      </c>
      <c r="AB748" s="35">
        <f t="shared" si="21"/>
        <v>0</v>
      </c>
      <c r="AC748" s="252">
        <f t="shared" si="14"/>
        <v>0</v>
      </c>
      <c r="AD748" s="251">
        <f t="shared" si="15"/>
        <v>0</v>
      </c>
      <c r="AE748" s="109">
        <f t="shared" si="12"/>
        <v>0</v>
      </c>
    </row>
    <row r="749" spans="4:31">
      <c r="D749" s="17">
        <v>44</v>
      </c>
      <c r="E749" s="36">
        <f t="shared" si="21"/>
        <v>0</v>
      </c>
      <c r="F749" s="36">
        <f t="shared" si="21"/>
        <v>0</v>
      </c>
      <c r="G749" s="36">
        <f t="shared" si="21"/>
        <v>0</v>
      </c>
      <c r="H749" s="36">
        <f t="shared" si="21"/>
        <v>0</v>
      </c>
      <c r="I749" s="36">
        <f t="shared" si="21"/>
        <v>0</v>
      </c>
      <c r="J749" s="36">
        <f t="shared" si="21"/>
        <v>0</v>
      </c>
      <c r="K749" s="36">
        <f t="shared" si="21"/>
        <v>0</v>
      </c>
      <c r="L749" s="36">
        <f t="shared" si="21"/>
        <v>0</v>
      </c>
      <c r="M749" s="36">
        <f t="shared" si="21"/>
        <v>0</v>
      </c>
      <c r="N749" s="36">
        <f t="shared" si="21"/>
        <v>0</v>
      </c>
      <c r="O749" s="36">
        <f t="shared" si="21"/>
        <v>0</v>
      </c>
      <c r="P749" s="36">
        <f t="shared" si="21"/>
        <v>0</v>
      </c>
      <c r="Q749" s="36">
        <f t="shared" si="21"/>
        <v>0</v>
      </c>
      <c r="R749" s="36">
        <f t="shared" si="21"/>
        <v>0</v>
      </c>
      <c r="S749" s="36">
        <f t="shared" si="21"/>
        <v>0</v>
      </c>
      <c r="T749" s="36">
        <f t="shared" si="21"/>
        <v>0</v>
      </c>
      <c r="U749" s="36">
        <f t="shared" si="21"/>
        <v>0</v>
      </c>
      <c r="V749" s="36">
        <f t="shared" si="21"/>
        <v>0</v>
      </c>
      <c r="W749" s="36">
        <f t="shared" si="21"/>
        <v>0</v>
      </c>
      <c r="X749" s="36">
        <f t="shared" si="21"/>
        <v>0</v>
      </c>
      <c r="Y749" s="36">
        <f t="shared" si="21"/>
        <v>0</v>
      </c>
      <c r="Z749" s="36">
        <f t="shared" si="21"/>
        <v>0</v>
      </c>
      <c r="AA749" s="36">
        <f t="shared" si="21"/>
        <v>0</v>
      </c>
      <c r="AB749" s="249">
        <f t="shared" si="21"/>
        <v>0</v>
      </c>
      <c r="AC749" s="252">
        <f t="shared" si="14"/>
        <v>0</v>
      </c>
      <c r="AD749" s="250">
        <f t="shared" si="15"/>
        <v>0</v>
      </c>
      <c r="AE749" s="109">
        <f t="shared" si="12"/>
        <v>0</v>
      </c>
    </row>
    <row r="750" spans="4:31">
      <c r="D750" s="16">
        <v>45</v>
      </c>
      <c r="E750" s="35">
        <f t="shared" si="21"/>
        <v>0</v>
      </c>
      <c r="F750" s="35">
        <f t="shared" si="21"/>
        <v>0</v>
      </c>
      <c r="G750" s="35">
        <f t="shared" si="21"/>
        <v>0</v>
      </c>
      <c r="H750" s="35">
        <f t="shared" si="21"/>
        <v>0</v>
      </c>
      <c r="I750" s="35">
        <f t="shared" si="21"/>
        <v>0</v>
      </c>
      <c r="J750" s="35">
        <f t="shared" si="21"/>
        <v>0</v>
      </c>
      <c r="K750" s="35">
        <f t="shared" si="21"/>
        <v>0</v>
      </c>
      <c r="L750" s="35">
        <f t="shared" si="21"/>
        <v>0</v>
      </c>
      <c r="M750" s="35">
        <f t="shared" si="21"/>
        <v>0</v>
      </c>
      <c r="N750" s="35">
        <f t="shared" si="21"/>
        <v>0</v>
      </c>
      <c r="O750" s="35">
        <f t="shared" si="21"/>
        <v>0</v>
      </c>
      <c r="P750" s="35">
        <f t="shared" si="21"/>
        <v>0</v>
      </c>
      <c r="Q750" s="35">
        <f t="shared" si="21"/>
        <v>0</v>
      </c>
      <c r="R750" s="35">
        <f t="shared" si="21"/>
        <v>0</v>
      </c>
      <c r="S750" s="35">
        <f t="shared" si="21"/>
        <v>0</v>
      </c>
      <c r="T750" s="35">
        <f t="shared" si="21"/>
        <v>0</v>
      </c>
      <c r="U750" s="35">
        <f t="shared" si="21"/>
        <v>0</v>
      </c>
      <c r="V750" s="35">
        <f t="shared" si="21"/>
        <v>0</v>
      </c>
      <c r="W750" s="35">
        <f t="shared" si="21"/>
        <v>0</v>
      </c>
      <c r="X750" s="35">
        <f t="shared" si="21"/>
        <v>0</v>
      </c>
      <c r="Y750" s="35">
        <f t="shared" si="21"/>
        <v>0</v>
      </c>
      <c r="Z750" s="35">
        <f t="shared" si="21"/>
        <v>0</v>
      </c>
      <c r="AA750" s="35">
        <f t="shared" si="21"/>
        <v>0</v>
      </c>
      <c r="AB750" s="35">
        <f t="shared" si="21"/>
        <v>0</v>
      </c>
      <c r="AC750" s="252">
        <f t="shared" si="14"/>
        <v>0</v>
      </c>
      <c r="AD750" s="251">
        <f t="shared" si="15"/>
        <v>0</v>
      </c>
      <c r="AE750" s="109">
        <f t="shared" si="12"/>
        <v>0</v>
      </c>
    </row>
    <row r="751" spans="4:31">
      <c r="D751" s="17">
        <v>46</v>
      </c>
      <c r="E751" s="36">
        <f t="shared" si="21"/>
        <v>0</v>
      </c>
      <c r="F751" s="36">
        <f t="shared" si="21"/>
        <v>0</v>
      </c>
      <c r="G751" s="36">
        <f t="shared" si="21"/>
        <v>0</v>
      </c>
      <c r="H751" s="36">
        <f t="shared" si="21"/>
        <v>0</v>
      </c>
      <c r="I751" s="36">
        <f t="shared" si="21"/>
        <v>0</v>
      </c>
      <c r="J751" s="36">
        <f t="shared" si="21"/>
        <v>0</v>
      </c>
      <c r="K751" s="36">
        <f t="shared" si="21"/>
        <v>0</v>
      </c>
      <c r="L751" s="36">
        <f t="shared" si="21"/>
        <v>0</v>
      </c>
      <c r="M751" s="36">
        <f t="shared" si="21"/>
        <v>0</v>
      </c>
      <c r="N751" s="36">
        <f t="shared" si="21"/>
        <v>0</v>
      </c>
      <c r="O751" s="36">
        <f t="shared" si="21"/>
        <v>0</v>
      </c>
      <c r="P751" s="36">
        <f t="shared" si="21"/>
        <v>0</v>
      </c>
      <c r="Q751" s="36">
        <f t="shared" si="21"/>
        <v>0</v>
      </c>
      <c r="R751" s="36">
        <f t="shared" si="21"/>
        <v>0</v>
      </c>
      <c r="S751" s="36">
        <f t="shared" si="21"/>
        <v>0</v>
      </c>
      <c r="T751" s="36">
        <f t="shared" ref="T751:AB751" si="22">(LEFT(T52,1))*1</f>
        <v>0</v>
      </c>
      <c r="U751" s="36">
        <f t="shared" si="22"/>
        <v>0</v>
      </c>
      <c r="V751" s="36">
        <f t="shared" si="22"/>
        <v>0</v>
      </c>
      <c r="W751" s="36">
        <f t="shared" si="22"/>
        <v>0</v>
      </c>
      <c r="X751" s="36">
        <f t="shared" si="22"/>
        <v>0</v>
      </c>
      <c r="Y751" s="36">
        <f t="shared" si="22"/>
        <v>0</v>
      </c>
      <c r="Z751" s="36">
        <f t="shared" si="22"/>
        <v>0</v>
      </c>
      <c r="AA751" s="36">
        <f t="shared" si="22"/>
        <v>0</v>
      </c>
      <c r="AB751" s="249">
        <f t="shared" si="22"/>
        <v>0</v>
      </c>
      <c r="AC751" s="252">
        <f t="shared" si="14"/>
        <v>0</v>
      </c>
      <c r="AD751" s="250">
        <f t="shared" si="15"/>
        <v>0</v>
      </c>
      <c r="AE751" s="109">
        <f t="shared" si="12"/>
        <v>0</v>
      </c>
    </row>
    <row r="752" spans="4:31">
      <c r="D752" s="16">
        <v>47</v>
      </c>
      <c r="E752" s="35">
        <f t="shared" ref="E752:AB755" si="23">(LEFT(E53,1))*1</f>
        <v>0</v>
      </c>
      <c r="F752" s="35">
        <f t="shared" si="23"/>
        <v>0</v>
      </c>
      <c r="G752" s="35">
        <f t="shared" si="23"/>
        <v>0</v>
      </c>
      <c r="H752" s="35">
        <f t="shared" si="23"/>
        <v>0</v>
      </c>
      <c r="I752" s="35">
        <f t="shared" si="23"/>
        <v>0</v>
      </c>
      <c r="J752" s="35">
        <f t="shared" si="23"/>
        <v>0</v>
      </c>
      <c r="K752" s="35">
        <f t="shared" si="23"/>
        <v>0</v>
      </c>
      <c r="L752" s="35">
        <f t="shared" si="23"/>
        <v>0</v>
      </c>
      <c r="M752" s="35">
        <f t="shared" si="23"/>
        <v>0</v>
      </c>
      <c r="N752" s="35">
        <f t="shared" si="23"/>
        <v>0</v>
      </c>
      <c r="O752" s="35">
        <f t="shared" si="23"/>
        <v>0</v>
      </c>
      <c r="P752" s="35">
        <f t="shared" si="23"/>
        <v>0</v>
      </c>
      <c r="Q752" s="35">
        <f t="shared" si="23"/>
        <v>0</v>
      </c>
      <c r="R752" s="35">
        <f t="shared" si="23"/>
        <v>0</v>
      </c>
      <c r="S752" s="35">
        <f t="shared" si="23"/>
        <v>0</v>
      </c>
      <c r="T752" s="35">
        <f t="shared" si="23"/>
        <v>0</v>
      </c>
      <c r="U752" s="35">
        <f t="shared" si="23"/>
        <v>0</v>
      </c>
      <c r="V752" s="35">
        <f t="shared" si="23"/>
        <v>0</v>
      </c>
      <c r="W752" s="35">
        <f t="shared" si="23"/>
        <v>0</v>
      </c>
      <c r="X752" s="35">
        <f t="shared" si="23"/>
        <v>0</v>
      </c>
      <c r="Y752" s="35">
        <f t="shared" si="23"/>
        <v>0</v>
      </c>
      <c r="Z752" s="35">
        <f t="shared" si="23"/>
        <v>0</v>
      </c>
      <c r="AA752" s="35">
        <f t="shared" si="23"/>
        <v>0</v>
      </c>
      <c r="AB752" s="35">
        <f t="shared" si="23"/>
        <v>0</v>
      </c>
      <c r="AC752" s="252">
        <f t="shared" si="14"/>
        <v>0</v>
      </c>
      <c r="AD752" s="251">
        <f t="shared" si="15"/>
        <v>0</v>
      </c>
      <c r="AE752" s="109">
        <f t="shared" si="12"/>
        <v>0</v>
      </c>
    </row>
    <row r="753" spans="4:31">
      <c r="D753" s="17">
        <v>48</v>
      </c>
      <c r="E753" s="36">
        <f t="shared" si="23"/>
        <v>0</v>
      </c>
      <c r="F753" s="36">
        <f t="shared" si="23"/>
        <v>0</v>
      </c>
      <c r="G753" s="36">
        <f t="shared" si="23"/>
        <v>0</v>
      </c>
      <c r="H753" s="36">
        <f t="shared" si="23"/>
        <v>0</v>
      </c>
      <c r="I753" s="36">
        <f t="shared" si="23"/>
        <v>0</v>
      </c>
      <c r="J753" s="36">
        <f t="shared" si="23"/>
        <v>0</v>
      </c>
      <c r="K753" s="36">
        <f t="shared" si="23"/>
        <v>0</v>
      </c>
      <c r="L753" s="36">
        <f t="shared" si="23"/>
        <v>0</v>
      </c>
      <c r="M753" s="36">
        <f t="shared" si="23"/>
        <v>0</v>
      </c>
      <c r="N753" s="36">
        <f t="shared" si="23"/>
        <v>0</v>
      </c>
      <c r="O753" s="36">
        <f t="shared" si="23"/>
        <v>0</v>
      </c>
      <c r="P753" s="36">
        <f t="shared" si="23"/>
        <v>0</v>
      </c>
      <c r="Q753" s="36">
        <f t="shared" si="23"/>
        <v>0</v>
      </c>
      <c r="R753" s="36">
        <f t="shared" si="23"/>
        <v>0</v>
      </c>
      <c r="S753" s="36">
        <f t="shared" si="23"/>
        <v>0</v>
      </c>
      <c r="T753" s="36">
        <f t="shared" si="23"/>
        <v>0</v>
      </c>
      <c r="U753" s="36">
        <f t="shared" si="23"/>
        <v>0</v>
      </c>
      <c r="V753" s="36">
        <f t="shared" si="23"/>
        <v>0</v>
      </c>
      <c r="W753" s="36">
        <f t="shared" si="23"/>
        <v>0</v>
      </c>
      <c r="X753" s="36">
        <f t="shared" si="23"/>
        <v>0</v>
      </c>
      <c r="Y753" s="36">
        <f t="shared" si="23"/>
        <v>0</v>
      </c>
      <c r="Z753" s="36">
        <f t="shared" si="23"/>
        <v>0</v>
      </c>
      <c r="AA753" s="36">
        <f t="shared" si="23"/>
        <v>0</v>
      </c>
      <c r="AB753" s="249">
        <f>(LEFT(AB54,1))*1</f>
        <v>0</v>
      </c>
      <c r="AC753" s="252">
        <f t="shared" si="14"/>
        <v>0</v>
      </c>
      <c r="AD753" s="250">
        <f t="shared" si="15"/>
        <v>0</v>
      </c>
      <c r="AE753" s="109">
        <f t="shared" si="12"/>
        <v>0</v>
      </c>
    </row>
    <row r="754" spans="4:31">
      <c r="D754" s="16">
        <v>49</v>
      </c>
      <c r="E754" s="35">
        <f t="shared" si="23"/>
        <v>0</v>
      </c>
      <c r="F754" s="35">
        <f t="shared" si="23"/>
        <v>0</v>
      </c>
      <c r="G754" s="35">
        <f t="shared" si="23"/>
        <v>0</v>
      </c>
      <c r="H754" s="35">
        <f t="shared" si="23"/>
        <v>0</v>
      </c>
      <c r="I754" s="35">
        <f t="shared" si="23"/>
        <v>0</v>
      </c>
      <c r="J754" s="35">
        <f t="shared" si="23"/>
        <v>0</v>
      </c>
      <c r="K754" s="35">
        <f t="shared" si="23"/>
        <v>0</v>
      </c>
      <c r="L754" s="35">
        <f t="shared" si="23"/>
        <v>0</v>
      </c>
      <c r="M754" s="35">
        <f t="shared" si="23"/>
        <v>0</v>
      </c>
      <c r="N754" s="35">
        <f t="shared" si="23"/>
        <v>0</v>
      </c>
      <c r="O754" s="35">
        <f t="shared" si="23"/>
        <v>0</v>
      </c>
      <c r="P754" s="35">
        <f t="shared" si="23"/>
        <v>0</v>
      </c>
      <c r="Q754" s="35">
        <f t="shared" si="23"/>
        <v>0</v>
      </c>
      <c r="R754" s="35">
        <f t="shared" si="23"/>
        <v>0</v>
      </c>
      <c r="S754" s="35">
        <f t="shared" si="23"/>
        <v>0</v>
      </c>
      <c r="T754" s="35">
        <f t="shared" si="23"/>
        <v>0</v>
      </c>
      <c r="U754" s="35">
        <f t="shared" si="23"/>
        <v>0</v>
      </c>
      <c r="V754" s="35">
        <f t="shared" si="23"/>
        <v>0</v>
      </c>
      <c r="W754" s="35">
        <f t="shared" si="23"/>
        <v>0</v>
      </c>
      <c r="X754" s="35">
        <f t="shared" si="23"/>
        <v>0</v>
      </c>
      <c r="Y754" s="35">
        <f t="shared" si="23"/>
        <v>0</v>
      </c>
      <c r="Z754" s="35">
        <f t="shared" si="23"/>
        <v>0</v>
      </c>
      <c r="AA754" s="35">
        <f t="shared" si="23"/>
        <v>0</v>
      </c>
      <c r="AB754" s="35">
        <f t="shared" si="23"/>
        <v>0</v>
      </c>
      <c r="AC754" s="252">
        <f t="shared" si="14"/>
        <v>0</v>
      </c>
      <c r="AD754" s="251">
        <f t="shared" si="15"/>
        <v>0</v>
      </c>
      <c r="AE754" s="109">
        <f t="shared" si="12"/>
        <v>0</v>
      </c>
    </row>
    <row r="755" spans="4:31">
      <c r="D755" s="17">
        <v>50</v>
      </c>
      <c r="E755" s="36">
        <f t="shared" si="23"/>
        <v>0</v>
      </c>
      <c r="F755" s="36">
        <f t="shared" si="23"/>
        <v>0</v>
      </c>
      <c r="G755" s="36">
        <f t="shared" si="23"/>
        <v>0</v>
      </c>
      <c r="H755" s="36">
        <f t="shared" si="23"/>
        <v>0</v>
      </c>
      <c r="I755" s="36">
        <f t="shared" si="23"/>
        <v>0</v>
      </c>
      <c r="J755" s="36">
        <f t="shared" si="23"/>
        <v>0</v>
      </c>
      <c r="K755" s="36">
        <f t="shared" si="23"/>
        <v>0</v>
      </c>
      <c r="L755" s="36">
        <f t="shared" si="23"/>
        <v>0</v>
      </c>
      <c r="M755" s="36">
        <f t="shared" si="23"/>
        <v>0</v>
      </c>
      <c r="N755" s="36">
        <f t="shared" si="23"/>
        <v>0</v>
      </c>
      <c r="O755" s="36">
        <f t="shared" si="23"/>
        <v>0</v>
      </c>
      <c r="P755" s="36">
        <f t="shared" si="23"/>
        <v>0</v>
      </c>
      <c r="Q755" s="36">
        <f t="shared" si="23"/>
        <v>0</v>
      </c>
      <c r="R755" s="36">
        <f t="shared" si="23"/>
        <v>0</v>
      </c>
      <c r="S755" s="36">
        <f t="shared" si="23"/>
        <v>0</v>
      </c>
      <c r="T755" s="36">
        <f t="shared" si="23"/>
        <v>0</v>
      </c>
      <c r="U755" s="36">
        <f t="shared" si="23"/>
        <v>0</v>
      </c>
      <c r="V755" s="36">
        <f t="shared" si="23"/>
        <v>0</v>
      </c>
      <c r="W755" s="36">
        <f t="shared" si="23"/>
        <v>0</v>
      </c>
      <c r="X755" s="36">
        <f t="shared" si="23"/>
        <v>0</v>
      </c>
      <c r="Y755" s="36">
        <f t="shared" si="23"/>
        <v>0</v>
      </c>
      <c r="Z755" s="36">
        <f t="shared" si="23"/>
        <v>0</v>
      </c>
      <c r="AA755" s="36">
        <f t="shared" si="23"/>
        <v>0</v>
      </c>
      <c r="AB755" s="249">
        <f t="shared" si="23"/>
        <v>0</v>
      </c>
      <c r="AC755" s="252">
        <f t="shared" si="14"/>
        <v>0</v>
      </c>
      <c r="AD755" s="250">
        <f t="shared" si="15"/>
        <v>0</v>
      </c>
      <c r="AE755" s="109">
        <f t="shared" si="12"/>
        <v>0</v>
      </c>
    </row>
  </sheetData>
  <mergeCells count="6">
    <mergeCell ref="AD63:AE63"/>
    <mergeCell ref="D1:AE1"/>
    <mergeCell ref="D3:E3"/>
    <mergeCell ref="AD60:AE60"/>
    <mergeCell ref="AD61:AE61"/>
    <mergeCell ref="AD62:AE62"/>
  </mergeCells>
  <phoneticPr fontId="1"/>
  <conditionalFormatting sqref="E7:AD56">
    <cfRule type="cellIs" dxfId="16" priority="11" operator="equal">
      <formula>2</formula>
    </cfRule>
    <cfRule type="cellIs" dxfId="15" priority="12" operator="equal">
      <formula>3</formula>
    </cfRule>
    <cfRule type="cellIs" dxfId="14" priority="13" operator="equal">
      <formula>4</formula>
    </cfRule>
    <cfRule type="cellIs" dxfId="13" priority="14" operator="equal">
      <formula>4</formula>
    </cfRule>
  </conditionalFormatting>
  <conditionalFormatting sqref="AC7:AC56">
    <cfRule type="cellIs" dxfId="12" priority="10" operator="equal">
      <formula>1</formula>
    </cfRule>
  </conditionalFormatting>
  <conditionalFormatting sqref="E60:AB63">
    <cfRule type="dataBar" priority="8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{A3D2671C-B109-46E7-AE65-677AF9DBADC1}</x14:id>
        </ext>
      </extLst>
    </cfRule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{DB1D9A28-E581-4470-9F53-00E186530FC5}</x14:id>
        </ext>
      </extLst>
    </cfRule>
  </conditionalFormatting>
  <conditionalFormatting sqref="E60:AB60">
    <cfRule type="dataBar" priority="7">
      <dataBar>
        <cfvo type="min"/>
        <cfvo type="max"/>
        <color theme="0" tint="-4.9989318521683403E-2"/>
      </dataBar>
      <extLst>
        <ext xmlns:x14="http://schemas.microsoft.com/office/spreadsheetml/2009/9/main" uri="{B025F937-C7B1-47D3-B67F-A62EFF666E3E}">
          <x14:id>{E4584FEF-1F7F-49B6-8F66-8956853CE0E2}</x14:id>
        </ext>
      </extLst>
    </cfRule>
  </conditionalFormatting>
  <conditionalFormatting sqref="E61:AB61">
    <cfRule type="dataBar" priority="6">
      <dataBar>
        <cfvo type="min"/>
        <cfvo type="max"/>
        <color rgb="FFCCECFF"/>
      </dataBar>
      <extLst>
        <ext xmlns:x14="http://schemas.microsoft.com/office/spreadsheetml/2009/9/main" uri="{B025F937-C7B1-47D3-B67F-A62EFF666E3E}">
          <x14:id>{A947885C-8A5A-4877-B9A3-69C88685046D}</x14:id>
        </ext>
      </extLst>
    </cfRule>
  </conditionalFormatting>
  <conditionalFormatting sqref="E62:AB62">
    <cfRule type="dataBar" priority="5">
      <dataBar>
        <cfvo type="min"/>
        <cfvo type="max"/>
        <color rgb="FFFFFFB3"/>
      </dataBar>
      <extLst>
        <ext xmlns:x14="http://schemas.microsoft.com/office/spreadsheetml/2009/9/main" uri="{B025F937-C7B1-47D3-B67F-A62EFF666E3E}">
          <x14:id>{6B025F21-5808-4A2C-975A-9D3F09C61595}</x14:id>
        </ext>
      </extLst>
    </cfRule>
  </conditionalFormatting>
  <conditionalFormatting sqref="E63:AB63">
    <cfRule type="dataBar" priority="4">
      <dataBar>
        <cfvo type="min"/>
        <cfvo type="max"/>
        <color rgb="FFFFB7B7"/>
      </dataBar>
      <extLst>
        <ext xmlns:x14="http://schemas.microsoft.com/office/spreadsheetml/2009/9/main" uri="{B025F937-C7B1-47D3-B67F-A62EFF666E3E}">
          <x14:id>{387806CB-D747-42BA-A388-E4C9F986CD7C}</x14:id>
        </ext>
      </extLst>
    </cfRule>
  </conditionalFormatting>
  <conditionalFormatting sqref="AC60:AC63">
    <cfRule type="dataBar" priority="2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{73928121-D8AA-493D-B084-8A16FEAE71BB}</x14:id>
        </ext>
      </extLst>
    </cfRule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{EF5E83D9-F5F8-4C73-A243-818F9DF30E31}</x14:id>
        </ext>
      </extLst>
    </cfRule>
  </conditionalFormatting>
  <conditionalFormatting sqref="AC60">
    <cfRule type="dataBar" priority="1">
      <dataBar>
        <cfvo type="min"/>
        <cfvo type="max"/>
        <color theme="0" tint="-4.9989318521683403E-2"/>
      </dataBar>
      <extLst>
        <ext xmlns:x14="http://schemas.microsoft.com/office/spreadsheetml/2009/9/main" uri="{B025F937-C7B1-47D3-B67F-A62EFF666E3E}">
          <x14:id>{3142B092-A859-4D80-BE48-933CBFEFCFD2}</x14:id>
        </ext>
      </extLst>
    </cfRule>
  </conditionalFormatting>
  <pageMargins left="0.7" right="0.7" top="0.75" bottom="0.75" header="0.3" footer="0.3"/>
  <pageSetup paperSize="8" scale="52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D2671C-B109-46E7-AE65-677AF9DBAD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B1D9A28-E581-4470-9F53-00E186530FC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E60:AB63</xm:sqref>
        </x14:conditionalFormatting>
        <x14:conditionalFormatting xmlns:xm="http://schemas.microsoft.com/office/excel/2006/main">
          <x14:cfRule type="dataBar" id="{E4584FEF-1F7F-49B6-8F66-8956853CE0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E60:AB60</xm:sqref>
        </x14:conditionalFormatting>
        <x14:conditionalFormatting xmlns:xm="http://schemas.microsoft.com/office/excel/2006/main">
          <x14:cfRule type="dataBar" id="{A947885C-8A5A-4877-B9A3-69C88685046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E61:AB61</xm:sqref>
        </x14:conditionalFormatting>
        <x14:conditionalFormatting xmlns:xm="http://schemas.microsoft.com/office/excel/2006/main">
          <x14:cfRule type="dataBar" id="{6B025F21-5808-4A2C-975A-9D3F09C61595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E62:AB62</xm:sqref>
        </x14:conditionalFormatting>
        <x14:conditionalFormatting xmlns:xm="http://schemas.microsoft.com/office/excel/2006/main">
          <x14:cfRule type="dataBar" id="{387806CB-D747-42BA-A388-E4C9F986CD7C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E63:AB63</xm:sqref>
        </x14:conditionalFormatting>
        <x14:conditionalFormatting xmlns:xm="http://schemas.microsoft.com/office/excel/2006/main">
          <x14:cfRule type="dataBar" id="{73928121-D8AA-493D-B084-8A16FEAE71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F5E83D9-F5F8-4C73-A243-818F9DF30E3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AC60:AC63</xm:sqref>
        </x14:conditionalFormatting>
        <x14:conditionalFormatting xmlns:xm="http://schemas.microsoft.com/office/excel/2006/main">
          <x14:cfRule type="dataBar" id="{3142B092-A859-4D80-BE48-933CBFEFCF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AC60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L94"/>
  <sheetViews>
    <sheetView showGridLines="0" tabSelected="1" showRuler="0" view="pageBreakPreview" topLeftCell="B1" zoomScale="70" zoomScaleNormal="50" zoomScaleSheetLayoutView="70" zoomScalePageLayoutView="40" workbookViewId="0">
      <selection activeCell="AB27" sqref="AB27"/>
    </sheetView>
  </sheetViews>
  <sheetFormatPr defaultRowHeight="18.75"/>
  <cols>
    <col min="2" max="2" width="7.625" customWidth="1"/>
    <col min="8" max="8" width="6.625" customWidth="1"/>
    <col min="9" max="9" width="1.625" customWidth="1"/>
    <col min="10" max="10" width="7.625" customWidth="1"/>
    <col min="11" max="11" width="9" customWidth="1"/>
    <col min="16" max="16" width="6.625" customWidth="1"/>
    <col min="17" max="17" width="1.625" style="69" customWidth="1"/>
    <col min="18" max="18" width="7.625" customWidth="1"/>
    <col min="24" max="24" width="6.625" customWidth="1"/>
    <col min="31" max="138" width="9" customWidth="1"/>
    <col min="140" max="140" width="9" customWidth="1"/>
    <col min="141" max="164" width="9" style="34" customWidth="1"/>
    <col min="165" max="202" width="9" style="34"/>
  </cols>
  <sheetData>
    <row r="1" spans="2:220" ht="21" customHeight="1" thickBot="1">
      <c r="B1" s="224" t="s">
        <v>44</v>
      </c>
      <c r="C1" s="224"/>
      <c r="D1" s="223" t="s">
        <v>45</v>
      </c>
      <c r="E1" s="223"/>
      <c r="F1" s="223"/>
      <c r="G1" s="223"/>
      <c r="H1" s="223"/>
      <c r="I1" s="223"/>
      <c r="J1" s="223"/>
      <c r="K1" s="223"/>
      <c r="L1" s="84"/>
      <c r="M1" s="103" t="s">
        <v>131</v>
      </c>
      <c r="N1" s="86" t="s">
        <v>46</v>
      </c>
      <c r="O1" s="85" t="s">
        <v>36</v>
      </c>
      <c r="P1" s="85" t="s">
        <v>47</v>
      </c>
      <c r="Q1" s="67"/>
      <c r="R1" s="103" t="s">
        <v>132</v>
      </c>
      <c r="S1" s="86" t="s">
        <v>46</v>
      </c>
      <c r="T1" s="85" t="s">
        <v>36</v>
      </c>
      <c r="U1" s="85" t="s">
        <v>37</v>
      </c>
      <c r="V1" s="23"/>
      <c r="W1" s="100" t="s">
        <v>1</v>
      </c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</row>
    <row r="2" spans="2:220" s="25" customFormat="1" ht="21" customHeight="1" thickBot="1">
      <c r="B2" s="224"/>
      <c r="C2" s="224"/>
      <c r="D2" s="223"/>
      <c r="E2" s="223"/>
      <c r="F2" s="223"/>
      <c r="G2" s="223"/>
      <c r="H2" s="223"/>
      <c r="I2" s="223"/>
      <c r="J2" s="223"/>
      <c r="K2" s="223"/>
      <c r="L2" s="26"/>
      <c r="M2" s="104" t="s">
        <v>134</v>
      </c>
      <c r="N2" s="101" t="str">
        <f>【入力不要】1回目の学級の結果!G3</f>
        <v>月日</v>
      </c>
      <c r="O2" s="102">
        <f>【入力不要】1回目の学級の結果!J3</f>
        <v>0</v>
      </c>
      <c r="P2" s="131">
        <f>【入力不要】1回目の学級の結果!L3</f>
        <v>0</v>
      </c>
      <c r="Q2" s="67"/>
      <c r="R2" s="104" t="s">
        <v>133</v>
      </c>
      <c r="S2" s="101" t="str">
        <f>'【入力不要】2回目の学級の結果 '!G3</f>
        <v>月日</v>
      </c>
      <c r="T2" s="102">
        <f>'【入力不要】2回目の学級の結果 '!J3</f>
        <v>0</v>
      </c>
      <c r="U2" s="131">
        <f>'【入力不要】2回目の学級の結果 '!L3</f>
        <v>0</v>
      </c>
      <c r="V2" s="26"/>
      <c r="W2" s="99">
        <v>3</v>
      </c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</row>
    <row r="3" spans="2:220" s="25" customFormat="1" ht="8.4499999999999993" customHeight="1">
      <c r="B3" s="93"/>
      <c r="C3" s="93"/>
      <c r="D3" s="24"/>
      <c r="E3" s="24"/>
      <c r="F3" s="24"/>
      <c r="G3" s="24"/>
      <c r="H3" s="24"/>
      <c r="I3" s="24"/>
      <c r="J3" s="24"/>
      <c r="K3" s="24"/>
      <c r="L3" s="26"/>
      <c r="M3" s="94"/>
      <c r="N3" s="95"/>
      <c r="O3" s="96"/>
      <c r="P3" s="97"/>
      <c r="Q3" s="67"/>
      <c r="R3" s="94"/>
      <c r="S3" s="95"/>
      <c r="T3" s="96"/>
      <c r="U3" s="97"/>
      <c r="V3" s="26"/>
      <c r="W3" s="26"/>
      <c r="X3" s="98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</row>
    <row r="4" spans="2:220" ht="21" customHeight="1" thickBo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67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</row>
    <row r="5" spans="2:220" ht="21" customHeight="1">
      <c r="B5" s="120" t="s">
        <v>48</v>
      </c>
      <c r="C5" s="90"/>
      <c r="D5" s="23"/>
      <c r="I5" s="27"/>
      <c r="J5" s="23"/>
      <c r="K5" s="23"/>
      <c r="L5" s="121" t="s">
        <v>49</v>
      </c>
      <c r="M5" s="23"/>
      <c r="N5" s="23"/>
      <c r="O5" s="23"/>
      <c r="P5" s="23"/>
      <c r="Q5" s="67"/>
      <c r="R5" s="23"/>
      <c r="S5" s="23"/>
      <c r="T5" s="225" t="s">
        <v>139</v>
      </c>
      <c r="U5" s="233" t="s">
        <v>60</v>
      </c>
      <c r="V5" s="234"/>
      <c r="W5" s="237" t="s">
        <v>61</v>
      </c>
      <c r="X5" s="238"/>
      <c r="Y5" s="28"/>
      <c r="Z5" s="28"/>
      <c r="AA5" s="28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</row>
    <row r="6" spans="2:220" ht="21" customHeight="1" thickBot="1">
      <c r="B6" s="23"/>
      <c r="C6" s="23"/>
      <c r="D6" s="23"/>
      <c r="H6" s="23"/>
      <c r="I6" s="23"/>
      <c r="J6" s="23"/>
      <c r="K6" s="23"/>
      <c r="L6" s="23"/>
      <c r="M6" s="23"/>
      <c r="N6" s="23"/>
      <c r="O6" s="23"/>
      <c r="P6" s="23"/>
      <c r="Q6" s="67"/>
      <c r="R6" s="23"/>
      <c r="S6" s="23"/>
      <c r="T6" s="226"/>
      <c r="U6" s="235"/>
      <c r="V6" s="236"/>
      <c r="W6" s="235"/>
      <c r="X6" s="239"/>
      <c r="Y6" s="28"/>
      <c r="Z6" s="28"/>
      <c r="AA6" s="28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</row>
    <row r="7" spans="2:220" ht="21" customHeight="1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67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</row>
    <row r="8" spans="2:220" ht="21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67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</row>
    <row r="9" spans="2:220" ht="21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67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</row>
    <row r="10" spans="2:220" ht="21" customHeigh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67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</row>
    <row r="11" spans="2:220" ht="21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67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</row>
    <row r="12" spans="2:220" ht="21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67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</row>
    <row r="13" spans="2:220" ht="21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67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</row>
    <row r="14" spans="2:220" ht="21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7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</row>
    <row r="15" spans="2:220" ht="21" customHeigh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67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</row>
    <row r="16" spans="2:220" ht="21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7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44"/>
      <c r="EK16" s="246" t="s">
        <v>80</v>
      </c>
      <c r="EL16" s="246" t="s">
        <v>81</v>
      </c>
      <c r="EM16" s="246" t="s">
        <v>82</v>
      </c>
      <c r="EN16" s="246" t="s">
        <v>83</v>
      </c>
      <c r="EO16" s="246" t="s">
        <v>84</v>
      </c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</row>
    <row r="17" spans="1:220" ht="21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67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45"/>
      <c r="EK17" s="246"/>
      <c r="EL17" s="246"/>
      <c r="EM17" s="246"/>
      <c r="EN17" s="246"/>
      <c r="EO17" s="246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</row>
    <row r="18" spans="1:220" ht="21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7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129" t="s">
        <v>131</v>
      </c>
      <c r="EK18" s="129">
        <f>H27</f>
        <v>0</v>
      </c>
      <c r="EL18" s="129">
        <f>P27</f>
        <v>0</v>
      </c>
      <c r="EM18" s="130">
        <f>X27*1.25</f>
        <v>0</v>
      </c>
      <c r="EN18" s="129">
        <f>H34</f>
        <v>0</v>
      </c>
      <c r="EO18" s="130">
        <f>P34</f>
        <v>0</v>
      </c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</row>
    <row r="19" spans="1:220" ht="21" customHeigh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7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129" t="s">
        <v>132</v>
      </c>
      <c r="EK19" s="129">
        <f>H28</f>
        <v>0</v>
      </c>
      <c r="EL19" s="129">
        <f>P28</f>
        <v>0</v>
      </c>
      <c r="EM19" s="130">
        <f>X28*1.25</f>
        <v>0</v>
      </c>
      <c r="EN19" s="129">
        <f>H35</f>
        <v>0</v>
      </c>
      <c r="EO19" s="130">
        <f>P35</f>
        <v>0</v>
      </c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</row>
    <row r="20" spans="1:220" ht="21" customHeight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7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</row>
    <row r="21" spans="1:220" ht="21" customHeigh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67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</row>
    <row r="22" spans="1:220" ht="21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7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</row>
    <row r="23" spans="1:220" ht="14.2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7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</row>
    <row r="24" spans="1:220" ht="21" customHeight="1">
      <c r="B24" s="79" t="s">
        <v>50</v>
      </c>
      <c r="C24" s="241" t="s">
        <v>85</v>
      </c>
      <c r="D24" s="241"/>
      <c r="E24" s="241"/>
      <c r="F24" s="241"/>
      <c r="G24" s="241"/>
      <c r="H24" s="241"/>
      <c r="I24" s="62"/>
      <c r="J24" s="79" t="s">
        <v>50</v>
      </c>
      <c r="K24" s="210" t="s">
        <v>86</v>
      </c>
      <c r="L24" s="211"/>
      <c r="M24" s="211"/>
      <c r="N24" s="211"/>
      <c r="O24" s="211"/>
      <c r="P24" s="212"/>
      <c r="Q24" s="62"/>
      <c r="R24" s="79" t="s">
        <v>50</v>
      </c>
      <c r="S24" s="227" t="s">
        <v>87</v>
      </c>
      <c r="T24" s="227"/>
      <c r="U24" s="227"/>
      <c r="V24" s="227"/>
      <c r="W24" s="227"/>
      <c r="X24" s="227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</row>
    <row r="25" spans="1:220" ht="16.149999999999999" customHeight="1">
      <c r="B25" s="79" t="s">
        <v>51</v>
      </c>
      <c r="C25" s="80">
        <v>1</v>
      </c>
      <c r="D25" s="80">
        <v>2</v>
      </c>
      <c r="E25" s="80">
        <v>3</v>
      </c>
      <c r="F25" s="80">
        <v>4</v>
      </c>
      <c r="G25" s="80">
        <v>5</v>
      </c>
      <c r="H25" s="242" t="s">
        <v>52</v>
      </c>
      <c r="I25" s="63"/>
      <c r="J25" s="79" t="s">
        <v>51</v>
      </c>
      <c r="K25" s="70">
        <v>6</v>
      </c>
      <c r="L25" s="70">
        <v>7</v>
      </c>
      <c r="M25" s="70">
        <v>8</v>
      </c>
      <c r="N25" s="70">
        <v>9</v>
      </c>
      <c r="O25" s="70">
        <v>10</v>
      </c>
      <c r="P25" s="213" t="s">
        <v>52</v>
      </c>
      <c r="Q25" s="63"/>
      <c r="R25" s="79" t="s">
        <v>51</v>
      </c>
      <c r="S25" s="75">
        <v>11</v>
      </c>
      <c r="T25" s="75">
        <v>12</v>
      </c>
      <c r="U25" s="75">
        <v>13</v>
      </c>
      <c r="V25" s="75">
        <v>14</v>
      </c>
      <c r="W25" s="92" t="s">
        <v>138</v>
      </c>
      <c r="X25" s="228" t="s">
        <v>52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</row>
    <row r="26" spans="1:220" ht="55.15" customHeight="1">
      <c r="B26" s="79" t="s">
        <v>53</v>
      </c>
      <c r="C26" s="81" t="s">
        <v>2</v>
      </c>
      <c r="D26" s="81" t="s">
        <v>10</v>
      </c>
      <c r="E26" s="81" t="s">
        <v>33</v>
      </c>
      <c r="F26" s="81" t="s">
        <v>12</v>
      </c>
      <c r="G26" s="81" t="s">
        <v>13</v>
      </c>
      <c r="H26" s="242"/>
      <c r="I26" s="63"/>
      <c r="J26" s="79" t="s">
        <v>53</v>
      </c>
      <c r="K26" s="71" t="s">
        <v>14</v>
      </c>
      <c r="L26" s="71" t="s">
        <v>15</v>
      </c>
      <c r="M26" s="71" t="s">
        <v>16</v>
      </c>
      <c r="N26" s="71" t="s">
        <v>17</v>
      </c>
      <c r="O26" s="71" t="s">
        <v>18</v>
      </c>
      <c r="P26" s="213"/>
      <c r="Q26" s="63"/>
      <c r="R26" s="79" t="s">
        <v>53</v>
      </c>
      <c r="S26" s="76" t="s">
        <v>89</v>
      </c>
      <c r="T26" s="76" t="s">
        <v>90</v>
      </c>
      <c r="U26" s="76" t="s">
        <v>91</v>
      </c>
      <c r="V26" s="76" t="s">
        <v>92</v>
      </c>
      <c r="W26" s="91" t="s">
        <v>138</v>
      </c>
      <c r="X26" s="228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</row>
    <row r="27" spans="1:220" s="28" customFormat="1" ht="18" customHeight="1">
      <c r="B27" s="79" t="s">
        <v>128</v>
      </c>
      <c r="C27" s="72">
        <f>VLOOKUP($W$2,【入力不要】1回目の学級の結果!$D$706:$AD$755,2)</f>
        <v>0</v>
      </c>
      <c r="D27" s="72">
        <f>VLOOKUP($W$2,【入力不要】1回目の学級の結果!$D$706:$AD$755,3)</f>
        <v>0</v>
      </c>
      <c r="E27" s="72">
        <f>VLOOKUP($W$2,【入力不要】1回目の学級の結果!$D$706:$AD$755,4)</f>
        <v>0</v>
      </c>
      <c r="F27" s="72">
        <f>VLOOKUP($W$2,【入力不要】1回目の学級の結果!$D$706:$AD$755,5)</f>
        <v>0</v>
      </c>
      <c r="G27" s="72">
        <f>VLOOKUP($W$2,【入力不要】1回目の学級の結果!$D$706:$AD$755,6)</f>
        <v>0</v>
      </c>
      <c r="H27" s="72">
        <f>SUM(C27:G27)</f>
        <v>0</v>
      </c>
      <c r="I27" s="33"/>
      <c r="J27" s="79" t="s">
        <v>128</v>
      </c>
      <c r="K27" s="72">
        <f>VLOOKUP($W$2,【入力不要】1回目の学級の結果!$D$706:$AD$755,7)</f>
        <v>0</v>
      </c>
      <c r="L27" s="72">
        <f>VLOOKUP($W$2,【入力不要】1回目の学級の結果!$D$706:$AD$755,8)</f>
        <v>0</v>
      </c>
      <c r="M27" s="72">
        <f>VLOOKUP($W$2,【入力不要】1回目の学級の結果!$D$706:$AD$755,9)</f>
        <v>0</v>
      </c>
      <c r="N27" s="72">
        <f>VLOOKUP($W$2,【入力不要】1回目の学級の結果!$D$706:$AD$755,10)</f>
        <v>0</v>
      </c>
      <c r="O27" s="72">
        <f>VLOOKUP($W$2,【入力不要】1回目の学級の結果!$D$706:$AD$755,11)</f>
        <v>0</v>
      </c>
      <c r="P27" s="72">
        <f>SUM(K27:O27)</f>
        <v>0</v>
      </c>
      <c r="Q27" s="33"/>
      <c r="R27" s="79" t="s">
        <v>128</v>
      </c>
      <c r="S27" s="72">
        <f>VLOOKUP($W$2,【入力不要】1回目の学級の結果!$D$706:$AD$755,12)</f>
        <v>0</v>
      </c>
      <c r="T27" s="72">
        <f>VLOOKUP($W$2,【入力不要】1回目の学級の結果!$D$706:$AD$755,13)</f>
        <v>0</v>
      </c>
      <c r="U27" s="72">
        <f>VLOOKUP($W$2,【入力不要】1回目の学級の結果!$D$706:$AD$755,14)</f>
        <v>0</v>
      </c>
      <c r="V27" s="72">
        <f>VLOOKUP($W$2,【入力不要】1回目の学級の結果!$D$706:$AD$755,15)</f>
        <v>0</v>
      </c>
      <c r="W27" s="72" t="s">
        <v>138</v>
      </c>
      <c r="X27" s="72">
        <f>SUM(S27:V27)</f>
        <v>0</v>
      </c>
    </row>
    <row r="28" spans="1:220" s="28" customFormat="1" ht="18" customHeight="1">
      <c r="B28" s="79" t="s">
        <v>129</v>
      </c>
      <c r="C28" s="72">
        <f>VLOOKUP($W$2,'【入力不要】2回目の学級の結果 '!$D$706:$AD$755,2)</f>
        <v>0</v>
      </c>
      <c r="D28" s="72">
        <f>VLOOKUP($W$2,'【入力不要】2回目の学級の結果 '!$D$706:$AD$755,3)</f>
        <v>0</v>
      </c>
      <c r="E28" s="72">
        <f>VLOOKUP($W$2,'【入力不要】2回目の学級の結果 '!$D$706:$AD$755,4)</f>
        <v>0</v>
      </c>
      <c r="F28" s="72">
        <f>VLOOKUP($W$2,'【入力不要】2回目の学級の結果 '!$D$706:$AD$755,5)</f>
        <v>0</v>
      </c>
      <c r="G28" s="72">
        <f>VLOOKUP($W$2,'【入力不要】2回目の学級の結果 '!$D$706:$AD$755,6)</f>
        <v>0</v>
      </c>
      <c r="H28" s="72">
        <f>SUM(C28:G28)</f>
        <v>0</v>
      </c>
      <c r="I28" s="33"/>
      <c r="J28" s="79" t="s">
        <v>129</v>
      </c>
      <c r="K28" s="72">
        <f>VLOOKUP($W$2,'【入力不要】2回目の学級の結果 '!$D$706:$AD$755,7)</f>
        <v>0</v>
      </c>
      <c r="L28" s="72">
        <f>VLOOKUP($W$2,'【入力不要】2回目の学級の結果 '!$D$706:$AD$755,8)</f>
        <v>0</v>
      </c>
      <c r="M28" s="72">
        <f>VLOOKUP($W$2,'【入力不要】2回目の学級の結果 '!$D$706:$AD$755,9)</f>
        <v>0</v>
      </c>
      <c r="N28" s="72">
        <f>VLOOKUP($W$2,'【入力不要】2回目の学級の結果 '!$D$706:$AD$755,10)</f>
        <v>0</v>
      </c>
      <c r="O28" s="72">
        <f>VLOOKUP($W$2,'【入力不要】2回目の学級の結果 '!$D$706:$AD$755,11)</f>
        <v>0</v>
      </c>
      <c r="P28" s="72">
        <f>SUM(K28:O28)</f>
        <v>0</v>
      </c>
      <c r="Q28" s="33"/>
      <c r="R28" s="79" t="s">
        <v>129</v>
      </c>
      <c r="S28" s="72">
        <f>VLOOKUP($W$2,'【入力不要】2回目の学級の結果 '!$D$706:$AD$755,12)</f>
        <v>0</v>
      </c>
      <c r="T28" s="72">
        <f>VLOOKUP($W$2,'【入力不要】2回目の学級の結果 '!$D$706:$AD$755,13)</f>
        <v>0</v>
      </c>
      <c r="U28" s="72">
        <f>VLOOKUP($W$2,'【入力不要】2回目の学級の結果 '!$D$706:$AD$755,14)</f>
        <v>0</v>
      </c>
      <c r="V28" s="72">
        <f>VLOOKUP($W$2,'【入力不要】2回目の学級の結果 '!$D$706:$AD$755,15)</f>
        <v>0</v>
      </c>
      <c r="W28" s="72" t="s">
        <v>138</v>
      </c>
      <c r="X28" s="72">
        <f>SUM(S28:V28)</f>
        <v>0</v>
      </c>
    </row>
    <row r="29" spans="1:220" s="28" customFormat="1" ht="18" customHeight="1">
      <c r="B29" s="79" t="s">
        <v>130</v>
      </c>
      <c r="C29" s="119">
        <f>C27-C28</f>
        <v>0</v>
      </c>
      <c r="D29" s="119">
        <f t="shared" ref="D29:H29" si="0">D27-D28</f>
        <v>0</v>
      </c>
      <c r="E29" s="119">
        <f t="shared" si="0"/>
        <v>0</v>
      </c>
      <c r="F29" s="119">
        <f t="shared" si="0"/>
        <v>0</v>
      </c>
      <c r="G29" s="119">
        <f t="shared" si="0"/>
        <v>0</v>
      </c>
      <c r="H29" s="119">
        <f t="shared" si="0"/>
        <v>0</v>
      </c>
      <c r="I29" s="33"/>
      <c r="J29" s="79" t="s">
        <v>130</v>
      </c>
      <c r="K29" s="119">
        <f>K27-K28</f>
        <v>0</v>
      </c>
      <c r="L29" s="119">
        <f t="shared" ref="L29" si="1">L27-L28</f>
        <v>0</v>
      </c>
      <c r="M29" s="119">
        <f t="shared" ref="M29" si="2">M27-M28</f>
        <v>0</v>
      </c>
      <c r="N29" s="119">
        <f t="shared" ref="N29" si="3">N27-N28</f>
        <v>0</v>
      </c>
      <c r="O29" s="119">
        <f t="shared" ref="O29" si="4">O27-O28</f>
        <v>0</v>
      </c>
      <c r="P29" s="119">
        <f t="shared" ref="P29" si="5">P27-P28</f>
        <v>0</v>
      </c>
      <c r="Q29" s="33"/>
      <c r="R29" s="79" t="s">
        <v>130</v>
      </c>
      <c r="S29" s="119">
        <f>S27-S28</f>
        <v>0</v>
      </c>
      <c r="T29" s="119">
        <f t="shared" ref="T29" si="6">T27-T28</f>
        <v>0</v>
      </c>
      <c r="U29" s="119">
        <f t="shared" ref="U29" si="7">U27-U28</f>
        <v>0</v>
      </c>
      <c r="V29" s="119">
        <f t="shared" ref="V29" si="8">V27-V28</f>
        <v>0</v>
      </c>
      <c r="W29" s="72" t="s">
        <v>138</v>
      </c>
      <c r="X29" s="119">
        <f t="shared" ref="X29" si="9">X27-X28</f>
        <v>0</v>
      </c>
    </row>
    <row r="30" spans="1:220" s="29" customFormat="1" ht="21" customHeight="1">
      <c r="A30" s="88"/>
      <c r="B30" s="61"/>
      <c r="I30" s="64"/>
      <c r="J30" s="61"/>
      <c r="Q30" s="64"/>
      <c r="R30" s="61"/>
      <c r="U30" s="89"/>
      <c r="V30" s="89"/>
      <c r="W30" s="89"/>
      <c r="X30" s="89"/>
    </row>
    <row r="31" spans="1:220" s="28" customFormat="1" ht="21" customHeight="1">
      <c r="B31" s="79" t="s">
        <v>50</v>
      </c>
      <c r="C31" s="229" t="s">
        <v>93</v>
      </c>
      <c r="D31" s="229"/>
      <c r="E31" s="229"/>
      <c r="F31" s="229"/>
      <c r="G31" s="229"/>
      <c r="H31" s="229"/>
      <c r="I31" s="30"/>
      <c r="J31" s="79" t="s">
        <v>50</v>
      </c>
      <c r="K31" s="230" t="s">
        <v>97</v>
      </c>
      <c r="L31" s="230"/>
      <c r="M31" s="230"/>
      <c r="N31" s="230"/>
      <c r="O31" s="230"/>
      <c r="P31" s="230"/>
      <c r="Q31" s="68"/>
      <c r="R31" s="79" t="s">
        <v>50</v>
      </c>
      <c r="S31" s="231" t="s">
        <v>55</v>
      </c>
      <c r="T31" s="232"/>
      <c r="U31" s="215" t="s">
        <v>136</v>
      </c>
      <c r="V31" s="216"/>
      <c r="W31" s="216"/>
      <c r="X31" s="216"/>
      <c r="EJ31" s="123" t="s">
        <v>50</v>
      </c>
      <c r="EK31" s="243" t="s">
        <v>143</v>
      </c>
      <c r="EL31" s="243"/>
      <c r="EM31" s="243"/>
      <c r="EN31" s="243"/>
      <c r="EO31" s="243"/>
      <c r="EP31" s="243" t="s">
        <v>144</v>
      </c>
      <c r="EQ31" s="243"/>
      <c r="ER31" s="243"/>
      <c r="ES31" s="243"/>
      <c r="ET31" s="243"/>
      <c r="EU31" s="243" t="s">
        <v>87</v>
      </c>
      <c r="EV31" s="243"/>
      <c r="EW31" s="243"/>
      <c r="EX31" s="243"/>
      <c r="EY31" s="243" t="s">
        <v>145</v>
      </c>
      <c r="EZ31" s="243"/>
      <c r="FA31" s="243"/>
      <c r="FB31" s="243"/>
      <c r="FC31" s="243"/>
      <c r="FD31" s="243" t="s">
        <v>97</v>
      </c>
      <c r="FE31" s="243"/>
      <c r="FF31" s="243"/>
      <c r="FG31" s="243"/>
      <c r="FH31" s="243"/>
    </row>
    <row r="32" spans="1:220" s="28" customFormat="1" ht="16.149999999999999" customHeight="1">
      <c r="B32" s="79" t="s">
        <v>51</v>
      </c>
      <c r="C32" s="82">
        <v>15</v>
      </c>
      <c r="D32" s="82">
        <v>16</v>
      </c>
      <c r="E32" s="82">
        <v>17</v>
      </c>
      <c r="F32" s="82">
        <v>18</v>
      </c>
      <c r="G32" s="82">
        <v>19</v>
      </c>
      <c r="H32" s="240" t="s">
        <v>52</v>
      </c>
      <c r="I32" s="65"/>
      <c r="J32" s="79" t="s">
        <v>51</v>
      </c>
      <c r="K32" s="73">
        <v>20</v>
      </c>
      <c r="L32" s="73">
        <v>21</v>
      </c>
      <c r="M32" s="73">
        <v>22</v>
      </c>
      <c r="N32" s="73">
        <v>23</v>
      </c>
      <c r="O32" s="73">
        <v>24</v>
      </c>
      <c r="P32" s="214" t="s">
        <v>52</v>
      </c>
      <c r="Q32" s="58"/>
      <c r="R32" s="79" t="s">
        <v>51</v>
      </c>
      <c r="S32" s="77" t="s">
        <v>56</v>
      </c>
      <c r="T32" s="116" t="s">
        <v>57</v>
      </c>
      <c r="U32" s="220" t="s">
        <v>137</v>
      </c>
      <c r="V32" s="221"/>
      <c r="W32" s="221"/>
      <c r="X32" s="221"/>
      <c r="EJ32" s="123" t="s">
        <v>51</v>
      </c>
      <c r="EK32" s="122">
        <v>1</v>
      </c>
      <c r="EL32" s="122">
        <v>2</v>
      </c>
      <c r="EM32" s="122">
        <v>3</v>
      </c>
      <c r="EN32" s="122">
        <v>4</v>
      </c>
      <c r="EO32" s="122">
        <v>5</v>
      </c>
      <c r="EP32" s="122">
        <v>6</v>
      </c>
      <c r="EQ32" s="122">
        <v>7</v>
      </c>
      <c r="ER32" s="122">
        <v>8</v>
      </c>
      <c r="ES32" s="122">
        <v>9</v>
      </c>
      <c r="ET32" s="122">
        <v>10</v>
      </c>
      <c r="EU32" s="122">
        <v>11</v>
      </c>
      <c r="EV32" s="122">
        <v>12</v>
      </c>
      <c r="EW32" s="122">
        <v>13</v>
      </c>
      <c r="EX32" s="122">
        <v>14</v>
      </c>
      <c r="EY32" s="122">
        <v>15</v>
      </c>
      <c r="EZ32" s="122">
        <v>16</v>
      </c>
      <c r="FA32" s="122">
        <v>17</v>
      </c>
      <c r="FB32" s="122">
        <v>18</v>
      </c>
      <c r="FC32" s="122">
        <v>19</v>
      </c>
      <c r="FD32" s="122">
        <v>20</v>
      </c>
      <c r="FE32" s="122">
        <v>21</v>
      </c>
      <c r="FF32" s="122">
        <v>22</v>
      </c>
      <c r="FG32" s="122">
        <v>23</v>
      </c>
      <c r="FH32" s="122">
        <v>24</v>
      </c>
    </row>
    <row r="33" spans="1:164" s="28" customFormat="1" ht="60" customHeight="1">
      <c r="B33" s="79" t="s">
        <v>53</v>
      </c>
      <c r="C33" s="83" t="s">
        <v>23</v>
      </c>
      <c r="D33" s="83" t="s">
        <v>94</v>
      </c>
      <c r="E33" s="83" t="s">
        <v>95</v>
      </c>
      <c r="F33" s="83" t="s">
        <v>96</v>
      </c>
      <c r="G33" s="83" t="s">
        <v>26</v>
      </c>
      <c r="H33" s="240"/>
      <c r="I33" s="65"/>
      <c r="J33" s="79" t="s">
        <v>53</v>
      </c>
      <c r="K33" s="74" t="s">
        <v>27</v>
      </c>
      <c r="L33" s="74" t="s">
        <v>28</v>
      </c>
      <c r="M33" s="74" t="s">
        <v>29</v>
      </c>
      <c r="N33" s="74" t="s">
        <v>30</v>
      </c>
      <c r="O33" s="74" t="s">
        <v>31</v>
      </c>
      <c r="P33" s="214"/>
      <c r="Q33" s="58"/>
      <c r="R33" s="79" t="s">
        <v>53</v>
      </c>
      <c r="S33" s="78" t="s">
        <v>58</v>
      </c>
      <c r="T33" s="117" t="s">
        <v>59</v>
      </c>
      <c r="U33" s="218">
        <f>VLOOKUP($W$2,【入力不要】1回目の学級の結果!$D$706:$AE$755,28)</f>
        <v>0</v>
      </c>
      <c r="V33" s="219"/>
      <c r="W33" s="219"/>
      <c r="X33" s="219"/>
      <c r="EJ33" s="123" t="s">
        <v>53</v>
      </c>
      <c r="EK33" s="124" t="s">
        <v>2</v>
      </c>
      <c r="EL33" s="124" t="s">
        <v>10</v>
      </c>
      <c r="EM33" s="124" t="s">
        <v>33</v>
      </c>
      <c r="EN33" s="124" t="s">
        <v>12</v>
      </c>
      <c r="EO33" s="124" t="s">
        <v>13</v>
      </c>
      <c r="EP33" s="125" t="s">
        <v>14</v>
      </c>
      <c r="EQ33" s="125" t="s">
        <v>15</v>
      </c>
      <c r="ER33" s="125" t="s">
        <v>16</v>
      </c>
      <c r="ES33" s="125" t="s">
        <v>17</v>
      </c>
      <c r="ET33" s="125" t="s">
        <v>18</v>
      </c>
      <c r="EU33" s="126" t="s">
        <v>89</v>
      </c>
      <c r="EV33" s="126" t="s">
        <v>90</v>
      </c>
      <c r="EW33" s="126" t="s">
        <v>91</v>
      </c>
      <c r="EX33" s="126" t="s">
        <v>92</v>
      </c>
      <c r="EY33" s="127" t="s">
        <v>23</v>
      </c>
      <c r="EZ33" s="127" t="s">
        <v>94</v>
      </c>
      <c r="FA33" s="127" t="s">
        <v>95</v>
      </c>
      <c r="FB33" s="127" t="s">
        <v>96</v>
      </c>
      <c r="FC33" s="127" t="s">
        <v>26</v>
      </c>
      <c r="FD33" s="128" t="s">
        <v>27</v>
      </c>
      <c r="FE33" s="128" t="s">
        <v>28</v>
      </c>
      <c r="FF33" s="128" t="s">
        <v>29</v>
      </c>
      <c r="FG33" s="128" t="s">
        <v>30</v>
      </c>
      <c r="FH33" s="128" t="s">
        <v>31</v>
      </c>
    </row>
    <row r="34" spans="1:164" s="28" customFormat="1" ht="18" customHeight="1">
      <c r="B34" s="79" t="s">
        <v>128</v>
      </c>
      <c r="C34" s="72">
        <f>VLOOKUP($W$2,【入力不要】1回目の学級の結果!$D$706:$AD$755,16)</f>
        <v>0</v>
      </c>
      <c r="D34" s="72">
        <f>VLOOKUP($W$2,【入力不要】1回目の学級の結果!$D$706:$AD$755,17)</f>
        <v>0</v>
      </c>
      <c r="E34" s="72">
        <f>VLOOKUP($W$2,【入力不要】1回目の学級の結果!$D$706:$AD$755,18)</f>
        <v>0</v>
      </c>
      <c r="F34" s="72">
        <f>VLOOKUP($W$2,【入力不要】1回目の学級の結果!$D$706:$AD$755,19)</f>
        <v>0</v>
      </c>
      <c r="G34" s="72">
        <f>VLOOKUP($W$2,【入力不要】1回目の学級の結果!$D$706:$AD$755,20)</f>
        <v>0</v>
      </c>
      <c r="H34" s="72">
        <f>SUM(C34:G34)</f>
        <v>0</v>
      </c>
      <c r="I34" s="33"/>
      <c r="J34" s="79" t="s">
        <v>128</v>
      </c>
      <c r="K34" s="72">
        <f>VLOOKUP($W$2,【入力不要】1回目の学級の結果!$D$706:$AD$755,21)</f>
        <v>0</v>
      </c>
      <c r="L34" s="72">
        <f>VLOOKUP($W$2,【入力不要】1回目の学級の結果!$D$706:$AD$755,22)</f>
        <v>0</v>
      </c>
      <c r="M34" s="72">
        <f>VLOOKUP($W$2,【入力不要】1回目の学級の結果!$D$706:$AD$755,23)</f>
        <v>0</v>
      </c>
      <c r="N34" s="72">
        <f>VLOOKUP($W$2,【入力不要】1回目の学級の結果!$D$706:$AD$755,24)</f>
        <v>0</v>
      </c>
      <c r="O34" s="72">
        <f>VLOOKUP($W$2,【入力不要】1回目の学級の結果!$D$706:$AD$755,25)</f>
        <v>0</v>
      </c>
      <c r="P34" s="72">
        <f>SUM(K34:O34)</f>
        <v>0</v>
      </c>
      <c r="Q34" s="33"/>
      <c r="R34" s="79" t="s">
        <v>128</v>
      </c>
      <c r="S34" s="72">
        <f>VLOOKUP($W$2,【入力不要】1回目の学級の結果!$D$706:$AD$755,26)</f>
        <v>0</v>
      </c>
      <c r="T34" s="142">
        <f>VLOOKUP($W$2,【入力不要】1回目の学級の結果!$D$706:$AD$755,27)</f>
        <v>0</v>
      </c>
      <c r="U34" s="220" t="s">
        <v>129</v>
      </c>
      <c r="V34" s="221"/>
      <c r="W34" s="221"/>
      <c r="X34" s="221"/>
      <c r="EJ34" s="123" t="s">
        <v>131</v>
      </c>
      <c r="EK34" s="122">
        <f t="shared" ref="EK34:EO35" si="10">C27</f>
        <v>0</v>
      </c>
      <c r="EL34" s="122">
        <f t="shared" si="10"/>
        <v>0</v>
      </c>
      <c r="EM34" s="122">
        <f t="shared" si="10"/>
        <v>0</v>
      </c>
      <c r="EN34" s="122">
        <f t="shared" si="10"/>
        <v>0</v>
      </c>
      <c r="EO34" s="122">
        <f t="shared" si="10"/>
        <v>0</v>
      </c>
      <c r="EP34" s="122">
        <f t="shared" ref="EP34:ET35" si="11">K27</f>
        <v>0</v>
      </c>
      <c r="EQ34" s="122">
        <f t="shared" si="11"/>
        <v>0</v>
      </c>
      <c r="ER34" s="122">
        <f t="shared" si="11"/>
        <v>0</v>
      </c>
      <c r="ES34" s="122">
        <f t="shared" si="11"/>
        <v>0</v>
      </c>
      <c r="ET34" s="122">
        <f t="shared" si="11"/>
        <v>0</v>
      </c>
      <c r="EU34" s="122">
        <f t="shared" ref="EU34:EX35" si="12">S27</f>
        <v>0</v>
      </c>
      <c r="EV34" s="122">
        <f t="shared" si="12"/>
        <v>0</v>
      </c>
      <c r="EW34" s="122">
        <f t="shared" si="12"/>
        <v>0</v>
      </c>
      <c r="EX34" s="122">
        <f t="shared" si="12"/>
        <v>0</v>
      </c>
      <c r="EY34" s="122">
        <f t="shared" ref="EY34:FC35" si="13">C34</f>
        <v>0</v>
      </c>
      <c r="EZ34" s="122">
        <f t="shared" si="13"/>
        <v>0</v>
      </c>
      <c r="FA34" s="122">
        <f t="shared" si="13"/>
        <v>0</v>
      </c>
      <c r="FB34" s="122">
        <f t="shared" si="13"/>
        <v>0</v>
      </c>
      <c r="FC34" s="122">
        <f t="shared" si="13"/>
        <v>0</v>
      </c>
      <c r="FD34" s="122">
        <f t="shared" ref="FD34:FH35" si="14">K34</f>
        <v>0</v>
      </c>
      <c r="FE34" s="122">
        <f t="shared" si="14"/>
        <v>0</v>
      </c>
      <c r="FF34" s="122">
        <f t="shared" si="14"/>
        <v>0</v>
      </c>
      <c r="FG34" s="122">
        <f t="shared" si="14"/>
        <v>0</v>
      </c>
      <c r="FH34" s="122">
        <f t="shared" si="14"/>
        <v>0</v>
      </c>
    </row>
    <row r="35" spans="1:164" s="28" customFormat="1" ht="18" customHeight="1">
      <c r="B35" s="79" t="s">
        <v>129</v>
      </c>
      <c r="C35" s="72">
        <f>VLOOKUP($W$2,'【入力不要】2回目の学級の結果 '!$D$706:$AD$755,16)</f>
        <v>0</v>
      </c>
      <c r="D35" s="72">
        <f>VLOOKUP($W$2,'【入力不要】2回目の学級の結果 '!$D$706:$AD$755,17)</f>
        <v>0</v>
      </c>
      <c r="E35" s="72">
        <f>VLOOKUP($W$2,'【入力不要】2回目の学級の結果 '!$D$706:$AD$755,18)</f>
        <v>0</v>
      </c>
      <c r="F35" s="72">
        <f>VLOOKUP($W$2,'【入力不要】2回目の学級の結果 '!$D$706:$AD$755,19)</f>
        <v>0</v>
      </c>
      <c r="G35" s="72">
        <f>VLOOKUP($W$2,'【入力不要】2回目の学級の結果 '!$D$706:$AD$755,20)</f>
        <v>0</v>
      </c>
      <c r="H35" s="72">
        <f>SUM(C35:G35)</f>
        <v>0</v>
      </c>
      <c r="I35" s="33"/>
      <c r="J35" s="79" t="s">
        <v>129</v>
      </c>
      <c r="K35" s="72">
        <f>VLOOKUP($W$2,'【入力不要】2回目の学級の結果 '!$D$706:$AD$755,21)</f>
        <v>0</v>
      </c>
      <c r="L35" s="72">
        <f>VLOOKUP($W$2,'【入力不要】2回目の学級の結果 '!$D$706:$AD$755,22)</f>
        <v>0</v>
      </c>
      <c r="M35" s="72">
        <f>VLOOKUP($W$2,'【入力不要】2回目の学級の結果 '!$D$706:$AD$755,23)</f>
        <v>0</v>
      </c>
      <c r="N35" s="72">
        <f>VLOOKUP($W$2,'【入力不要】2回目の学級の結果 '!$D$706:$AD$755,24)</f>
        <v>0</v>
      </c>
      <c r="O35" s="72">
        <f>VLOOKUP($W$2,'【入力不要】2回目の学級の結果 '!$D$706:$AD$755,25)</f>
        <v>0</v>
      </c>
      <c r="P35" s="72">
        <f>SUM(K35:O35)</f>
        <v>0</v>
      </c>
      <c r="Q35" s="33"/>
      <c r="R35" s="79" t="s">
        <v>129</v>
      </c>
      <c r="S35" s="72">
        <f>VLOOKUP($W$2,'【入力不要】2回目の学級の結果 '!$D$706:$AD$755,26)</f>
        <v>0</v>
      </c>
      <c r="T35" s="142">
        <f>VLOOKUP($W$2,'【入力不要】2回目の学級の結果 '!$D$706:$AD$755,27)</f>
        <v>0</v>
      </c>
      <c r="U35" s="218">
        <f>VLOOKUP($W$2,'【入力不要】2回目の学級の結果 '!$D$706:$AE$755,28)</f>
        <v>0</v>
      </c>
      <c r="V35" s="219"/>
      <c r="W35" s="219"/>
      <c r="X35" s="219"/>
      <c r="EJ35" s="123" t="s">
        <v>132</v>
      </c>
      <c r="EK35" s="122">
        <f t="shared" si="10"/>
        <v>0</v>
      </c>
      <c r="EL35" s="122">
        <f t="shared" si="10"/>
        <v>0</v>
      </c>
      <c r="EM35" s="122">
        <f t="shared" si="10"/>
        <v>0</v>
      </c>
      <c r="EN35" s="122">
        <f t="shared" si="10"/>
        <v>0</v>
      </c>
      <c r="EO35" s="122">
        <f t="shared" si="10"/>
        <v>0</v>
      </c>
      <c r="EP35" s="122">
        <f t="shared" si="11"/>
        <v>0</v>
      </c>
      <c r="EQ35" s="122">
        <f t="shared" si="11"/>
        <v>0</v>
      </c>
      <c r="ER35" s="122">
        <f t="shared" si="11"/>
        <v>0</v>
      </c>
      <c r="ES35" s="122">
        <f t="shared" si="11"/>
        <v>0</v>
      </c>
      <c r="ET35" s="122">
        <f t="shared" si="11"/>
        <v>0</v>
      </c>
      <c r="EU35" s="122">
        <f t="shared" si="12"/>
        <v>0</v>
      </c>
      <c r="EV35" s="122">
        <f t="shared" si="12"/>
        <v>0</v>
      </c>
      <c r="EW35" s="122">
        <f t="shared" si="12"/>
        <v>0</v>
      </c>
      <c r="EX35" s="122">
        <f t="shared" si="12"/>
        <v>0</v>
      </c>
      <c r="EY35" s="122">
        <f t="shared" si="13"/>
        <v>0</v>
      </c>
      <c r="EZ35" s="122">
        <f t="shared" si="13"/>
        <v>0</v>
      </c>
      <c r="FA35" s="122">
        <f t="shared" si="13"/>
        <v>0</v>
      </c>
      <c r="FB35" s="122">
        <f t="shared" si="13"/>
        <v>0</v>
      </c>
      <c r="FC35" s="122">
        <f t="shared" si="13"/>
        <v>0</v>
      </c>
      <c r="FD35" s="122">
        <f t="shared" si="14"/>
        <v>0</v>
      </c>
      <c r="FE35" s="122">
        <f t="shared" si="14"/>
        <v>0</v>
      </c>
      <c r="FF35" s="122">
        <f t="shared" si="14"/>
        <v>0</v>
      </c>
      <c r="FG35" s="122">
        <f t="shared" si="14"/>
        <v>0</v>
      </c>
      <c r="FH35" s="122">
        <f t="shared" si="14"/>
        <v>0</v>
      </c>
    </row>
    <row r="36" spans="1:164" s="29" customFormat="1" ht="18" customHeight="1">
      <c r="A36" s="88"/>
      <c r="B36" s="79" t="s">
        <v>130</v>
      </c>
      <c r="C36" s="119">
        <f>C34-C35</f>
        <v>0</v>
      </c>
      <c r="D36" s="119">
        <f t="shared" ref="D36" si="15">D34-D35</f>
        <v>0</v>
      </c>
      <c r="E36" s="119">
        <f t="shared" ref="E36" si="16">E34-E35</f>
        <v>0</v>
      </c>
      <c r="F36" s="119">
        <f t="shared" ref="F36" si="17">F34-F35</f>
        <v>0</v>
      </c>
      <c r="G36" s="119">
        <f t="shared" ref="G36" si="18">G34-G35</f>
        <v>0</v>
      </c>
      <c r="H36" s="119">
        <f t="shared" ref="H36" si="19">H34-H35</f>
        <v>0</v>
      </c>
      <c r="I36" s="33"/>
      <c r="J36" s="79" t="s">
        <v>130</v>
      </c>
      <c r="K36" s="119">
        <f>K34-K35</f>
        <v>0</v>
      </c>
      <c r="L36" s="119">
        <f t="shared" ref="L36" si="20">L34-L35</f>
        <v>0</v>
      </c>
      <c r="M36" s="119">
        <f t="shared" ref="M36" si="21">M34-M35</f>
        <v>0</v>
      </c>
      <c r="N36" s="119">
        <f t="shared" ref="N36" si="22">N34-N35</f>
        <v>0</v>
      </c>
      <c r="O36" s="119">
        <f t="shared" ref="O36" si="23">O34-O35</f>
        <v>0</v>
      </c>
      <c r="P36" s="119">
        <f t="shared" ref="P36" si="24">P34-P35</f>
        <v>0</v>
      </c>
      <c r="Q36" s="33"/>
      <c r="R36" s="79" t="s">
        <v>130</v>
      </c>
      <c r="S36" s="119">
        <f t="shared" ref="S36" si="25">S34-S35</f>
        <v>0</v>
      </c>
      <c r="T36" s="118" t="s">
        <v>138</v>
      </c>
      <c r="U36" s="218"/>
      <c r="V36" s="219"/>
      <c r="W36" s="219"/>
      <c r="X36" s="219"/>
    </row>
    <row r="37" spans="1:164" s="28" customFormat="1" ht="21" customHeight="1">
      <c r="I37" s="66"/>
      <c r="Q37" s="66"/>
      <c r="U37" s="217"/>
      <c r="V37" s="217"/>
      <c r="W37" s="217"/>
      <c r="X37" s="217"/>
      <c r="EM37" s="28" t="s">
        <v>54</v>
      </c>
    </row>
    <row r="38" spans="1:164" s="28" customFormat="1" ht="24.95" customHeight="1">
      <c r="Q38" s="66"/>
    </row>
    <row r="39" spans="1:164" s="28" customFormat="1" ht="13.5">
      <c r="Q39" s="66"/>
    </row>
    <row r="40" spans="1:164" s="28" customFormat="1" ht="13.5">
      <c r="Q40" s="66"/>
    </row>
    <row r="41" spans="1:164" s="29" customFormat="1" ht="18" customHeight="1">
      <c r="A41" s="88"/>
      <c r="Q41" s="64"/>
    </row>
    <row r="42" spans="1:164" s="28" customFormat="1" ht="27.95" customHeight="1">
      <c r="Q42" s="66"/>
    </row>
    <row r="43" spans="1:164" s="28" customFormat="1" ht="24.95" customHeight="1">
      <c r="Q43" s="66"/>
    </row>
    <row r="44" spans="1:164" s="28" customFormat="1" ht="13.5">
      <c r="Q44" s="66"/>
    </row>
    <row r="45" spans="1:164" s="28" customFormat="1" ht="13.5">
      <c r="Q45" s="66"/>
    </row>
    <row r="46" spans="1:164" s="29" customFormat="1" ht="18" customHeight="1">
      <c r="A46" s="88"/>
      <c r="Q46" s="64"/>
    </row>
    <row r="47" spans="1:164" s="28" customFormat="1" ht="27.95" customHeight="1">
      <c r="Q47" s="66"/>
    </row>
    <row r="48" spans="1:164" s="28" customFormat="1" ht="24.95" customHeight="1">
      <c r="D48" s="30"/>
      <c r="E48" s="30"/>
      <c r="F48" s="30"/>
      <c r="G48" s="30"/>
      <c r="Q48" s="66"/>
    </row>
    <row r="49" spans="1:219" s="28" customFormat="1" ht="13.5">
      <c r="D49" s="31"/>
      <c r="E49" s="31"/>
      <c r="F49" s="31"/>
      <c r="G49" s="222"/>
      <c r="Q49" s="66"/>
    </row>
    <row r="50" spans="1:219" s="28" customFormat="1" ht="18.75" customHeight="1">
      <c r="D50" s="32"/>
      <c r="E50" s="32"/>
      <c r="F50" s="31"/>
      <c r="G50" s="222"/>
      <c r="Q50" s="66"/>
    </row>
    <row r="51" spans="1:219" s="29" customFormat="1" ht="18" customHeight="1">
      <c r="A51" s="88"/>
      <c r="D51" s="33"/>
      <c r="E51" s="33"/>
      <c r="F51" s="33"/>
      <c r="G51" s="33"/>
      <c r="Q51" s="64"/>
    </row>
    <row r="52" spans="1:219" s="28" customFormat="1" ht="27.95" customHeight="1">
      <c r="Q52" s="66"/>
    </row>
    <row r="53" spans="1:219" s="28" customFormat="1" ht="24.95" customHeight="1">
      <c r="Q53" s="66"/>
    </row>
    <row r="54" spans="1:219" s="28" customFormat="1" ht="12.75" customHeight="1">
      <c r="Q54" s="66"/>
    </row>
    <row r="55" spans="1:219" s="28" customFormat="1" ht="18.75" customHeight="1">
      <c r="L55" s="23"/>
      <c r="M55" s="23"/>
      <c r="N55" s="23"/>
      <c r="O55" s="23"/>
      <c r="P55" s="23"/>
      <c r="Q55" s="67"/>
      <c r="R55" s="23"/>
    </row>
    <row r="56" spans="1:219" s="29" customFormat="1" ht="18" customHeight="1">
      <c r="A56" s="88"/>
      <c r="L56" s="23"/>
      <c r="M56" s="23"/>
      <c r="N56" s="23"/>
      <c r="O56" s="23"/>
      <c r="P56" s="23"/>
      <c r="Q56" s="67"/>
      <c r="R56" s="23"/>
    </row>
    <row r="57" spans="1:219" s="28" customFormat="1" ht="27.95" customHeight="1">
      <c r="L57" s="23"/>
      <c r="M57" s="23"/>
      <c r="N57" s="23"/>
      <c r="O57" s="23"/>
      <c r="P57" s="23"/>
      <c r="Q57" s="67"/>
      <c r="R57" s="23"/>
    </row>
    <row r="58" spans="1:219" s="28" customFormat="1" ht="24.95" customHeight="1">
      <c r="L58" s="23"/>
      <c r="M58" s="23"/>
      <c r="N58" s="23"/>
      <c r="O58" s="23"/>
      <c r="P58" s="23"/>
      <c r="Q58" s="67"/>
      <c r="R58" s="23"/>
    </row>
    <row r="59" spans="1:219" ht="25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67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</row>
    <row r="60" spans="1:219" ht="28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67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</row>
    <row r="61" spans="1:219" ht="36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67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</row>
    <row r="62" spans="1:219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67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</row>
    <row r="63" spans="1:219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67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</row>
    <row r="64" spans="1:219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67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</row>
    <row r="65" spans="2:219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67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</row>
    <row r="66" spans="2:219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67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</row>
    <row r="67" spans="2:219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67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</row>
    <row r="68" spans="2:219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67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</row>
    <row r="69" spans="2:219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67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</row>
    <row r="70" spans="2:219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67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</row>
    <row r="71" spans="2:219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67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</row>
    <row r="72" spans="2:219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67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</row>
    <row r="73" spans="2:219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67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</row>
    <row r="74" spans="2:219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67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</row>
    <row r="75" spans="2:219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67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</row>
    <row r="76" spans="2:219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67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</row>
    <row r="77" spans="2:219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67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</row>
    <row r="78" spans="2:219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67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</row>
    <row r="79" spans="2:219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67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</row>
    <row r="80" spans="2:219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67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</row>
    <row r="81" spans="2:219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67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</row>
    <row r="82" spans="2:219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67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</row>
    <row r="83" spans="2:219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67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</row>
    <row r="84" spans="2:219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67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</row>
    <row r="85" spans="2:219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67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</row>
    <row r="86" spans="2:219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67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</row>
    <row r="87" spans="2:219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67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</row>
    <row r="88" spans="2:219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67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</row>
    <row r="89" spans="2:219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67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</row>
    <row r="90" spans="2:219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67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</row>
    <row r="91" spans="2:219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67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</row>
    <row r="92" spans="2:219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67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</row>
    <row r="93" spans="2:219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67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</row>
    <row r="94" spans="2:219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67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</row>
  </sheetData>
  <mergeCells count="36">
    <mergeCell ref="FD31:FH31"/>
    <mergeCell ref="EJ16:EJ17"/>
    <mergeCell ref="EK31:EO31"/>
    <mergeCell ref="EP31:ET31"/>
    <mergeCell ref="EU31:EX31"/>
    <mergeCell ref="EY31:FC31"/>
    <mergeCell ref="EK16:EK17"/>
    <mergeCell ref="EL16:EL17"/>
    <mergeCell ref="EM16:EM17"/>
    <mergeCell ref="EN16:EN17"/>
    <mergeCell ref="EO16:EO17"/>
    <mergeCell ref="G49:G50"/>
    <mergeCell ref="D1:K2"/>
    <mergeCell ref="B1:C2"/>
    <mergeCell ref="T5:T6"/>
    <mergeCell ref="S24:X24"/>
    <mergeCell ref="X25:X26"/>
    <mergeCell ref="C31:H31"/>
    <mergeCell ref="K31:P31"/>
    <mergeCell ref="S31:T31"/>
    <mergeCell ref="U5:V5"/>
    <mergeCell ref="U6:V6"/>
    <mergeCell ref="W5:X5"/>
    <mergeCell ref="W6:X6"/>
    <mergeCell ref="H32:H33"/>
    <mergeCell ref="C24:H24"/>
    <mergeCell ref="H25:H26"/>
    <mergeCell ref="K24:P24"/>
    <mergeCell ref="P25:P26"/>
    <mergeCell ref="P32:P33"/>
    <mergeCell ref="U31:X31"/>
    <mergeCell ref="U37:X37"/>
    <mergeCell ref="U33:X33"/>
    <mergeCell ref="U35:X36"/>
    <mergeCell ref="U32:X32"/>
    <mergeCell ref="U34:X34"/>
  </mergeCells>
  <phoneticPr fontId="1"/>
  <conditionalFormatting sqref="C27:G29 K27:O29 S27:W29 C34:G36 K34:O36">
    <cfRule type="cellIs" dxfId="11" priority="11" operator="equal">
      <formula>4</formula>
    </cfRule>
    <cfRule type="cellIs" dxfId="10" priority="12" operator="equal">
      <formula>3</formula>
    </cfRule>
  </conditionalFormatting>
  <conditionalFormatting sqref="D51:E51">
    <cfRule type="cellIs" dxfId="9" priority="9" operator="equal">
      <formula>4</formula>
    </cfRule>
    <cfRule type="cellIs" dxfId="8" priority="10" operator="equal">
      <formula>3</formula>
    </cfRule>
  </conditionalFormatting>
  <conditionalFormatting sqref="S34:T34">
    <cfRule type="cellIs" dxfId="7" priority="7" operator="equal">
      <formula>4</formula>
    </cfRule>
    <cfRule type="cellIs" dxfId="6" priority="8" operator="equal">
      <formula>3</formula>
    </cfRule>
  </conditionalFormatting>
  <conditionalFormatting sqref="S35:T35">
    <cfRule type="cellIs" dxfId="5" priority="5" operator="equal">
      <formula>4</formula>
    </cfRule>
    <cfRule type="cellIs" dxfId="4" priority="6" operator="equal">
      <formula>3</formula>
    </cfRule>
  </conditionalFormatting>
  <conditionalFormatting sqref="S36">
    <cfRule type="cellIs" dxfId="3" priority="3" operator="equal">
      <formula>4</formula>
    </cfRule>
    <cfRule type="cellIs" dxfId="2" priority="4" operator="equal">
      <formula>3</formula>
    </cfRule>
  </conditionalFormatting>
  <conditionalFormatting sqref="T36">
    <cfRule type="cellIs" dxfId="1" priority="1" operator="equal">
      <formula>4</formula>
    </cfRule>
    <cfRule type="cellIs" dxfId="0" priority="2" operator="equal">
      <formula>3</formula>
    </cfRule>
  </conditionalFormatting>
  <dataValidations count="1">
    <dataValidation type="list" allowBlank="1" showInputMessage="1" showErrorMessage="1" sqref="W6 U6">
      <formula1>$EM$37</formula1>
    </dataValidation>
  </dataValidations>
  <printOptions horizontalCentered="1" verticalCentered="1"/>
  <pageMargins left="0.31496062992125984" right="0.31496062992125984" top="0.15748031496062992" bottom="0.19685039370078741" header="0.31496062992125984" footer="0.31496062992125984"/>
  <pageSetup paperSize="9" scale="70" fitToWidth="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53"/>
  <sheetViews>
    <sheetView showGridLines="0" view="pageBreakPreview" zoomScale="96" zoomScaleNormal="100" zoomScaleSheetLayoutView="96" workbookViewId="0">
      <pane xSplit="3" ySplit="4" topLeftCell="D23" activePane="bottomRight" state="frozen"/>
      <selection pane="topRight" activeCell="D1" sqref="D1"/>
      <selection pane="bottomLeft" activeCell="A5" sqref="A5"/>
      <selection pane="bottomRight" activeCell="D36" sqref="D36"/>
    </sheetView>
  </sheetViews>
  <sheetFormatPr defaultRowHeight="18.75"/>
  <cols>
    <col min="1" max="1" width="2.25" customWidth="1"/>
    <col min="2" max="2" width="4.375" customWidth="1"/>
    <col min="3" max="3" width="55.75" customWidth="1"/>
    <col min="4" max="48" width="11.25" style="2" customWidth="1"/>
    <col min="57" max="61" width="19.75" customWidth="1"/>
    <col min="62" max="63" width="10" customWidth="1"/>
    <col min="64" max="67" width="9" customWidth="1"/>
  </cols>
  <sheetData>
    <row r="2" spans="1:58" ht="30.75" thickBot="1">
      <c r="B2" s="187" t="s">
        <v>0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</row>
    <row r="3" spans="1:58" ht="6" customHeight="1">
      <c r="B3" s="188"/>
      <c r="C3" s="188"/>
      <c r="D3" s="18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58">
      <c r="B4" s="189" t="s">
        <v>1</v>
      </c>
      <c r="C4" s="189"/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6">
        <v>24</v>
      </c>
      <c r="AB4" s="6">
        <v>25</v>
      </c>
      <c r="AC4" s="6">
        <v>26</v>
      </c>
      <c r="AD4" s="6">
        <v>27</v>
      </c>
      <c r="AE4" s="6">
        <v>28</v>
      </c>
      <c r="AF4" s="6">
        <v>29</v>
      </c>
      <c r="AG4" s="6">
        <v>30</v>
      </c>
      <c r="AH4" s="6">
        <v>31</v>
      </c>
      <c r="AI4" s="6">
        <v>32</v>
      </c>
      <c r="AJ4" s="6">
        <v>33</v>
      </c>
      <c r="AK4" s="6">
        <v>34</v>
      </c>
      <c r="AL4" s="6">
        <v>35</v>
      </c>
      <c r="AM4" s="6">
        <v>36</v>
      </c>
      <c r="AN4" s="6">
        <v>37</v>
      </c>
      <c r="AO4" s="6">
        <v>38</v>
      </c>
      <c r="AP4" s="6">
        <v>39</v>
      </c>
      <c r="AQ4" s="6">
        <v>40</v>
      </c>
      <c r="AR4" s="6">
        <v>41</v>
      </c>
      <c r="AS4" s="6">
        <v>42</v>
      </c>
      <c r="AT4" s="6">
        <v>43</v>
      </c>
      <c r="AU4" s="6">
        <v>42</v>
      </c>
      <c r="AV4" s="6">
        <v>43</v>
      </c>
    </row>
    <row r="5" spans="1:58" ht="13.5" customHeight="1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1"/>
      <c r="AX5" s="1"/>
      <c r="AY5" s="1"/>
      <c r="AZ5" s="1"/>
    </row>
    <row r="6" spans="1:58" ht="25.5" customHeight="1">
      <c r="A6" s="4"/>
      <c r="B6" s="7">
        <v>1</v>
      </c>
      <c r="C6" s="8" t="s">
        <v>2</v>
      </c>
      <c r="D6" s="10" t="s">
        <v>4</v>
      </c>
      <c r="E6" s="10" t="s">
        <v>4</v>
      </c>
      <c r="F6" s="10" t="s">
        <v>4</v>
      </c>
      <c r="G6" s="10" t="s">
        <v>4</v>
      </c>
      <c r="H6" s="10" t="s">
        <v>4</v>
      </c>
      <c r="I6" s="10" t="s">
        <v>4</v>
      </c>
      <c r="J6" s="10" t="s">
        <v>4</v>
      </c>
      <c r="K6" s="10" t="s">
        <v>4</v>
      </c>
      <c r="L6" s="10" t="s">
        <v>4</v>
      </c>
      <c r="M6" s="10" t="s">
        <v>4</v>
      </c>
      <c r="N6" s="10" t="s">
        <v>4</v>
      </c>
      <c r="O6" s="10" t="s">
        <v>4</v>
      </c>
      <c r="P6" s="10" t="s">
        <v>4</v>
      </c>
      <c r="Q6" s="10" t="s">
        <v>4</v>
      </c>
      <c r="R6" s="10" t="s">
        <v>4</v>
      </c>
      <c r="S6" s="10" t="s">
        <v>4</v>
      </c>
      <c r="T6" s="10" t="s">
        <v>4</v>
      </c>
      <c r="U6" s="10" t="s">
        <v>4</v>
      </c>
      <c r="V6" s="10" t="s">
        <v>4</v>
      </c>
      <c r="W6" s="10" t="s">
        <v>4</v>
      </c>
      <c r="X6" s="10" t="s">
        <v>4</v>
      </c>
      <c r="Y6" s="10" t="s">
        <v>4</v>
      </c>
      <c r="Z6" s="10" t="s">
        <v>4</v>
      </c>
      <c r="AA6" s="10" t="s">
        <v>4</v>
      </c>
      <c r="AB6" s="10" t="s">
        <v>4</v>
      </c>
      <c r="AC6" s="10" t="s">
        <v>4</v>
      </c>
      <c r="AD6" s="10" t="s">
        <v>4</v>
      </c>
      <c r="AE6" s="10" t="s">
        <v>4</v>
      </c>
      <c r="AF6" s="10" t="s">
        <v>4</v>
      </c>
      <c r="AG6" s="10" t="s">
        <v>4</v>
      </c>
      <c r="AH6" s="10" t="s">
        <v>4</v>
      </c>
      <c r="AI6" s="10" t="s">
        <v>4</v>
      </c>
      <c r="AJ6" s="10" t="s">
        <v>4</v>
      </c>
      <c r="AK6" s="10" t="s">
        <v>4</v>
      </c>
      <c r="AL6" s="10" t="s">
        <v>4</v>
      </c>
      <c r="AM6" s="10" t="s">
        <v>4</v>
      </c>
      <c r="AN6" s="10" t="s">
        <v>4</v>
      </c>
      <c r="AO6" s="10" t="s">
        <v>4</v>
      </c>
      <c r="AP6" s="10" t="s">
        <v>4</v>
      </c>
      <c r="AQ6" s="10" t="s">
        <v>4</v>
      </c>
      <c r="AR6" s="10" t="s">
        <v>4</v>
      </c>
      <c r="AS6" s="10" t="s">
        <v>4</v>
      </c>
      <c r="AT6" s="10" t="s">
        <v>4</v>
      </c>
      <c r="AU6" s="10" t="s">
        <v>4</v>
      </c>
      <c r="AV6" s="10" t="s">
        <v>4</v>
      </c>
      <c r="BF6" s="2"/>
    </row>
    <row r="7" spans="1:58" ht="25.5" customHeight="1">
      <c r="A7" s="4"/>
      <c r="B7" s="7">
        <v>2</v>
      </c>
      <c r="C7" s="8" t="s">
        <v>10</v>
      </c>
      <c r="D7" s="10" t="s">
        <v>3</v>
      </c>
      <c r="E7" s="10" t="s">
        <v>3</v>
      </c>
      <c r="F7" s="10" t="s">
        <v>3</v>
      </c>
      <c r="G7" s="10" t="s">
        <v>3</v>
      </c>
      <c r="H7" s="10" t="s">
        <v>3</v>
      </c>
      <c r="I7" s="10" t="s">
        <v>3</v>
      </c>
      <c r="J7" s="10" t="s">
        <v>3</v>
      </c>
      <c r="K7" s="10" t="s">
        <v>3</v>
      </c>
      <c r="L7" s="10" t="s">
        <v>3</v>
      </c>
      <c r="M7" s="10" t="s">
        <v>3</v>
      </c>
      <c r="N7" s="10" t="s">
        <v>3</v>
      </c>
      <c r="O7" s="10" t="s">
        <v>3</v>
      </c>
      <c r="P7" s="10" t="s">
        <v>3</v>
      </c>
      <c r="Q7" s="10" t="s">
        <v>3</v>
      </c>
      <c r="R7" s="10" t="s">
        <v>3</v>
      </c>
      <c r="S7" s="10" t="s">
        <v>3</v>
      </c>
      <c r="T7" s="10" t="s">
        <v>3</v>
      </c>
      <c r="U7" s="10" t="s">
        <v>3</v>
      </c>
      <c r="V7" s="10" t="s">
        <v>3</v>
      </c>
      <c r="W7" s="10" t="s">
        <v>3</v>
      </c>
      <c r="X7" s="10" t="s">
        <v>3</v>
      </c>
      <c r="Y7" s="10" t="s">
        <v>3</v>
      </c>
      <c r="Z7" s="10" t="s">
        <v>3</v>
      </c>
      <c r="AA7" s="10" t="s">
        <v>3</v>
      </c>
      <c r="AB7" s="10" t="s">
        <v>3</v>
      </c>
      <c r="AC7" s="10" t="s">
        <v>3</v>
      </c>
      <c r="AD7" s="10" t="s">
        <v>3</v>
      </c>
      <c r="AE7" s="10" t="s">
        <v>3</v>
      </c>
      <c r="AF7" s="10" t="s">
        <v>3</v>
      </c>
      <c r="AG7" s="10" t="s">
        <v>3</v>
      </c>
      <c r="AH7" s="10" t="s">
        <v>3</v>
      </c>
      <c r="AI7" s="10" t="s">
        <v>3</v>
      </c>
      <c r="AJ7" s="10" t="s">
        <v>3</v>
      </c>
      <c r="AK7" s="10" t="s">
        <v>3</v>
      </c>
      <c r="AL7" s="10" t="s">
        <v>3</v>
      </c>
      <c r="AM7" s="10" t="s">
        <v>3</v>
      </c>
      <c r="AN7" s="10" t="s">
        <v>3</v>
      </c>
      <c r="AO7" s="10" t="s">
        <v>3</v>
      </c>
      <c r="AP7" s="10" t="s">
        <v>3</v>
      </c>
      <c r="AQ7" s="10" t="s">
        <v>3</v>
      </c>
      <c r="AR7" s="10" t="s">
        <v>3</v>
      </c>
      <c r="AS7" s="10" t="s">
        <v>3</v>
      </c>
      <c r="AT7" s="10" t="s">
        <v>3</v>
      </c>
      <c r="AU7" s="10" t="s">
        <v>3</v>
      </c>
      <c r="AV7" s="10" t="s">
        <v>3</v>
      </c>
      <c r="BF7" s="2"/>
    </row>
    <row r="8" spans="1:58" ht="25.5" customHeight="1">
      <c r="A8" s="4"/>
      <c r="B8" s="7">
        <v>3</v>
      </c>
      <c r="C8" s="8" t="s">
        <v>11</v>
      </c>
      <c r="D8" s="10" t="s">
        <v>4</v>
      </c>
      <c r="E8" s="10" t="s">
        <v>4</v>
      </c>
      <c r="F8" s="10" t="s">
        <v>4</v>
      </c>
      <c r="G8" s="10" t="s">
        <v>4</v>
      </c>
      <c r="H8" s="10" t="s">
        <v>4</v>
      </c>
      <c r="I8" s="10" t="s">
        <v>4</v>
      </c>
      <c r="J8" s="10" t="s">
        <v>4</v>
      </c>
      <c r="K8" s="10" t="s">
        <v>4</v>
      </c>
      <c r="L8" s="10" t="s">
        <v>4</v>
      </c>
      <c r="M8" s="10" t="s">
        <v>4</v>
      </c>
      <c r="N8" s="10" t="s">
        <v>4</v>
      </c>
      <c r="O8" s="10" t="s">
        <v>4</v>
      </c>
      <c r="P8" s="10" t="s">
        <v>4</v>
      </c>
      <c r="Q8" s="10" t="s">
        <v>4</v>
      </c>
      <c r="R8" s="10" t="s">
        <v>4</v>
      </c>
      <c r="S8" s="10" t="s">
        <v>4</v>
      </c>
      <c r="T8" s="10" t="s">
        <v>4</v>
      </c>
      <c r="U8" s="10" t="s">
        <v>4</v>
      </c>
      <c r="V8" s="10" t="s">
        <v>4</v>
      </c>
      <c r="W8" s="10" t="s">
        <v>4</v>
      </c>
      <c r="X8" s="10" t="s">
        <v>4</v>
      </c>
      <c r="Y8" s="10" t="s">
        <v>4</v>
      </c>
      <c r="Z8" s="10" t="s">
        <v>4</v>
      </c>
      <c r="AA8" s="10" t="s">
        <v>4</v>
      </c>
      <c r="AB8" s="10" t="s">
        <v>4</v>
      </c>
      <c r="AC8" s="10" t="s">
        <v>4</v>
      </c>
      <c r="AD8" s="10" t="s">
        <v>4</v>
      </c>
      <c r="AE8" s="10" t="s">
        <v>4</v>
      </c>
      <c r="AF8" s="10" t="s">
        <v>4</v>
      </c>
      <c r="AG8" s="10" t="s">
        <v>4</v>
      </c>
      <c r="AH8" s="10" t="s">
        <v>4</v>
      </c>
      <c r="AI8" s="10" t="s">
        <v>4</v>
      </c>
      <c r="AJ8" s="10" t="s">
        <v>4</v>
      </c>
      <c r="AK8" s="10" t="s">
        <v>4</v>
      </c>
      <c r="AL8" s="10" t="s">
        <v>4</v>
      </c>
      <c r="AM8" s="10" t="s">
        <v>4</v>
      </c>
      <c r="AN8" s="10" t="s">
        <v>4</v>
      </c>
      <c r="AO8" s="10" t="s">
        <v>4</v>
      </c>
      <c r="AP8" s="10" t="s">
        <v>4</v>
      </c>
      <c r="AQ8" s="10" t="s">
        <v>4</v>
      </c>
      <c r="AR8" s="10" t="s">
        <v>4</v>
      </c>
      <c r="AS8" s="10" t="s">
        <v>4</v>
      </c>
      <c r="AT8" s="10" t="s">
        <v>4</v>
      </c>
      <c r="AU8" s="10" t="s">
        <v>4</v>
      </c>
      <c r="AV8" s="10" t="s">
        <v>4</v>
      </c>
      <c r="BF8" s="2"/>
    </row>
    <row r="9" spans="1:58" ht="25.5" customHeight="1">
      <c r="A9" s="4"/>
      <c r="B9" s="7">
        <v>4</v>
      </c>
      <c r="C9" s="8" t="s">
        <v>12</v>
      </c>
      <c r="D9" s="10" t="s">
        <v>3</v>
      </c>
      <c r="E9" s="10" t="s">
        <v>3</v>
      </c>
      <c r="F9" s="10" t="s">
        <v>3</v>
      </c>
      <c r="G9" s="10" t="s">
        <v>3</v>
      </c>
      <c r="H9" s="10" t="s">
        <v>3</v>
      </c>
      <c r="I9" s="10" t="s">
        <v>3</v>
      </c>
      <c r="J9" s="10" t="s">
        <v>3</v>
      </c>
      <c r="K9" s="10" t="s">
        <v>3</v>
      </c>
      <c r="L9" s="10" t="s">
        <v>3</v>
      </c>
      <c r="M9" s="10" t="s">
        <v>3</v>
      </c>
      <c r="N9" s="10" t="s">
        <v>3</v>
      </c>
      <c r="O9" s="10" t="s">
        <v>3</v>
      </c>
      <c r="P9" s="10" t="s">
        <v>3</v>
      </c>
      <c r="Q9" s="10" t="s">
        <v>3</v>
      </c>
      <c r="R9" s="10" t="s">
        <v>3</v>
      </c>
      <c r="S9" s="10" t="s">
        <v>3</v>
      </c>
      <c r="T9" s="10" t="s">
        <v>3</v>
      </c>
      <c r="U9" s="10" t="s">
        <v>3</v>
      </c>
      <c r="V9" s="10" t="s">
        <v>3</v>
      </c>
      <c r="W9" s="10" t="s">
        <v>3</v>
      </c>
      <c r="X9" s="10" t="s">
        <v>3</v>
      </c>
      <c r="Y9" s="10" t="s">
        <v>3</v>
      </c>
      <c r="Z9" s="10" t="s">
        <v>3</v>
      </c>
      <c r="AA9" s="10" t="s">
        <v>3</v>
      </c>
      <c r="AB9" s="10" t="s">
        <v>3</v>
      </c>
      <c r="AC9" s="10" t="s">
        <v>3</v>
      </c>
      <c r="AD9" s="10" t="s">
        <v>3</v>
      </c>
      <c r="AE9" s="10" t="s">
        <v>3</v>
      </c>
      <c r="AF9" s="10" t="s">
        <v>3</v>
      </c>
      <c r="AG9" s="10" t="s">
        <v>3</v>
      </c>
      <c r="AH9" s="10" t="s">
        <v>3</v>
      </c>
      <c r="AI9" s="10" t="s">
        <v>3</v>
      </c>
      <c r="AJ9" s="10" t="s">
        <v>3</v>
      </c>
      <c r="AK9" s="10" t="s">
        <v>3</v>
      </c>
      <c r="AL9" s="10" t="s">
        <v>3</v>
      </c>
      <c r="AM9" s="10" t="s">
        <v>3</v>
      </c>
      <c r="AN9" s="10" t="s">
        <v>3</v>
      </c>
      <c r="AO9" s="10" t="s">
        <v>3</v>
      </c>
      <c r="AP9" s="10" t="s">
        <v>3</v>
      </c>
      <c r="AQ9" s="10" t="s">
        <v>3</v>
      </c>
      <c r="AR9" s="10" t="s">
        <v>3</v>
      </c>
      <c r="AS9" s="10" t="s">
        <v>3</v>
      </c>
      <c r="AT9" s="10" t="s">
        <v>3</v>
      </c>
      <c r="AU9" s="10" t="s">
        <v>3</v>
      </c>
      <c r="AV9" s="10" t="s">
        <v>3</v>
      </c>
      <c r="BF9" s="2"/>
    </row>
    <row r="10" spans="1:58" ht="25.5" customHeight="1">
      <c r="A10" s="4"/>
      <c r="B10" s="7">
        <v>5</v>
      </c>
      <c r="C10" s="8" t="s">
        <v>13</v>
      </c>
      <c r="D10" s="10" t="s">
        <v>4</v>
      </c>
      <c r="E10" s="10" t="s">
        <v>4</v>
      </c>
      <c r="F10" s="10" t="s">
        <v>4</v>
      </c>
      <c r="G10" s="10" t="s">
        <v>4</v>
      </c>
      <c r="H10" s="10" t="s">
        <v>4</v>
      </c>
      <c r="I10" s="10" t="s">
        <v>4</v>
      </c>
      <c r="J10" s="10" t="s">
        <v>4</v>
      </c>
      <c r="K10" s="10" t="s">
        <v>4</v>
      </c>
      <c r="L10" s="10" t="s">
        <v>4</v>
      </c>
      <c r="M10" s="10" t="s">
        <v>4</v>
      </c>
      <c r="N10" s="10" t="s">
        <v>4</v>
      </c>
      <c r="O10" s="10" t="s">
        <v>4</v>
      </c>
      <c r="P10" s="10" t="s">
        <v>4</v>
      </c>
      <c r="Q10" s="10" t="s">
        <v>4</v>
      </c>
      <c r="R10" s="10" t="s">
        <v>4</v>
      </c>
      <c r="S10" s="10" t="s">
        <v>4</v>
      </c>
      <c r="T10" s="10" t="s">
        <v>4</v>
      </c>
      <c r="U10" s="10" t="s">
        <v>4</v>
      </c>
      <c r="V10" s="10" t="s">
        <v>4</v>
      </c>
      <c r="W10" s="10" t="s">
        <v>4</v>
      </c>
      <c r="X10" s="10" t="s">
        <v>4</v>
      </c>
      <c r="Y10" s="10" t="s">
        <v>4</v>
      </c>
      <c r="Z10" s="10" t="s">
        <v>4</v>
      </c>
      <c r="AA10" s="10" t="s">
        <v>4</v>
      </c>
      <c r="AB10" s="10" t="s">
        <v>4</v>
      </c>
      <c r="AC10" s="10" t="s">
        <v>4</v>
      </c>
      <c r="AD10" s="10" t="s">
        <v>4</v>
      </c>
      <c r="AE10" s="10" t="s">
        <v>4</v>
      </c>
      <c r="AF10" s="10" t="s">
        <v>4</v>
      </c>
      <c r="AG10" s="10" t="s">
        <v>4</v>
      </c>
      <c r="AH10" s="10" t="s">
        <v>4</v>
      </c>
      <c r="AI10" s="10" t="s">
        <v>4</v>
      </c>
      <c r="AJ10" s="10" t="s">
        <v>4</v>
      </c>
      <c r="AK10" s="10" t="s">
        <v>4</v>
      </c>
      <c r="AL10" s="10" t="s">
        <v>4</v>
      </c>
      <c r="AM10" s="10" t="s">
        <v>4</v>
      </c>
      <c r="AN10" s="10" t="s">
        <v>4</v>
      </c>
      <c r="AO10" s="10" t="s">
        <v>4</v>
      </c>
      <c r="AP10" s="10" t="s">
        <v>4</v>
      </c>
      <c r="AQ10" s="10" t="s">
        <v>4</v>
      </c>
      <c r="AR10" s="10" t="s">
        <v>4</v>
      </c>
      <c r="AS10" s="10" t="s">
        <v>4</v>
      </c>
      <c r="AT10" s="10" t="s">
        <v>4</v>
      </c>
      <c r="AU10" s="10" t="s">
        <v>4</v>
      </c>
      <c r="AV10" s="10" t="s">
        <v>4</v>
      </c>
      <c r="BF10" s="2"/>
    </row>
    <row r="11" spans="1:58" ht="25.5" customHeight="1">
      <c r="A11" s="4"/>
      <c r="B11" s="7">
        <v>6</v>
      </c>
      <c r="C11" s="8" t="s">
        <v>14</v>
      </c>
      <c r="D11" s="10" t="s">
        <v>6</v>
      </c>
      <c r="E11" s="10" t="s">
        <v>6</v>
      </c>
      <c r="F11" s="10" t="s">
        <v>6</v>
      </c>
      <c r="G11" s="10" t="s">
        <v>6</v>
      </c>
      <c r="H11" s="10" t="s">
        <v>6</v>
      </c>
      <c r="I11" s="10" t="s">
        <v>6</v>
      </c>
      <c r="J11" s="10" t="s">
        <v>6</v>
      </c>
      <c r="K11" s="10" t="s">
        <v>6</v>
      </c>
      <c r="L11" s="10" t="s">
        <v>6</v>
      </c>
      <c r="M11" s="10" t="s">
        <v>6</v>
      </c>
      <c r="N11" s="10" t="s">
        <v>6</v>
      </c>
      <c r="O11" s="10" t="s">
        <v>6</v>
      </c>
      <c r="P11" s="10" t="s">
        <v>6</v>
      </c>
      <c r="Q11" s="10" t="s">
        <v>6</v>
      </c>
      <c r="R11" s="10" t="s">
        <v>6</v>
      </c>
      <c r="S11" s="10" t="s">
        <v>6</v>
      </c>
      <c r="T11" s="10" t="s">
        <v>6</v>
      </c>
      <c r="U11" s="10" t="s">
        <v>6</v>
      </c>
      <c r="V11" s="10" t="s">
        <v>6</v>
      </c>
      <c r="W11" s="10" t="s">
        <v>6</v>
      </c>
      <c r="X11" s="10" t="s">
        <v>6</v>
      </c>
      <c r="Y11" s="10" t="s">
        <v>6</v>
      </c>
      <c r="Z11" s="10" t="s">
        <v>6</v>
      </c>
      <c r="AA11" s="10" t="s">
        <v>6</v>
      </c>
      <c r="AB11" s="10" t="s">
        <v>6</v>
      </c>
      <c r="AC11" s="10" t="s">
        <v>6</v>
      </c>
      <c r="AD11" s="10" t="s">
        <v>6</v>
      </c>
      <c r="AE11" s="10" t="s">
        <v>6</v>
      </c>
      <c r="AF11" s="10" t="s">
        <v>6</v>
      </c>
      <c r="AG11" s="10" t="s">
        <v>6</v>
      </c>
      <c r="AH11" s="10" t="s">
        <v>6</v>
      </c>
      <c r="AI11" s="10" t="s">
        <v>6</v>
      </c>
      <c r="AJ11" s="10" t="s">
        <v>6</v>
      </c>
      <c r="AK11" s="10" t="s">
        <v>6</v>
      </c>
      <c r="AL11" s="10" t="s">
        <v>6</v>
      </c>
      <c r="AM11" s="10" t="s">
        <v>6</v>
      </c>
      <c r="AN11" s="10" t="s">
        <v>6</v>
      </c>
      <c r="AO11" s="10" t="s">
        <v>6</v>
      </c>
      <c r="AP11" s="10" t="s">
        <v>6</v>
      </c>
      <c r="AQ11" s="10" t="s">
        <v>6</v>
      </c>
      <c r="AR11" s="10" t="s">
        <v>6</v>
      </c>
      <c r="AS11" s="10" t="s">
        <v>6</v>
      </c>
      <c r="AT11" s="10" t="s">
        <v>6</v>
      </c>
      <c r="AU11" s="10" t="s">
        <v>6</v>
      </c>
      <c r="AV11" s="10" t="s">
        <v>6</v>
      </c>
      <c r="BF11" s="2"/>
    </row>
    <row r="12" spans="1:58" ht="25.5" customHeight="1">
      <c r="A12" s="4"/>
      <c r="B12" s="7">
        <v>7</v>
      </c>
      <c r="C12" s="8" t="s">
        <v>15</v>
      </c>
      <c r="D12" s="10" t="s">
        <v>6</v>
      </c>
      <c r="E12" s="10" t="s">
        <v>6</v>
      </c>
      <c r="F12" s="10" t="s">
        <v>6</v>
      </c>
      <c r="G12" s="10" t="s">
        <v>6</v>
      </c>
      <c r="H12" s="10" t="s">
        <v>6</v>
      </c>
      <c r="I12" s="10" t="s">
        <v>6</v>
      </c>
      <c r="J12" s="10" t="s">
        <v>6</v>
      </c>
      <c r="K12" s="10" t="s">
        <v>6</v>
      </c>
      <c r="L12" s="10" t="s">
        <v>6</v>
      </c>
      <c r="M12" s="10" t="s">
        <v>6</v>
      </c>
      <c r="N12" s="10" t="s">
        <v>6</v>
      </c>
      <c r="O12" s="10" t="s">
        <v>6</v>
      </c>
      <c r="P12" s="10" t="s">
        <v>6</v>
      </c>
      <c r="Q12" s="10" t="s">
        <v>6</v>
      </c>
      <c r="R12" s="10" t="s">
        <v>6</v>
      </c>
      <c r="S12" s="10" t="s">
        <v>6</v>
      </c>
      <c r="T12" s="10" t="s">
        <v>6</v>
      </c>
      <c r="U12" s="10" t="s">
        <v>6</v>
      </c>
      <c r="V12" s="10" t="s">
        <v>6</v>
      </c>
      <c r="W12" s="10" t="s">
        <v>6</v>
      </c>
      <c r="X12" s="10" t="s">
        <v>6</v>
      </c>
      <c r="Y12" s="10" t="s">
        <v>6</v>
      </c>
      <c r="Z12" s="10" t="s">
        <v>6</v>
      </c>
      <c r="AA12" s="10" t="s">
        <v>6</v>
      </c>
      <c r="AB12" s="10" t="s">
        <v>6</v>
      </c>
      <c r="AC12" s="10" t="s">
        <v>6</v>
      </c>
      <c r="AD12" s="10" t="s">
        <v>6</v>
      </c>
      <c r="AE12" s="10" t="s">
        <v>6</v>
      </c>
      <c r="AF12" s="10" t="s">
        <v>6</v>
      </c>
      <c r="AG12" s="10" t="s">
        <v>6</v>
      </c>
      <c r="AH12" s="10" t="s">
        <v>6</v>
      </c>
      <c r="AI12" s="10" t="s">
        <v>6</v>
      </c>
      <c r="AJ12" s="10" t="s">
        <v>6</v>
      </c>
      <c r="AK12" s="10" t="s">
        <v>6</v>
      </c>
      <c r="AL12" s="10" t="s">
        <v>6</v>
      </c>
      <c r="AM12" s="10" t="s">
        <v>6</v>
      </c>
      <c r="AN12" s="10" t="s">
        <v>6</v>
      </c>
      <c r="AO12" s="10" t="s">
        <v>6</v>
      </c>
      <c r="AP12" s="10" t="s">
        <v>6</v>
      </c>
      <c r="AQ12" s="10" t="s">
        <v>6</v>
      </c>
      <c r="AR12" s="10" t="s">
        <v>6</v>
      </c>
      <c r="AS12" s="10" t="s">
        <v>6</v>
      </c>
      <c r="AT12" s="10" t="s">
        <v>6</v>
      </c>
      <c r="AU12" s="10" t="s">
        <v>6</v>
      </c>
      <c r="AV12" s="10" t="s">
        <v>6</v>
      </c>
      <c r="BF12" s="2"/>
    </row>
    <row r="13" spans="1:58" ht="25.5" customHeight="1">
      <c r="A13" s="4"/>
      <c r="B13" s="7">
        <v>8</v>
      </c>
      <c r="C13" s="8" t="s">
        <v>16</v>
      </c>
      <c r="D13" s="10" t="s">
        <v>6</v>
      </c>
      <c r="E13" s="10" t="s">
        <v>6</v>
      </c>
      <c r="F13" s="10" t="s">
        <v>6</v>
      </c>
      <c r="G13" s="10" t="s">
        <v>6</v>
      </c>
      <c r="H13" s="10" t="s">
        <v>6</v>
      </c>
      <c r="I13" s="10" t="s">
        <v>6</v>
      </c>
      <c r="J13" s="10" t="s">
        <v>6</v>
      </c>
      <c r="K13" s="10" t="s">
        <v>6</v>
      </c>
      <c r="L13" s="10" t="s">
        <v>6</v>
      </c>
      <c r="M13" s="10" t="s">
        <v>6</v>
      </c>
      <c r="N13" s="10" t="s">
        <v>6</v>
      </c>
      <c r="O13" s="10" t="s">
        <v>6</v>
      </c>
      <c r="P13" s="10" t="s">
        <v>6</v>
      </c>
      <c r="Q13" s="10" t="s">
        <v>6</v>
      </c>
      <c r="R13" s="10" t="s">
        <v>6</v>
      </c>
      <c r="S13" s="10" t="s">
        <v>6</v>
      </c>
      <c r="T13" s="10" t="s">
        <v>6</v>
      </c>
      <c r="U13" s="10" t="s">
        <v>6</v>
      </c>
      <c r="V13" s="10" t="s">
        <v>6</v>
      </c>
      <c r="W13" s="10" t="s">
        <v>6</v>
      </c>
      <c r="X13" s="10" t="s">
        <v>6</v>
      </c>
      <c r="Y13" s="10" t="s">
        <v>6</v>
      </c>
      <c r="Z13" s="10" t="s">
        <v>6</v>
      </c>
      <c r="AA13" s="10" t="s">
        <v>6</v>
      </c>
      <c r="AB13" s="10" t="s">
        <v>6</v>
      </c>
      <c r="AC13" s="10" t="s">
        <v>6</v>
      </c>
      <c r="AD13" s="10" t="s">
        <v>6</v>
      </c>
      <c r="AE13" s="10" t="s">
        <v>6</v>
      </c>
      <c r="AF13" s="10" t="s">
        <v>6</v>
      </c>
      <c r="AG13" s="10" t="s">
        <v>6</v>
      </c>
      <c r="AH13" s="10" t="s">
        <v>6</v>
      </c>
      <c r="AI13" s="10" t="s">
        <v>6</v>
      </c>
      <c r="AJ13" s="10" t="s">
        <v>6</v>
      </c>
      <c r="AK13" s="10" t="s">
        <v>6</v>
      </c>
      <c r="AL13" s="10" t="s">
        <v>6</v>
      </c>
      <c r="AM13" s="10" t="s">
        <v>6</v>
      </c>
      <c r="AN13" s="10" t="s">
        <v>6</v>
      </c>
      <c r="AO13" s="10" t="s">
        <v>6</v>
      </c>
      <c r="AP13" s="10" t="s">
        <v>6</v>
      </c>
      <c r="AQ13" s="10" t="s">
        <v>6</v>
      </c>
      <c r="AR13" s="10" t="s">
        <v>6</v>
      </c>
      <c r="AS13" s="10" t="s">
        <v>6</v>
      </c>
      <c r="AT13" s="10" t="s">
        <v>6</v>
      </c>
      <c r="AU13" s="10" t="s">
        <v>6</v>
      </c>
      <c r="AV13" s="10" t="s">
        <v>6</v>
      </c>
      <c r="BF13" s="2"/>
    </row>
    <row r="14" spans="1:58" ht="25.5" customHeight="1">
      <c r="A14" s="4"/>
      <c r="B14" s="7">
        <v>9</v>
      </c>
      <c r="C14" s="8" t="s">
        <v>17</v>
      </c>
      <c r="D14" s="10" t="s">
        <v>8</v>
      </c>
      <c r="E14" s="10" t="s">
        <v>8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8</v>
      </c>
      <c r="K14" s="10" t="s">
        <v>8</v>
      </c>
      <c r="L14" s="10" t="s">
        <v>8</v>
      </c>
      <c r="M14" s="10" t="s">
        <v>8</v>
      </c>
      <c r="N14" s="10" t="s">
        <v>8</v>
      </c>
      <c r="O14" s="10" t="s">
        <v>8</v>
      </c>
      <c r="P14" s="10" t="s">
        <v>8</v>
      </c>
      <c r="Q14" s="10" t="s">
        <v>8</v>
      </c>
      <c r="R14" s="10" t="s">
        <v>8</v>
      </c>
      <c r="S14" s="10" t="s">
        <v>8</v>
      </c>
      <c r="T14" s="10" t="s">
        <v>8</v>
      </c>
      <c r="U14" s="10" t="s">
        <v>8</v>
      </c>
      <c r="V14" s="10" t="s">
        <v>8</v>
      </c>
      <c r="W14" s="10" t="s">
        <v>8</v>
      </c>
      <c r="X14" s="10" t="s">
        <v>8</v>
      </c>
      <c r="Y14" s="10" t="s">
        <v>8</v>
      </c>
      <c r="Z14" s="10" t="s">
        <v>8</v>
      </c>
      <c r="AA14" s="10" t="s">
        <v>8</v>
      </c>
      <c r="AB14" s="10" t="s">
        <v>8</v>
      </c>
      <c r="AC14" s="10" t="s">
        <v>8</v>
      </c>
      <c r="AD14" s="10" t="s">
        <v>8</v>
      </c>
      <c r="AE14" s="10" t="s">
        <v>8</v>
      </c>
      <c r="AF14" s="10" t="s">
        <v>8</v>
      </c>
      <c r="AG14" s="10" t="s">
        <v>8</v>
      </c>
      <c r="AH14" s="10" t="s">
        <v>8</v>
      </c>
      <c r="AI14" s="10" t="s">
        <v>8</v>
      </c>
      <c r="AJ14" s="10" t="s">
        <v>8</v>
      </c>
      <c r="AK14" s="10" t="s">
        <v>8</v>
      </c>
      <c r="AL14" s="10" t="s">
        <v>8</v>
      </c>
      <c r="AM14" s="10" t="s">
        <v>8</v>
      </c>
      <c r="AN14" s="10" t="s">
        <v>8</v>
      </c>
      <c r="AO14" s="10" t="s">
        <v>8</v>
      </c>
      <c r="AP14" s="10" t="s">
        <v>8</v>
      </c>
      <c r="AQ14" s="10" t="s">
        <v>8</v>
      </c>
      <c r="AR14" s="10" t="s">
        <v>8</v>
      </c>
      <c r="AS14" s="10" t="s">
        <v>8</v>
      </c>
      <c r="AT14" s="10" t="s">
        <v>8</v>
      </c>
      <c r="AU14" s="10" t="s">
        <v>8</v>
      </c>
      <c r="AV14" s="10" t="s">
        <v>8</v>
      </c>
      <c r="BF14" s="2"/>
    </row>
    <row r="15" spans="1:58" ht="25.5" customHeight="1">
      <c r="A15" s="4"/>
      <c r="B15" s="7">
        <v>10</v>
      </c>
      <c r="C15" s="8" t="s">
        <v>18</v>
      </c>
      <c r="D15" s="10" t="s">
        <v>3</v>
      </c>
      <c r="E15" s="10" t="s">
        <v>3</v>
      </c>
      <c r="F15" s="10" t="s">
        <v>3</v>
      </c>
      <c r="G15" s="10" t="s">
        <v>3</v>
      </c>
      <c r="H15" s="10" t="s">
        <v>3</v>
      </c>
      <c r="I15" s="10" t="s">
        <v>3</v>
      </c>
      <c r="J15" s="10" t="s">
        <v>3</v>
      </c>
      <c r="K15" s="10" t="s">
        <v>3</v>
      </c>
      <c r="L15" s="10" t="s">
        <v>3</v>
      </c>
      <c r="M15" s="10" t="s">
        <v>3</v>
      </c>
      <c r="N15" s="10" t="s">
        <v>3</v>
      </c>
      <c r="O15" s="10" t="s">
        <v>3</v>
      </c>
      <c r="P15" s="10" t="s">
        <v>3</v>
      </c>
      <c r="Q15" s="10" t="s">
        <v>3</v>
      </c>
      <c r="R15" s="10" t="s">
        <v>3</v>
      </c>
      <c r="S15" s="10" t="s">
        <v>3</v>
      </c>
      <c r="T15" s="10" t="s">
        <v>3</v>
      </c>
      <c r="U15" s="10" t="s">
        <v>3</v>
      </c>
      <c r="V15" s="10" t="s">
        <v>3</v>
      </c>
      <c r="W15" s="10" t="s">
        <v>3</v>
      </c>
      <c r="X15" s="10" t="s">
        <v>3</v>
      </c>
      <c r="Y15" s="10" t="s">
        <v>3</v>
      </c>
      <c r="Z15" s="10" t="s">
        <v>3</v>
      </c>
      <c r="AA15" s="10" t="s">
        <v>3</v>
      </c>
      <c r="AB15" s="10" t="s">
        <v>3</v>
      </c>
      <c r="AC15" s="10" t="s">
        <v>3</v>
      </c>
      <c r="AD15" s="10" t="s">
        <v>3</v>
      </c>
      <c r="AE15" s="10" t="s">
        <v>3</v>
      </c>
      <c r="AF15" s="10" t="s">
        <v>3</v>
      </c>
      <c r="AG15" s="10" t="s">
        <v>3</v>
      </c>
      <c r="AH15" s="10" t="s">
        <v>3</v>
      </c>
      <c r="AI15" s="10" t="s">
        <v>3</v>
      </c>
      <c r="AJ15" s="10" t="s">
        <v>3</v>
      </c>
      <c r="AK15" s="10" t="s">
        <v>3</v>
      </c>
      <c r="AL15" s="10" t="s">
        <v>3</v>
      </c>
      <c r="AM15" s="10" t="s">
        <v>3</v>
      </c>
      <c r="AN15" s="10" t="s">
        <v>3</v>
      </c>
      <c r="AO15" s="10" t="s">
        <v>3</v>
      </c>
      <c r="AP15" s="10" t="s">
        <v>3</v>
      </c>
      <c r="AQ15" s="10" t="s">
        <v>3</v>
      </c>
      <c r="AR15" s="10" t="s">
        <v>3</v>
      </c>
      <c r="AS15" s="10" t="s">
        <v>3</v>
      </c>
      <c r="AT15" s="10" t="s">
        <v>3</v>
      </c>
      <c r="AU15" s="10" t="s">
        <v>3</v>
      </c>
      <c r="AV15" s="10" t="s">
        <v>3</v>
      </c>
      <c r="BF15" s="2"/>
    </row>
    <row r="16" spans="1:58" ht="25.5" customHeight="1">
      <c r="A16" s="4"/>
      <c r="B16" s="7">
        <v>11</v>
      </c>
      <c r="C16" s="8" t="s">
        <v>19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BF16" s="2"/>
    </row>
    <row r="17" spans="1:58" ht="25.5" customHeight="1">
      <c r="A17" s="4"/>
      <c r="B17" s="7">
        <v>12</v>
      </c>
      <c r="C17" s="8" t="s">
        <v>20</v>
      </c>
      <c r="D17" s="10" t="s">
        <v>4</v>
      </c>
      <c r="E17" s="10" t="s">
        <v>4</v>
      </c>
      <c r="F17" s="10" t="s">
        <v>4</v>
      </c>
      <c r="G17" s="10" t="s">
        <v>4</v>
      </c>
      <c r="H17" s="10" t="s">
        <v>4</v>
      </c>
      <c r="I17" s="10" t="s">
        <v>4</v>
      </c>
      <c r="J17" s="10" t="s">
        <v>4</v>
      </c>
      <c r="K17" s="10" t="s">
        <v>4</v>
      </c>
      <c r="L17" s="10" t="s">
        <v>4</v>
      </c>
      <c r="M17" s="10" t="s">
        <v>4</v>
      </c>
      <c r="N17" s="10" t="s">
        <v>4</v>
      </c>
      <c r="O17" s="10" t="s">
        <v>4</v>
      </c>
      <c r="P17" s="10" t="s">
        <v>4</v>
      </c>
      <c r="Q17" s="10" t="s">
        <v>4</v>
      </c>
      <c r="R17" s="10" t="s">
        <v>4</v>
      </c>
      <c r="S17" s="10" t="s">
        <v>4</v>
      </c>
      <c r="T17" s="10" t="s">
        <v>4</v>
      </c>
      <c r="U17" s="10" t="s">
        <v>4</v>
      </c>
      <c r="V17" s="10" t="s">
        <v>4</v>
      </c>
      <c r="W17" s="10" t="s">
        <v>4</v>
      </c>
      <c r="X17" s="10" t="s">
        <v>4</v>
      </c>
      <c r="Y17" s="10" t="s">
        <v>4</v>
      </c>
      <c r="Z17" s="10" t="s">
        <v>4</v>
      </c>
      <c r="AA17" s="10" t="s">
        <v>4</v>
      </c>
      <c r="AB17" s="10" t="s">
        <v>4</v>
      </c>
      <c r="AC17" s="10" t="s">
        <v>4</v>
      </c>
      <c r="AD17" s="10" t="s">
        <v>4</v>
      </c>
      <c r="AE17" s="10" t="s">
        <v>4</v>
      </c>
      <c r="AF17" s="10" t="s">
        <v>4</v>
      </c>
      <c r="AG17" s="10" t="s">
        <v>4</v>
      </c>
      <c r="AH17" s="10" t="s">
        <v>4</v>
      </c>
      <c r="AI17" s="10" t="s">
        <v>4</v>
      </c>
      <c r="AJ17" s="10" t="s">
        <v>4</v>
      </c>
      <c r="AK17" s="10" t="s">
        <v>4</v>
      </c>
      <c r="AL17" s="10" t="s">
        <v>4</v>
      </c>
      <c r="AM17" s="10" t="s">
        <v>4</v>
      </c>
      <c r="AN17" s="10" t="s">
        <v>4</v>
      </c>
      <c r="AO17" s="10" t="s">
        <v>4</v>
      </c>
      <c r="AP17" s="10" t="s">
        <v>4</v>
      </c>
      <c r="AQ17" s="10" t="s">
        <v>4</v>
      </c>
      <c r="AR17" s="10" t="s">
        <v>4</v>
      </c>
      <c r="AS17" s="10" t="s">
        <v>4</v>
      </c>
      <c r="AT17" s="10" t="s">
        <v>4</v>
      </c>
      <c r="AU17" s="10" t="s">
        <v>4</v>
      </c>
      <c r="AV17" s="10" t="s">
        <v>4</v>
      </c>
      <c r="BF17" s="2"/>
    </row>
    <row r="18" spans="1:58" ht="25.5" customHeight="1">
      <c r="A18" s="4"/>
      <c r="B18" s="7">
        <v>13</v>
      </c>
      <c r="C18" s="8" t="s">
        <v>21</v>
      </c>
      <c r="D18" s="10" t="s">
        <v>3</v>
      </c>
      <c r="E18" s="10" t="s">
        <v>3</v>
      </c>
      <c r="F18" s="10" t="s">
        <v>3</v>
      </c>
      <c r="G18" s="10" t="s">
        <v>3</v>
      </c>
      <c r="H18" s="10" t="s">
        <v>3</v>
      </c>
      <c r="I18" s="10" t="s">
        <v>3</v>
      </c>
      <c r="J18" s="10" t="s">
        <v>3</v>
      </c>
      <c r="K18" s="10" t="s">
        <v>3</v>
      </c>
      <c r="L18" s="10" t="s">
        <v>3</v>
      </c>
      <c r="M18" s="10" t="s">
        <v>3</v>
      </c>
      <c r="N18" s="10" t="s">
        <v>3</v>
      </c>
      <c r="O18" s="10" t="s">
        <v>3</v>
      </c>
      <c r="P18" s="10" t="s">
        <v>3</v>
      </c>
      <c r="Q18" s="10" t="s">
        <v>3</v>
      </c>
      <c r="R18" s="10" t="s">
        <v>3</v>
      </c>
      <c r="S18" s="10" t="s">
        <v>3</v>
      </c>
      <c r="T18" s="10" t="s">
        <v>3</v>
      </c>
      <c r="U18" s="10" t="s">
        <v>3</v>
      </c>
      <c r="V18" s="10" t="s">
        <v>3</v>
      </c>
      <c r="W18" s="10" t="s">
        <v>3</v>
      </c>
      <c r="X18" s="10" t="s">
        <v>3</v>
      </c>
      <c r="Y18" s="10" t="s">
        <v>3</v>
      </c>
      <c r="Z18" s="10" t="s">
        <v>3</v>
      </c>
      <c r="AA18" s="10" t="s">
        <v>3</v>
      </c>
      <c r="AB18" s="10" t="s">
        <v>3</v>
      </c>
      <c r="AC18" s="10" t="s">
        <v>3</v>
      </c>
      <c r="AD18" s="10" t="s">
        <v>3</v>
      </c>
      <c r="AE18" s="10" t="s">
        <v>3</v>
      </c>
      <c r="AF18" s="10" t="s">
        <v>3</v>
      </c>
      <c r="AG18" s="10" t="s">
        <v>3</v>
      </c>
      <c r="AH18" s="10" t="s">
        <v>3</v>
      </c>
      <c r="AI18" s="10" t="s">
        <v>3</v>
      </c>
      <c r="AJ18" s="10" t="s">
        <v>3</v>
      </c>
      <c r="AK18" s="10" t="s">
        <v>3</v>
      </c>
      <c r="AL18" s="10" t="s">
        <v>3</v>
      </c>
      <c r="AM18" s="10" t="s">
        <v>3</v>
      </c>
      <c r="AN18" s="10" t="s">
        <v>3</v>
      </c>
      <c r="AO18" s="10" t="s">
        <v>3</v>
      </c>
      <c r="AP18" s="10" t="s">
        <v>3</v>
      </c>
      <c r="AQ18" s="10" t="s">
        <v>3</v>
      </c>
      <c r="AR18" s="10" t="s">
        <v>3</v>
      </c>
      <c r="AS18" s="10" t="s">
        <v>3</v>
      </c>
      <c r="AT18" s="10" t="s">
        <v>3</v>
      </c>
      <c r="AU18" s="10" t="s">
        <v>3</v>
      </c>
      <c r="AV18" s="10" t="s">
        <v>3</v>
      </c>
      <c r="BF18" s="2"/>
    </row>
    <row r="19" spans="1:58" ht="25.5" customHeight="1">
      <c r="A19" s="4"/>
      <c r="B19" s="7">
        <v>14</v>
      </c>
      <c r="C19" s="8" t="s">
        <v>22</v>
      </c>
      <c r="D19" s="10" t="s">
        <v>4</v>
      </c>
      <c r="E19" s="10" t="s">
        <v>4</v>
      </c>
      <c r="F19" s="10" t="s">
        <v>4</v>
      </c>
      <c r="G19" s="10" t="s">
        <v>4</v>
      </c>
      <c r="H19" s="10" t="s">
        <v>4</v>
      </c>
      <c r="I19" s="10" t="s">
        <v>4</v>
      </c>
      <c r="J19" s="10" t="s">
        <v>4</v>
      </c>
      <c r="K19" s="10" t="s">
        <v>4</v>
      </c>
      <c r="L19" s="10" t="s">
        <v>4</v>
      </c>
      <c r="M19" s="10" t="s">
        <v>4</v>
      </c>
      <c r="N19" s="10" t="s">
        <v>4</v>
      </c>
      <c r="O19" s="10" t="s">
        <v>4</v>
      </c>
      <c r="P19" s="10" t="s">
        <v>4</v>
      </c>
      <c r="Q19" s="10" t="s">
        <v>4</v>
      </c>
      <c r="R19" s="10" t="s">
        <v>4</v>
      </c>
      <c r="S19" s="10" t="s">
        <v>4</v>
      </c>
      <c r="T19" s="10" t="s">
        <v>4</v>
      </c>
      <c r="U19" s="10" t="s">
        <v>4</v>
      </c>
      <c r="V19" s="10" t="s">
        <v>4</v>
      </c>
      <c r="W19" s="10" t="s">
        <v>4</v>
      </c>
      <c r="X19" s="10" t="s">
        <v>4</v>
      </c>
      <c r="Y19" s="10" t="s">
        <v>4</v>
      </c>
      <c r="Z19" s="10" t="s">
        <v>4</v>
      </c>
      <c r="AA19" s="10" t="s">
        <v>4</v>
      </c>
      <c r="AB19" s="10" t="s">
        <v>4</v>
      </c>
      <c r="AC19" s="10" t="s">
        <v>4</v>
      </c>
      <c r="AD19" s="10" t="s">
        <v>4</v>
      </c>
      <c r="AE19" s="10" t="s">
        <v>4</v>
      </c>
      <c r="AF19" s="10" t="s">
        <v>4</v>
      </c>
      <c r="AG19" s="10" t="s">
        <v>4</v>
      </c>
      <c r="AH19" s="10" t="s">
        <v>4</v>
      </c>
      <c r="AI19" s="10" t="s">
        <v>4</v>
      </c>
      <c r="AJ19" s="10" t="s">
        <v>4</v>
      </c>
      <c r="AK19" s="10" t="s">
        <v>4</v>
      </c>
      <c r="AL19" s="10" t="s">
        <v>4</v>
      </c>
      <c r="AM19" s="10" t="s">
        <v>4</v>
      </c>
      <c r="AN19" s="10" t="s">
        <v>4</v>
      </c>
      <c r="AO19" s="10" t="s">
        <v>4</v>
      </c>
      <c r="AP19" s="10" t="s">
        <v>4</v>
      </c>
      <c r="AQ19" s="10" t="s">
        <v>4</v>
      </c>
      <c r="AR19" s="10" t="s">
        <v>4</v>
      </c>
      <c r="AS19" s="10" t="s">
        <v>4</v>
      </c>
      <c r="AT19" s="10" t="s">
        <v>4</v>
      </c>
      <c r="AU19" s="10" t="s">
        <v>4</v>
      </c>
      <c r="AV19" s="10" t="s">
        <v>4</v>
      </c>
      <c r="BF19" s="2"/>
    </row>
    <row r="20" spans="1:58" ht="25.5" customHeight="1">
      <c r="A20" s="4"/>
      <c r="B20" s="7">
        <v>15</v>
      </c>
      <c r="C20" s="8" t="s">
        <v>23</v>
      </c>
      <c r="D20" s="10" t="s">
        <v>3</v>
      </c>
      <c r="E20" s="10" t="s">
        <v>3</v>
      </c>
      <c r="F20" s="10" t="s">
        <v>3</v>
      </c>
      <c r="G20" s="10" t="s">
        <v>3</v>
      </c>
      <c r="H20" s="10" t="s">
        <v>3</v>
      </c>
      <c r="I20" s="10" t="s">
        <v>3</v>
      </c>
      <c r="J20" s="10" t="s">
        <v>3</v>
      </c>
      <c r="K20" s="10" t="s">
        <v>3</v>
      </c>
      <c r="L20" s="10" t="s">
        <v>3</v>
      </c>
      <c r="M20" s="10" t="s">
        <v>3</v>
      </c>
      <c r="N20" s="10" t="s">
        <v>3</v>
      </c>
      <c r="O20" s="10" t="s">
        <v>3</v>
      </c>
      <c r="P20" s="10" t="s">
        <v>3</v>
      </c>
      <c r="Q20" s="10" t="s">
        <v>3</v>
      </c>
      <c r="R20" s="10" t="s">
        <v>3</v>
      </c>
      <c r="S20" s="10" t="s">
        <v>3</v>
      </c>
      <c r="T20" s="10" t="s">
        <v>3</v>
      </c>
      <c r="U20" s="10" t="s">
        <v>3</v>
      </c>
      <c r="V20" s="10" t="s">
        <v>3</v>
      </c>
      <c r="W20" s="10" t="s">
        <v>3</v>
      </c>
      <c r="X20" s="10" t="s">
        <v>3</v>
      </c>
      <c r="Y20" s="10" t="s">
        <v>3</v>
      </c>
      <c r="Z20" s="10" t="s">
        <v>3</v>
      </c>
      <c r="AA20" s="10" t="s">
        <v>3</v>
      </c>
      <c r="AB20" s="10" t="s">
        <v>3</v>
      </c>
      <c r="AC20" s="10" t="s">
        <v>3</v>
      </c>
      <c r="AD20" s="10" t="s">
        <v>3</v>
      </c>
      <c r="AE20" s="10" t="s">
        <v>3</v>
      </c>
      <c r="AF20" s="10" t="s">
        <v>3</v>
      </c>
      <c r="AG20" s="10" t="s">
        <v>3</v>
      </c>
      <c r="AH20" s="10" t="s">
        <v>3</v>
      </c>
      <c r="AI20" s="10" t="s">
        <v>3</v>
      </c>
      <c r="AJ20" s="10" t="s">
        <v>3</v>
      </c>
      <c r="AK20" s="10" t="s">
        <v>3</v>
      </c>
      <c r="AL20" s="10" t="s">
        <v>3</v>
      </c>
      <c r="AM20" s="10" t="s">
        <v>3</v>
      </c>
      <c r="AN20" s="10" t="s">
        <v>3</v>
      </c>
      <c r="AO20" s="10" t="s">
        <v>3</v>
      </c>
      <c r="AP20" s="10" t="s">
        <v>3</v>
      </c>
      <c r="AQ20" s="10" t="s">
        <v>3</v>
      </c>
      <c r="AR20" s="10" t="s">
        <v>3</v>
      </c>
      <c r="AS20" s="10" t="s">
        <v>3</v>
      </c>
      <c r="AT20" s="10" t="s">
        <v>3</v>
      </c>
      <c r="AU20" s="10" t="s">
        <v>3</v>
      </c>
      <c r="AV20" s="10" t="s">
        <v>3</v>
      </c>
      <c r="BF20" s="2"/>
    </row>
    <row r="21" spans="1:58" ht="25.5" customHeight="1">
      <c r="A21" s="4"/>
      <c r="B21" s="7">
        <v>16</v>
      </c>
      <c r="C21" s="8" t="s">
        <v>24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10" t="s">
        <v>4</v>
      </c>
      <c r="L21" s="10" t="s">
        <v>4</v>
      </c>
      <c r="M21" s="10" t="s">
        <v>4</v>
      </c>
      <c r="N21" s="10" t="s">
        <v>4</v>
      </c>
      <c r="O21" s="10" t="s">
        <v>4</v>
      </c>
      <c r="P21" s="10" t="s">
        <v>4</v>
      </c>
      <c r="Q21" s="10" t="s">
        <v>4</v>
      </c>
      <c r="R21" s="10" t="s">
        <v>4</v>
      </c>
      <c r="S21" s="10" t="s">
        <v>4</v>
      </c>
      <c r="T21" s="10" t="s">
        <v>4</v>
      </c>
      <c r="U21" s="10" t="s">
        <v>4</v>
      </c>
      <c r="V21" s="10" t="s">
        <v>4</v>
      </c>
      <c r="W21" s="10" t="s">
        <v>4</v>
      </c>
      <c r="X21" s="10" t="s">
        <v>4</v>
      </c>
      <c r="Y21" s="10" t="s">
        <v>4</v>
      </c>
      <c r="Z21" s="10" t="s">
        <v>4</v>
      </c>
      <c r="AA21" s="10" t="s">
        <v>4</v>
      </c>
      <c r="AB21" s="10" t="s">
        <v>4</v>
      </c>
      <c r="AC21" s="10" t="s">
        <v>4</v>
      </c>
      <c r="AD21" s="10" t="s">
        <v>4</v>
      </c>
      <c r="AE21" s="10" t="s">
        <v>4</v>
      </c>
      <c r="AF21" s="10" t="s">
        <v>4</v>
      </c>
      <c r="AG21" s="10" t="s">
        <v>4</v>
      </c>
      <c r="AH21" s="10" t="s">
        <v>4</v>
      </c>
      <c r="AI21" s="10" t="s">
        <v>4</v>
      </c>
      <c r="AJ21" s="10" t="s">
        <v>4</v>
      </c>
      <c r="AK21" s="10" t="s">
        <v>4</v>
      </c>
      <c r="AL21" s="10" t="s">
        <v>4</v>
      </c>
      <c r="AM21" s="10" t="s">
        <v>4</v>
      </c>
      <c r="AN21" s="10" t="s">
        <v>4</v>
      </c>
      <c r="AO21" s="10" t="s">
        <v>4</v>
      </c>
      <c r="AP21" s="10" t="s">
        <v>4</v>
      </c>
      <c r="AQ21" s="10" t="s">
        <v>4</v>
      </c>
      <c r="AR21" s="10" t="s">
        <v>4</v>
      </c>
      <c r="AS21" s="10" t="s">
        <v>4</v>
      </c>
      <c r="AT21" s="10" t="s">
        <v>4</v>
      </c>
      <c r="AU21" s="10" t="s">
        <v>4</v>
      </c>
      <c r="AV21" s="10" t="s">
        <v>4</v>
      </c>
      <c r="BF21" s="2"/>
    </row>
    <row r="22" spans="1:58" ht="25.5" customHeight="1">
      <c r="A22" s="4"/>
      <c r="B22" s="7">
        <v>17</v>
      </c>
      <c r="C22" s="8" t="s">
        <v>25</v>
      </c>
      <c r="D22" s="10" t="s">
        <v>6</v>
      </c>
      <c r="E22" s="10" t="s">
        <v>6</v>
      </c>
      <c r="F22" s="10" t="s">
        <v>6</v>
      </c>
      <c r="G22" s="10" t="s">
        <v>6</v>
      </c>
      <c r="H22" s="10" t="s">
        <v>6</v>
      </c>
      <c r="I22" s="10" t="s">
        <v>6</v>
      </c>
      <c r="J22" s="10" t="s">
        <v>6</v>
      </c>
      <c r="K22" s="10" t="s">
        <v>6</v>
      </c>
      <c r="L22" s="10" t="s">
        <v>6</v>
      </c>
      <c r="M22" s="10" t="s">
        <v>6</v>
      </c>
      <c r="N22" s="10" t="s">
        <v>6</v>
      </c>
      <c r="O22" s="10" t="s">
        <v>6</v>
      </c>
      <c r="P22" s="10" t="s">
        <v>6</v>
      </c>
      <c r="Q22" s="10" t="s">
        <v>6</v>
      </c>
      <c r="R22" s="10" t="s">
        <v>6</v>
      </c>
      <c r="S22" s="10" t="s">
        <v>6</v>
      </c>
      <c r="T22" s="10" t="s">
        <v>6</v>
      </c>
      <c r="U22" s="10" t="s">
        <v>6</v>
      </c>
      <c r="V22" s="10" t="s">
        <v>6</v>
      </c>
      <c r="W22" s="10" t="s">
        <v>6</v>
      </c>
      <c r="X22" s="10" t="s">
        <v>6</v>
      </c>
      <c r="Y22" s="10" t="s">
        <v>6</v>
      </c>
      <c r="Z22" s="10" t="s">
        <v>6</v>
      </c>
      <c r="AA22" s="10" t="s">
        <v>6</v>
      </c>
      <c r="AB22" s="10" t="s">
        <v>6</v>
      </c>
      <c r="AC22" s="10" t="s">
        <v>6</v>
      </c>
      <c r="AD22" s="10" t="s">
        <v>6</v>
      </c>
      <c r="AE22" s="10" t="s">
        <v>6</v>
      </c>
      <c r="AF22" s="10" t="s">
        <v>6</v>
      </c>
      <c r="AG22" s="10" t="s">
        <v>6</v>
      </c>
      <c r="AH22" s="10" t="s">
        <v>6</v>
      </c>
      <c r="AI22" s="10" t="s">
        <v>6</v>
      </c>
      <c r="AJ22" s="10" t="s">
        <v>6</v>
      </c>
      <c r="AK22" s="10" t="s">
        <v>6</v>
      </c>
      <c r="AL22" s="10" t="s">
        <v>6</v>
      </c>
      <c r="AM22" s="10" t="s">
        <v>6</v>
      </c>
      <c r="AN22" s="10" t="s">
        <v>6</v>
      </c>
      <c r="AO22" s="10" t="s">
        <v>6</v>
      </c>
      <c r="AP22" s="10" t="s">
        <v>6</v>
      </c>
      <c r="AQ22" s="10" t="s">
        <v>6</v>
      </c>
      <c r="AR22" s="10" t="s">
        <v>6</v>
      </c>
      <c r="AS22" s="10" t="s">
        <v>6</v>
      </c>
      <c r="AT22" s="10" t="s">
        <v>6</v>
      </c>
      <c r="AU22" s="10" t="s">
        <v>6</v>
      </c>
      <c r="AV22" s="10" t="s">
        <v>6</v>
      </c>
      <c r="BF22" s="2"/>
    </row>
    <row r="23" spans="1:58" ht="25.5" customHeight="1">
      <c r="A23" s="4"/>
      <c r="B23" s="7">
        <v>18</v>
      </c>
      <c r="C23" s="8" t="s">
        <v>33</v>
      </c>
      <c r="D23" s="10" t="s">
        <v>6</v>
      </c>
      <c r="E23" s="10" t="s">
        <v>6</v>
      </c>
      <c r="F23" s="10" t="s">
        <v>6</v>
      </c>
      <c r="G23" s="10" t="s">
        <v>6</v>
      </c>
      <c r="H23" s="10" t="s">
        <v>6</v>
      </c>
      <c r="I23" s="10" t="s">
        <v>6</v>
      </c>
      <c r="J23" s="10" t="s">
        <v>6</v>
      </c>
      <c r="K23" s="10" t="s">
        <v>6</v>
      </c>
      <c r="L23" s="10" t="s">
        <v>6</v>
      </c>
      <c r="M23" s="10" t="s">
        <v>6</v>
      </c>
      <c r="N23" s="10" t="s">
        <v>6</v>
      </c>
      <c r="O23" s="10" t="s">
        <v>6</v>
      </c>
      <c r="P23" s="10" t="s">
        <v>6</v>
      </c>
      <c r="Q23" s="10" t="s">
        <v>6</v>
      </c>
      <c r="R23" s="10" t="s">
        <v>6</v>
      </c>
      <c r="S23" s="10" t="s">
        <v>6</v>
      </c>
      <c r="T23" s="10" t="s">
        <v>6</v>
      </c>
      <c r="U23" s="10" t="s">
        <v>6</v>
      </c>
      <c r="V23" s="10" t="s">
        <v>6</v>
      </c>
      <c r="W23" s="10" t="s">
        <v>6</v>
      </c>
      <c r="X23" s="10" t="s">
        <v>6</v>
      </c>
      <c r="Y23" s="10" t="s">
        <v>6</v>
      </c>
      <c r="Z23" s="10" t="s">
        <v>6</v>
      </c>
      <c r="AA23" s="10" t="s">
        <v>6</v>
      </c>
      <c r="AB23" s="10" t="s">
        <v>6</v>
      </c>
      <c r="AC23" s="10" t="s">
        <v>6</v>
      </c>
      <c r="AD23" s="10" t="s">
        <v>6</v>
      </c>
      <c r="AE23" s="10" t="s">
        <v>6</v>
      </c>
      <c r="AF23" s="10" t="s">
        <v>6</v>
      </c>
      <c r="AG23" s="10" t="s">
        <v>6</v>
      </c>
      <c r="AH23" s="10" t="s">
        <v>6</v>
      </c>
      <c r="AI23" s="10" t="s">
        <v>6</v>
      </c>
      <c r="AJ23" s="10" t="s">
        <v>6</v>
      </c>
      <c r="AK23" s="10" t="s">
        <v>6</v>
      </c>
      <c r="AL23" s="10" t="s">
        <v>6</v>
      </c>
      <c r="AM23" s="10" t="s">
        <v>6</v>
      </c>
      <c r="AN23" s="10" t="s">
        <v>6</v>
      </c>
      <c r="AO23" s="10" t="s">
        <v>6</v>
      </c>
      <c r="AP23" s="10" t="s">
        <v>6</v>
      </c>
      <c r="AQ23" s="10" t="s">
        <v>6</v>
      </c>
      <c r="AR23" s="10" t="s">
        <v>6</v>
      </c>
      <c r="AS23" s="10" t="s">
        <v>6</v>
      </c>
      <c r="AT23" s="10" t="s">
        <v>6</v>
      </c>
      <c r="AU23" s="10" t="s">
        <v>6</v>
      </c>
      <c r="AV23" s="10" t="s">
        <v>6</v>
      </c>
      <c r="BF23" s="2"/>
    </row>
    <row r="24" spans="1:58" ht="25.5" customHeight="1">
      <c r="A24" s="4"/>
      <c r="B24" s="7">
        <v>19</v>
      </c>
      <c r="C24" s="8" t="s">
        <v>26</v>
      </c>
      <c r="D24" s="10" t="s">
        <v>6</v>
      </c>
      <c r="E24" s="10" t="s">
        <v>6</v>
      </c>
      <c r="F24" s="10" t="s">
        <v>6</v>
      </c>
      <c r="G24" s="10" t="s">
        <v>6</v>
      </c>
      <c r="H24" s="10" t="s">
        <v>6</v>
      </c>
      <c r="I24" s="10" t="s">
        <v>6</v>
      </c>
      <c r="J24" s="10" t="s">
        <v>6</v>
      </c>
      <c r="K24" s="10" t="s">
        <v>6</v>
      </c>
      <c r="L24" s="10" t="s">
        <v>6</v>
      </c>
      <c r="M24" s="10" t="s">
        <v>6</v>
      </c>
      <c r="N24" s="10" t="s">
        <v>6</v>
      </c>
      <c r="O24" s="10" t="s">
        <v>6</v>
      </c>
      <c r="P24" s="10" t="s">
        <v>6</v>
      </c>
      <c r="Q24" s="10" t="s">
        <v>6</v>
      </c>
      <c r="R24" s="10" t="s">
        <v>6</v>
      </c>
      <c r="S24" s="10" t="s">
        <v>6</v>
      </c>
      <c r="T24" s="10" t="s">
        <v>6</v>
      </c>
      <c r="U24" s="10" t="s">
        <v>6</v>
      </c>
      <c r="V24" s="10" t="s">
        <v>6</v>
      </c>
      <c r="W24" s="10" t="s">
        <v>6</v>
      </c>
      <c r="X24" s="10" t="s">
        <v>6</v>
      </c>
      <c r="Y24" s="10" t="s">
        <v>6</v>
      </c>
      <c r="Z24" s="10" t="s">
        <v>6</v>
      </c>
      <c r="AA24" s="10" t="s">
        <v>6</v>
      </c>
      <c r="AB24" s="10" t="s">
        <v>6</v>
      </c>
      <c r="AC24" s="10" t="s">
        <v>6</v>
      </c>
      <c r="AD24" s="10" t="s">
        <v>6</v>
      </c>
      <c r="AE24" s="10" t="s">
        <v>6</v>
      </c>
      <c r="AF24" s="10" t="s">
        <v>6</v>
      </c>
      <c r="AG24" s="10" t="s">
        <v>6</v>
      </c>
      <c r="AH24" s="10" t="s">
        <v>6</v>
      </c>
      <c r="AI24" s="10" t="s">
        <v>6</v>
      </c>
      <c r="AJ24" s="10" t="s">
        <v>6</v>
      </c>
      <c r="AK24" s="10" t="s">
        <v>6</v>
      </c>
      <c r="AL24" s="10" t="s">
        <v>6</v>
      </c>
      <c r="AM24" s="10" t="s">
        <v>6</v>
      </c>
      <c r="AN24" s="10" t="s">
        <v>6</v>
      </c>
      <c r="AO24" s="10" t="s">
        <v>6</v>
      </c>
      <c r="AP24" s="10" t="s">
        <v>6</v>
      </c>
      <c r="AQ24" s="10" t="s">
        <v>6</v>
      </c>
      <c r="AR24" s="10" t="s">
        <v>6</v>
      </c>
      <c r="AS24" s="10" t="s">
        <v>6</v>
      </c>
      <c r="AT24" s="10" t="s">
        <v>6</v>
      </c>
      <c r="AU24" s="10" t="s">
        <v>6</v>
      </c>
      <c r="AV24" s="10" t="s">
        <v>6</v>
      </c>
      <c r="BF24" s="2"/>
    </row>
    <row r="25" spans="1:58" ht="25.5" customHeight="1">
      <c r="A25" s="4"/>
      <c r="B25" s="7">
        <v>20</v>
      </c>
      <c r="C25" s="8" t="s">
        <v>27</v>
      </c>
      <c r="D25" s="10" t="s">
        <v>8</v>
      </c>
      <c r="E25" s="10" t="s">
        <v>8</v>
      </c>
      <c r="F25" s="10" t="s">
        <v>8</v>
      </c>
      <c r="G25" s="10" t="s">
        <v>8</v>
      </c>
      <c r="H25" s="10" t="s">
        <v>8</v>
      </c>
      <c r="I25" s="10" t="s">
        <v>8</v>
      </c>
      <c r="J25" s="10" t="s">
        <v>8</v>
      </c>
      <c r="K25" s="10" t="s">
        <v>8</v>
      </c>
      <c r="L25" s="10" t="s">
        <v>8</v>
      </c>
      <c r="M25" s="10" t="s">
        <v>8</v>
      </c>
      <c r="N25" s="10" t="s">
        <v>8</v>
      </c>
      <c r="O25" s="10" t="s">
        <v>8</v>
      </c>
      <c r="P25" s="10" t="s">
        <v>8</v>
      </c>
      <c r="Q25" s="10" t="s">
        <v>8</v>
      </c>
      <c r="R25" s="10" t="s">
        <v>8</v>
      </c>
      <c r="S25" s="10" t="s">
        <v>8</v>
      </c>
      <c r="T25" s="10" t="s">
        <v>8</v>
      </c>
      <c r="U25" s="10" t="s">
        <v>8</v>
      </c>
      <c r="V25" s="10" t="s">
        <v>8</v>
      </c>
      <c r="W25" s="10" t="s">
        <v>8</v>
      </c>
      <c r="X25" s="10" t="s">
        <v>8</v>
      </c>
      <c r="Y25" s="10" t="s">
        <v>8</v>
      </c>
      <c r="Z25" s="10" t="s">
        <v>8</v>
      </c>
      <c r="AA25" s="10" t="s">
        <v>8</v>
      </c>
      <c r="AB25" s="10" t="s">
        <v>8</v>
      </c>
      <c r="AC25" s="10" t="s">
        <v>8</v>
      </c>
      <c r="AD25" s="10" t="s">
        <v>8</v>
      </c>
      <c r="AE25" s="10" t="s">
        <v>8</v>
      </c>
      <c r="AF25" s="10" t="s">
        <v>8</v>
      </c>
      <c r="AG25" s="10" t="s">
        <v>8</v>
      </c>
      <c r="AH25" s="10" t="s">
        <v>8</v>
      </c>
      <c r="AI25" s="10" t="s">
        <v>8</v>
      </c>
      <c r="AJ25" s="10" t="s">
        <v>8</v>
      </c>
      <c r="AK25" s="10" t="s">
        <v>8</v>
      </c>
      <c r="AL25" s="10" t="s">
        <v>8</v>
      </c>
      <c r="AM25" s="10" t="s">
        <v>8</v>
      </c>
      <c r="AN25" s="10" t="s">
        <v>8</v>
      </c>
      <c r="AO25" s="10" t="s">
        <v>8</v>
      </c>
      <c r="AP25" s="10" t="s">
        <v>8</v>
      </c>
      <c r="AQ25" s="10" t="s">
        <v>8</v>
      </c>
      <c r="AR25" s="10" t="s">
        <v>8</v>
      </c>
      <c r="AS25" s="10" t="s">
        <v>8</v>
      </c>
      <c r="AT25" s="10" t="s">
        <v>8</v>
      </c>
      <c r="AU25" s="10" t="s">
        <v>8</v>
      </c>
      <c r="AV25" s="10" t="s">
        <v>8</v>
      </c>
      <c r="BF25" s="2"/>
    </row>
    <row r="26" spans="1:58" ht="25.5" customHeight="1">
      <c r="A26" s="4"/>
      <c r="B26" s="7">
        <v>21</v>
      </c>
      <c r="C26" s="8" t="s">
        <v>28</v>
      </c>
      <c r="D26" s="10" t="s">
        <v>3</v>
      </c>
      <c r="E26" s="10" t="s">
        <v>3</v>
      </c>
      <c r="F26" s="10" t="s">
        <v>3</v>
      </c>
      <c r="G26" s="10" t="s">
        <v>3</v>
      </c>
      <c r="H26" s="10" t="s">
        <v>3</v>
      </c>
      <c r="I26" s="10" t="s">
        <v>3</v>
      </c>
      <c r="J26" s="10" t="s">
        <v>3</v>
      </c>
      <c r="K26" s="10" t="s">
        <v>3</v>
      </c>
      <c r="L26" s="10" t="s">
        <v>3</v>
      </c>
      <c r="M26" s="10" t="s">
        <v>3</v>
      </c>
      <c r="N26" s="10" t="s">
        <v>3</v>
      </c>
      <c r="O26" s="10" t="s">
        <v>3</v>
      </c>
      <c r="P26" s="10" t="s">
        <v>3</v>
      </c>
      <c r="Q26" s="10" t="s">
        <v>3</v>
      </c>
      <c r="R26" s="10" t="s">
        <v>3</v>
      </c>
      <c r="S26" s="10" t="s">
        <v>3</v>
      </c>
      <c r="T26" s="10" t="s">
        <v>3</v>
      </c>
      <c r="U26" s="10" t="s">
        <v>3</v>
      </c>
      <c r="V26" s="10" t="s">
        <v>3</v>
      </c>
      <c r="W26" s="10" t="s">
        <v>3</v>
      </c>
      <c r="X26" s="10" t="s">
        <v>3</v>
      </c>
      <c r="Y26" s="10" t="s">
        <v>3</v>
      </c>
      <c r="Z26" s="10" t="s">
        <v>3</v>
      </c>
      <c r="AA26" s="10" t="s">
        <v>3</v>
      </c>
      <c r="AB26" s="10" t="s">
        <v>3</v>
      </c>
      <c r="AC26" s="10" t="s">
        <v>3</v>
      </c>
      <c r="AD26" s="10" t="s">
        <v>3</v>
      </c>
      <c r="AE26" s="10" t="s">
        <v>3</v>
      </c>
      <c r="AF26" s="10" t="s">
        <v>3</v>
      </c>
      <c r="AG26" s="10" t="s">
        <v>3</v>
      </c>
      <c r="AH26" s="10" t="s">
        <v>3</v>
      </c>
      <c r="AI26" s="10" t="s">
        <v>3</v>
      </c>
      <c r="AJ26" s="10" t="s">
        <v>3</v>
      </c>
      <c r="AK26" s="10" t="s">
        <v>3</v>
      </c>
      <c r="AL26" s="10" t="s">
        <v>3</v>
      </c>
      <c r="AM26" s="10" t="s">
        <v>3</v>
      </c>
      <c r="AN26" s="10" t="s">
        <v>3</v>
      </c>
      <c r="AO26" s="10" t="s">
        <v>3</v>
      </c>
      <c r="AP26" s="10" t="s">
        <v>3</v>
      </c>
      <c r="AQ26" s="10" t="s">
        <v>3</v>
      </c>
      <c r="AR26" s="10" t="s">
        <v>3</v>
      </c>
      <c r="AS26" s="10" t="s">
        <v>3</v>
      </c>
      <c r="AT26" s="10" t="s">
        <v>3</v>
      </c>
      <c r="AU26" s="10" t="s">
        <v>3</v>
      </c>
      <c r="AV26" s="10" t="s">
        <v>3</v>
      </c>
      <c r="BF26" s="2"/>
    </row>
    <row r="27" spans="1:58" ht="25.5" customHeight="1">
      <c r="A27" s="4"/>
      <c r="B27" s="7">
        <v>22</v>
      </c>
      <c r="C27" s="8" t="s">
        <v>29</v>
      </c>
      <c r="D27" s="10" t="s">
        <v>4</v>
      </c>
      <c r="E27" s="10" t="s">
        <v>4</v>
      </c>
      <c r="F27" s="10" t="s">
        <v>4</v>
      </c>
      <c r="G27" s="10" t="s">
        <v>4</v>
      </c>
      <c r="H27" s="10" t="s">
        <v>4</v>
      </c>
      <c r="I27" s="10" t="s">
        <v>4</v>
      </c>
      <c r="J27" s="10" t="s">
        <v>4</v>
      </c>
      <c r="K27" s="10" t="s">
        <v>4</v>
      </c>
      <c r="L27" s="10" t="s">
        <v>4</v>
      </c>
      <c r="M27" s="10" t="s">
        <v>4</v>
      </c>
      <c r="N27" s="10" t="s">
        <v>4</v>
      </c>
      <c r="O27" s="10" t="s">
        <v>4</v>
      </c>
      <c r="P27" s="10" t="s">
        <v>4</v>
      </c>
      <c r="Q27" s="10" t="s">
        <v>4</v>
      </c>
      <c r="R27" s="10" t="s">
        <v>4</v>
      </c>
      <c r="S27" s="10" t="s">
        <v>4</v>
      </c>
      <c r="T27" s="10" t="s">
        <v>4</v>
      </c>
      <c r="U27" s="10" t="s">
        <v>4</v>
      </c>
      <c r="V27" s="10" t="s">
        <v>4</v>
      </c>
      <c r="W27" s="10" t="s">
        <v>4</v>
      </c>
      <c r="X27" s="10" t="s">
        <v>4</v>
      </c>
      <c r="Y27" s="10" t="s">
        <v>4</v>
      </c>
      <c r="Z27" s="10" t="s">
        <v>4</v>
      </c>
      <c r="AA27" s="10" t="s">
        <v>4</v>
      </c>
      <c r="AB27" s="10" t="s">
        <v>4</v>
      </c>
      <c r="AC27" s="10" t="s">
        <v>4</v>
      </c>
      <c r="AD27" s="10" t="s">
        <v>4</v>
      </c>
      <c r="AE27" s="10" t="s">
        <v>4</v>
      </c>
      <c r="AF27" s="10" t="s">
        <v>4</v>
      </c>
      <c r="AG27" s="10" t="s">
        <v>4</v>
      </c>
      <c r="AH27" s="10" t="s">
        <v>4</v>
      </c>
      <c r="AI27" s="10" t="s">
        <v>4</v>
      </c>
      <c r="AJ27" s="10" t="s">
        <v>4</v>
      </c>
      <c r="AK27" s="10" t="s">
        <v>4</v>
      </c>
      <c r="AL27" s="10" t="s">
        <v>4</v>
      </c>
      <c r="AM27" s="10" t="s">
        <v>4</v>
      </c>
      <c r="AN27" s="10" t="s">
        <v>4</v>
      </c>
      <c r="AO27" s="10" t="s">
        <v>4</v>
      </c>
      <c r="AP27" s="10" t="s">
        <v>4</v>
      </c>
      <c r="AQ27" s="10" t="s">
        <v>4</v>
      </c>
      <c r="AR27" s="10" t="s">
        <v>4</v>
      </c>
      <c r="AS27" s="10" t="s">
        <v>4</v>
      </c>
      <c r="AT27" s="10" t="s">
        <v>4</v>
      </c>
      <c r="AU27" s="10" t="s">
        <v>4</v>
      </c>
      <c r="AV27" s="10" t="s">
        <v>4</v>
      </c>
      <c r="BF27" s="2"/>
    </row>
    <row r="28" spans="1:58" ht="25.5" customHeight="1">
      <c r="A28" s="4"/>
      <c r="B28" s="7">
        <v>23</v>
      </c>
      <c r="C28" s="8" t="s">
        <v>30</v>
      </c>
      <c r="D28" s="10" t="s">
        <v>3</v>
      </c>
      <c r="E28" s="10" t="s">
        <v>3</v>
      </c>
      <c r="F28" s="10" t="s">
        <v>3</v>
      </c>
      <c r="G28" s="10" t="s">
        <v>3</v>
      </c>
      <c r="H28" s="10" t="s">
        <v>3</v>
      </c>
      <c r="I28" s="10" t="s">
        <v>3</v>
      </c>
      <c r="J28" s="10" t="s">
        <v>3</v>
      </c>
      <c r="K28" s="10" t="s">
        <v>3</v>
      </c>
      <c r="L28" s="10" t="s">
        <v>3</v>
      </c>
      <c r="M28" s="10" t="s">
        <v>3</v>
      </c>
      <c r="N28" s="10" t="s">
        <v>3</v>
      </c>
      <c r="O28" s="10" t="s">
        <v>3</v>
      </c>
      <c r="P28" s="10" t="s">
        <v>3</v>
      </c>
      <c r="Q28" s="10" t="s">
        <v>3</v>
      </c>
      <c r="R28" s="10" t="s">
        <v>3</v>
      </c>
      <c r="S28" s="10" t="s">
        <v>3</v>
      </c>
      <c r="T28" s="10" t="s">
        <v>3</v>
      </c>
      <c r="U28" s="10" t="s">
        <v>3</v>
      </c>
      <c r="V28" s="10" t="s">
        <v>3</v>
      </c>
      <c r="W28" s="10" t="s">
        <v>3</v>
      </c>
      <c r="X28" s="10" t="s">
        <v>3</v>
      </c>
      <c r="Y28" s="10" t="s">
        <v>3</v>
      </c>
      <c r="Z28" s="10" t="s">
        <v>3</v>
      </c>
      <c r="AA28" s="10" t="s">
        <v>3</v>
      </c>
      <c r="AB28" s="10" t="s">
        <v>3</v>
      </c>
      <c r="AC28" s="10" t="s">
        <v>3</v>
      </c>
      <c r="AD28" s="10" t="s">
        <v>3</v>
      </c>
      <c r="AE28" s="10" t="s">
        <v>3</v>
      </c>
      <c r="AF28" s="10" t="s">
        <v>3</v>
      </c>
      <c r="AG28" s="10" t="s">
        <v>3</v>
      </c>
      <c r="AH28" s="10" t="s">
        <v>3</v>
      </c>
      <c r="AI28" s="10" t="s">
        <v>3</v>
      </c>
      <c r="AJ28" s="10" t="s">
        <v>3</v>
      </c>
      <c r="AK28" s="10" t="s">
        <v>3</v>
      </c>
      <c r="AL28" s="10" t="s">
        <v>3</v>
      </c>
      <c r="AM28" s="10" t="s">
        <v>3</v>
      </c>
      <c r="AN28" s="10" t="s">
        <v>3</v>
      </c>
      <c r="AO28" s="10" t="s">
        <v>3</v>
      </c>
      <c r="AP28" s="10" t="s">
        <v>3</v>
      </c>
      <c r="AQ28" s="10" t="s">
        <v>3</v>
      </c>
      <c r="AR28" s="10" t="s">
        <v>3</v>
      </c>
      <c r="AS28" s="10" t="s">
        <v>3</v>
      </c>
      <c r="AT28" s="10" t="s">
        <v>3</v>
      </c>
      <c r="AU28" s="10" t="s">
        <v>3</v>
      </c>
      <c r="AV28" s="10" t="s">
        <v>3</v>
      </c>
      <c r="BF28" s="2"/>
    </row>
    <row r="29" spans="1:58" ht="25.5" customHeight="1">
      <c r="A29" s="4"/>
      <c r="B29" s="7">
        <v>24</v>
      </c>
      <c r="C29" s="8" t="s">
        <v>31</v>
      </c>
      <c r="D29" s="10" t="s">
        <v>4</v>
      </c>
      <c r="E29" s="10" t="s">
        <v>4</v>
      </c>
      <c r="F29" s="10" t="s">
        <v>4</v>
      </c>
      <c r="G29" s="10" t="s">
        <v>4</v>
      </c>
      <c r="H29" s="10" t="s">
        <v>4</v>
      </c>
      <c r="I29" s="10" t="s">
        <v>4</v>
      </c>
      <c r="J29" s="10" t="s">
        <v>4</v>
      </c>
      <c r="K29" s="10" t="s">
        <v>4</v>
      </c>
      <c r="L29" s="10" t="s">
        <v>4</v>
      </c>
      <c r="M29" s="10" t="s">
        <v>4</v>
      </c>
      <c r="N29" s="10" t="s">
        <v>4</v>
      </c>
      <c r="O29" s="10" t="s">
        <v>4</v>
      </c>
      <c r="P29" s="10" t="s">
        <v>4</v>
      </c>
      <c r="Q29" s="10" t="s">
        <v>4</v>
      </c>
      <c r="R29" s="10" t="s">
        <v>4</v>
      </c>
      <c r="S29" s="10" t="s">
        <v>4</v>
      </c>
      <c r="T29" s="10" t="s">
        <v>4</v>
      </c>
      <c r="U29" s="10" t="s">
        <v>4</v>
      </c>
      <c r="V29" s="10" t="s">
        <v>4</v>
      </c>
      <c r="W29" s="10" t="s">
        <v>4</v>
      </c>
      <c r="X29" s="10" t="s">
        <v>4</v>
      </c>
      <c r="Y29" s="10" t="s">
        <v>4</v>
      </c>
      <c r="Z29" s="10" t="s">
        <v>4</v>
      </c>
      <c r="AA29" s="10" t="s">
        <v>4</v>
      </c>
      <c r="AB29" s="10" t="s">
        <v>4</v>
      </c>
      <c r="AC29" s="10" t="s">
        <v>4</v>
      </c>
      <c r="AD29" s="10" t="s">
        <v>4</v>
      </c>
      <c r="AE29" s="10" t="s">
        <v>4</v>
      </c>
      <c r="AF29" s="10" t="s">
        <v>4</v>
      </c>
      <c r="AG29" s="10" t="s">
        <v>4</v>
      </c>
      <c r="AH29" s="10" t="s">
        <v>4</v>
      </c>
      <c r="AI29" s="10" t="s">
        <v>4</v>
      </c>
      <c r="AJ29" s="10" t="s">
        <v>4</v>
      </c>
      <c r="AK29" s="10" t="s">
        <v>4</v>
      </c>
      <c r="AL29" s="10" t="s">
        <v>4</v>
      </c>
      <c r="AM29" s="10" t="s">
        <v>4</v>
      </c>
      <c r="AN29" s="10" t="s">
        <v>4</v>
      </c>
      <c r="AO29" s="10" t="s">
        <v>4</v>
      </c>
      <c r="AP29" s="10" t="s">
        <v>4</v>
      </c>
      <c r="AQ29" s="10" t="s">
        <v>4</v>
      </c>
      <c r="AR29" s="10" t="s">
        <v>4</v>
      </c>
      <c r="AS29" s="10" t="s">
        <v>4</v>
      </c>
      <c r="AT29" s="10" t="s">
        <v>4</v>
      </c>
      <c r="AU29" s="10" t="s">
        <v>4</v>
      </c>
      <c r="AV29" s="10" t="s">
        <v>4</v>
      </c>
      <c r="BF29" s="2"/>
    </row>
    <row r="30" spans="1:58" ht="13.5" customHeight="1">
      <c r="A30" s="4"/>
      <c r="B30" s="7"/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BF30" s="2"/>
    </row>
    <row r="31" spans="1:58" ht="19.5" customHeight="1">
      <c r="A31" s="4"/>
      <c r="B31" s="247" t="s">
        <v>34</v>
      </c>
      <c r="C31" s="248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BF31" s="2"/>
    </row>
    <row r="32" spans="1:58" ht="96" customHeight="1">
      <c r="A32" s="4"/>
      <c r="B32" s="186"/>
      <c r="C32" s="18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BF32" s="2"/>
    </row>
    <row r="33" spans="3:58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BF33" s="2"/>
    </row>
    <row r="34" spans="3:58">
      <c r="BF34" s="2"/>
    </row>
    <row r="35" spans="3:58">
      <c r="BF35" s="2"/>
    </row>
    <row r="36" spans="3:58">
      <c r="C36" t="s">
        <v>3</v>
      </c>
      <c r="D36" s="2">
        <f>COUNTIF(D$6:D$29,"１. 全くあてはまらない")</f>
        <v>7</v>
      </c>
      <c r="BF36" s="2"/>
    </row>
    <row r="37" spans="3:58">
      <c r="C37" t="s">
        <v>5</v>
      </c>
      <c r="D37" s="2">
        <f>COUNTIF(D$6:D$29,"２. あまりあてはまらない")</f>
        <v>9</v>
      </c>
      <c r="BF37" s="2"/>
    </row>
    <row r="38" spans="3:58">
      <c r="C38" t="s">
        <v>7</v>
      </c>
      <c r="D38" s="2">
        <f>COUNTIF(D$6:D$29,"３. ややあてはまる")</f>
        <v>6</v>
      </c>
      <c r="BF38" s="2"/>
    </row>
    <row r="39" spans="3:58">
      <c r="C39" t="s">
        <v>9</v>
      </c>
      <c r="D39" s="2">
        <f>COUNTIF(D$6:D$29,"４. よくあてはまる")</f>
        <v>2</v>
      </c>
      <c r="BF39" s="2"/>
    </row>
    <row r="40" spans="3:58">
      <c r="D40" s="2">
        <f>SUM(D36:D39)</f>
        <v>24</v>
      </c>
      <c r="BF40" s="2"/>
    </row>
    <row r="41" spans="3:58">
      <c r="BF41" s="2"/>
    </row>
    <row r="42" spans="3:58">
      <c r="BF42" s="2"/>
    </row>
    <row r="43" spans="3:58">
      <c r="BF43" s="2"/>
    </row>
    <row r="44" spans="3:58">
      <c r="BF44" s="2"/>
    </row>
    <row r="45" spans="3:58">
      <c r="BF45" s="2"/>
    </row>
    <row r="46" spans="3:58">
      <c r="BF46" s="2"/>
    </row>
    <row r="47" spans="3:58">
      <c r="BF47" s="2"/>
    </row>
    <row r="48" spans="3:58">
      <c r="BF48" s="2"/>
    </row>
    <row r="49" spans="58:58">
      <c r="BF49" s="2"/>
    </row>
    <row r="50" spans="58:58">
      <c r="BF50" s="2"/>
    </row>
    <row r="51" spans="58:58">
      <c r="BF51" s="2"/>
    </row>
    <row r="52" spans="58:58">
      <c r="BF52" s="2"/>
    </row>
    <row r="53" spans="58:58">
      <c r="BF53" s="2"/>
    </row>
  </sheetData>
  <mergeCells count="20">
    <mergeCell ref="B31:C31"/>
    <mergeCell ref="B32:C32"/>
    <mergeCell ref="AL2:AN2"/>
    <mergeCell ref="AO2:AQ2"/>
    <mergeCell ref="AR2:AT2"/>
    <mergeCell ref="AU2:AW2"/>
    <mergeCell ref="B3:D3"/>
    <mergeCell ref="B4:C4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K2:M2"/>
    <mergeCell ref="N2:P2"/>
    <mergeCell ref="Q2:S2"/>
  </mergeCells>
  <phoneticPr fontId="1"/>
  <dataValidations count="2">
    <dataValidation type="list" allowBlank="1" showInputMessage="1" showErrorMessage="1" sqref="D4:AV4">
      <formula1>$BF$6:$BF$75</formula1>
    </dataValidation>
    <dataValidation type="list" allowBlank="1" showInputMessage="1" showErrorMessage="1" sqref="D30:AV30">
      <formula1>$BG$6:$BG$7</formula1>
    </dataValidation>
  </dataValidations>
  <pageMargins left="0.7" right="0.7" top="0.75" bottom="0.75" header="0.3" footer="0.3"/>
  <pageSetup paperSize="9" scale="78" orientation="portrait" r:id="rId1"/>
  <colBreaks count="1" manualBreakCount="1">
    <brk id="4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①-1チェックリスト(エクセル版)</vt:lpstr>
      <vt:lpstr>①-2チェックリスト（用紙版）</vt:lpstr>
      <vt:lpstr>②【1回目】作業シート（結果入力）</vt:lpstr>
      <vt:lpstr>【入力不要】1回目の学級の結果</vt:lpstr>
      <vt:lpstr>②【2回目】作業シート（結果入力）</vt:lpstr>
      <vt:lpstr>【入力不要】2回目の学級の結果 </vt:lpstr>
      <vt:lpstr>③ 生徒個人票（学校用）</vt:lpstr>
      <vt:lpstr>Sheet1 (4)</vt:lpstr>
      <vt:lpstr>【入力不要】1回目の学級の結果!Print_Area</vt:lpstr>
      <vt:lpstr>'【入力不要】2回目の学級の結果 '!Print_Area</vt:lpstr>
      <vt:lpstr>'①-1チェックリスト(エクセル版)'!Print_Area</vt:lpstr>
      <vt:lpstr>'①-2チェックリスト（用紙版）'!Print_Area</vt:lpstr>
      <vt:lpstr>'②【1回目】作業シート（結果入力）'!Print_Area</vt:lpstr>
      <vt:lpstr>'②【2回目】作業シート（結果入力）'!Print_Area</vt:lpstr>
      <vt:lpstr>'③ 生徒個人票（学校用）'!Print_Area</vt:lpstr>
      <vt:lpstr>'Sheet1 (4)'!Print_Area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2022-12-06T07:03:30Z</cp:lastPrinted>
  <dcterms:created xsi:type="dcterms:W3CDTF">2022-06-07T03:23:58Z</dcterms:created>
  <dcterms:modified xsi:type="dcterms:W3CDTF">2022-12-12T00:13:44Z</dcterms:modified>
</cp:coreProperties>
</file>