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4年度\"/>
    </mc:Choice>
  </mc:AlternateContent>
  <bookViews>
    <workbookView xWindow="0" yWindow="0" windowWidth="28800" windowHeight="11085"/>
  </bookViews>
  <sheets>
    <sheet name="(参考)専修学校" sheetId="1" r:id="rId1"/>
  </sheets>
  <definedNames>
    <definedName name="_xlnm._FilterDatabase" localSheetId="0" hidden="1">'(参考)専修学校'!$A$23:$AC$50</definedName>
    <definedName name="_xlnm.Print_Area" localSheetId="0">'(参考)専修学校'!$A$1:$AC$50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AA28" i="1" l="1"/>
  <c r="AA32" i="1" l="1"/>
  <c r="X32" i="1"/>
  <c r="U32" i="1"/>
  <c r="G7" i="1" l="1"/>
  <c r="P9" i="1"/>
  <c r="Y9" i="1"/>
  <c r="J15" i="1"/>
  <c r="M15" i="1"/>
  <c r="Y15" i="1"/>
  <c r="AB15" i="1"/>
  <c r="P17" i="1"/>
  <c r="U26" i="1"/>
  <c r="X26" i="1"/>
  <c r="AA26" i="1"/>
  <c r="U28" i="1"/>
  <c r="X28" i="1"/>
  <c r="U29" i="1"/>
  <c r="X29" i="1"/>
  <c r="AA29" i="1"/>
  <c r="U30" i="1"/>
  <c r="X30" i="1"/>
  <c r="AA30" i="1"/>
  <c r="U31" i="1"/>
  <c r="X31" i="1"/>
  <c r="AA31" i="1"/>
  <c r="U33" i="1"/>
  <c r="X33" i="1"/>
  <c r="AA33" i="1"/>
  <c r="U34" i="1"/>
  <c r="X34" i="1"/>
  <c r="AA34" i="1"/>
  <c r="U35" i="1"/>
  <c r="X35" i="1"/>
  <c r="AA35" i="1"/>
  <c r="J11" i="1"/>
  <c r="T36" i="1"/>
  <c r="M11" i="1" s="1"/>
  <c r="V36" i="1"/>
  <c r="W36" i="1"/>
  <c r="Y36" i="1"/>
  <c r="Z36" i="1"/>
  <c r="AB36" i="1"/>
  <c r="Y11" i="1" s="1"/>
  <c r="AC36" i="1"/>
  <c r="AB11" i="1" s="1"/>
  <c r="U37" i="1"/>
  <c r="X37" i="1"/>
  <c r="AA37" i="1"/>
  <c r="U38" i="1"/>
  <c r="X38" i="1"/>
  <c r="AA38" i="1"/>
  <c r="U39" i="1"/>
  <c r="X39" i="1"/>
  <c r="AA39" i="1"/>
  <c r="U40" i="1"/>
  <c r="X40" i="1"/>
  <c r="AA40" i="1"/>
  <c r="U41" i="1"/>
  <c r="X41" i="1"/>
  <c r="AA41" i="1"/>
  <c r="U42" i="1"/>
  <c r="X42" i="1"/>
  <c r="AA42" i="1"/>
  <c r="U43" i="1"/>
  <c r="X43" i="1"/>
  <c r="AA43" i="1"/>
  <c r="U44" i="1"/>
  <c r="X44" i="1"/>
  <c r="AA44" i="1"/>
  <c r="U45" i="1"/>
  <c r="X45" i="1"/>
  <c r="AA45" i="1"/>
  <c r="U46" i="1"/>
  <c r="X46" i="1"/>
  <c r="AA46" i="1"/>
  <c r="S47" i="1"/>
  <c r="J13" i="1" s="1"/>
  <c r="T47" i="1"/>
  <c r="M13" i="1" s="1"/>
  <c r="V47" i="1"/>
  <c r="W47" i="1"/>
  <c r="Y47" i="1"/>
  <c r="Z47" i="1"/>
  <c r="AB47" i="1"/>
  <c r="Y13" i="1" s="1"/>
  <c r="AC47" i="1"/>
  <c r="AB13" i="1" s="1"/>
  <c r="U48" i="1"/>
  <c r="X48" i="1"/>
  <c r="S15" i="1" s="1"/>
  <c r="AA48" i="1"/>
  <c r="V15" i="1" s="1"/>
  <c r="J7" i="1" l="1"/>
  <c r="AA36" i="1"/>
  <c r="V11" i="1" s="1"/>
  <c r="X36" i="1"/>
  <c r="S11" i="1" s="1"/>
  <c r="U36" i="1"/>
  <c r="P15" i="1"/>
  <c r="AB7" i="1"/>
  <c r="AA47" i="1"/>
  <c r="V13" i="1" s="1"/>
  <c r="X47" i="1"/>
  <c r="S13" i="1" s="1"/>
  <c r="U47" i="1"/>
  <c r="P11" i="1"/>
  <c r="Y7" i="1"/>
  <c r="P13" i="1"/>
  <c r="M7" i="1"/>
  <c r="V7" i="1" l="1"/>
  <c r="S7" i="1"/>
  <c r="P7" i="1"/>
</calcChain>
</file>

<file path=xl/sharedStrings.xml><?xml version="1.0" encoding="utf-8"?>
<sst xmlns="http://schemas.openxmlformats.org/spreadsheetml/2006/main" count="156" uniqueCount="92">
  <si>
    <t>看護</t>
    <phoneticPr fontId="1"/>
  </si>
  <si>
    <t>昼</t>
  </si>
  <si>
    <t>専門</t>
  </si>
  <si>
    <t>帯広高等看護学院</t>
  </si>
  <si>
    <t>帯広市</t>
  </si>
  <si>
    <t>計</t>
    <rPh sb="0" eb="1">
      <t>ケイ</t>
    </rPh>
    <phoneticPr fontId="1"/>
  </si>
  <si>
    <t>看護</t>
    <phoneticPr fontId="1"/>
  </si>
  <si>
    <t>〃</t>
  </si>
  <si>
    <t>釧路市立高等看護学院</t>
  </si>
  <si>
    <t>釧路市</t>
  </si>
  <si>
    <t>看護</t>
  </si>
  <si>
    <t>市立室蘭看護専門学院</t>
  </si>
  <si>
    <t>室蘭市</t>
  </si>
  <si>
    <t>富良野看護専門学校</t>
  </si>
  <si>
    <t>富良野市</t>
  </si>
  <si>
    <t>砂川市立病院附属看護専門学校</t>
  </si>
  <si>
    <t>砂川市</t>
  </si>
  <si>
    <t>介護福祉</t>
  </si>
  <si>
    <t>北海道介護福祉学校</t>
  </si>
  <si>
    <t>栗山町</t>
  </si>
  <si>
    <t>深川市立高等看護学院</t>
  </si>
  <si>
    <t>深川市</t>
  </si>
  <si>
    <t>滝川市</t>
  </si>
  <si>
    <t>岩見沢市立高等看護学院</t>
  </si>
  <si>
    <t>岩見沢市</t>
  </si>
  <si>
    <t>小樽市</t>
  </si>
  <si>
    <t>市　町　村　立</t>
    <rPh sb="2" eb="5">
      <t>チョウソン</t>
    </rPh>
    <rPh sb="6" eb="7">
      <t>タ</t>
    </rPh>
    <phoneticPr fontId="3"/>
  </si>
  <si>
    <t>市立函館病院高等看護学院</t>
  </si>
  <si>
    <t>函館市</t>
  </si>
  <si>
    <t>畑作園芸経営</t>
    <rPh sb="0" eb="2">
      <t>ハタサク</t>
    </rPh>
    <rPh sb="2" eb="4">
      <t>エンゲイ</t>
    </rPh>
    <rPh sb="4" eb="6">
      <t>ケイエイ</t>
    </rPh>
    <phoneticPr fontId="1"/>
  </si>
  <si>
    <t>畜産経営</t>
    <rPh sb="0" eb="2">
      <t>チクサン</t>
    </rPh>
    <rPh sb="2" eb="4">
      <t>ケイエイ</t>
    </rPh>
    <phoneticPr fontId="1"/>
  </si>
  <si>
    <t>本別町</t>
    <rPh sb="0" eb="3">
      <t>ホンベツチョウ</t>
    </rPh>
    <phoneticPr fontId="1"/>
  </si>
  <si>
    <t>北海道立紋別高等看護学院</t>
  </si>
  <si>
    <t>紋別市</t>
  </si>
  <si>
    <t>助産</t>
    <phoneticPr fontId="1"/>
  </si>
  <si>
    <t>地域看護</t>
    <rPh sb="0" eb="2">
      <t>チイキ</t>
    </rPh>
    <rPh sb="2" eb="4">
      <t>カンゴ</t>
    </rPh>
    <phoneticPr fontId="1"/>
  </si>
  <si>
    <t>北海道立旭川高等看護学院</t>
  </si>
  <si>
    <t>旭川市</t>
  </si>
  <si>
    <t>道立</t>
    <rPh sb="1" eb="2">
      <t>リツ</t>
    </rPh>
    <phoneticPr fontId="1"/>
  </si>
  <si>
    <t>北海道立江差高等看護学院</t>
  </si>
  <si>
    <t>江差町</t>
  </si>
  <si>
    <t>あん摩・マッサージ・
指圧・はり・きゅう</t>
    <phoneticPr fontId="3"/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</si>
  <si>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"/>
  </si>
  <si>
    <t>国立</t>
    <rPh sb="0" eb="1">
      <t>クニ</t>
    </rPh>
    <rPh sb="1" eb="2">
      <t>リツ</t>
    </rPh>
    <phoneticPr fontId="1"/>
  </si>
  <si>
    <t>計</t>
  </si>
  <si>
    <t>女</t>
  </si>
  <si>
    <t>男</t>
  </si>
  <si>
    <t>月</t>
  </si>
  <si>
    <t>年</t>
  </si>
  <si>
    <t>別</t>
  </si>
  <si>
    <t>程</t>
  </si>
  <si>
    <t>区分</t>
  </si>
  <si>
    <t>学　　科　　名</t>
    <phoneticPr fontId="3"/>
  </si>
  <si>
    <t>年　限</t>
  </si>
  <si>
    <t>夜</t>
  </si>
  <si>
    <t>学　　　　　校　　　　　名</t>
  </si>
  <si>
    <t>市町村名</t>
  </si>
  <si>
    <t>本 務
職 員
数</t>
    <rPh sb="4" eb="5">
      <t>ショク</t>
    </rPh>
    <rPh sb="6" eb="7">
      <t>イン</t>
    </rPh>
    <rPh sb="8" eb="9">
      <t>スウ</t>
    </rPh>
    <phoneticPr fontId="3"/>
  </si>
  <si>
    <t>本 務
教 員
数</t>
    <rPh sb="4" eb="5">
      <t>キョウ</t>
    </rPh>
    <rPh sb="6" eb="7">
      <t>イン</t>
    </rPh>
    <rPh sb="8" eb="9">
      <t>スウ</t>
    </rPh>
    <phoneticPr fontId="3"/>
  </si>
  <si>
    <t>卒業者数</t>
    <phoneticPr fontId="3"/>
  </si>
  <si>
    <t>入学者数</t>
    <phoneticPr fontId="3"/>
  </si>
  <si>
    <t>在学者数</t>
    <phoneticPr fontId="3"/>
  </si>
  <si>
    <t>修　業</t>
  </si>
  <si>
    <t>課</t>
  </si>
  <si>
    <t>設置</t>
  </si>
  <si>
    <t>国・公立の専修学校</t>
  </si>
  <si>
    <t>（注）「卒業者数」には、廃止した学校の卒業者数を含む。</t>
    <phoneticPr fontId="1"/>
  </si>
  <si>
    <t xml:space="preserve"> </t>
    <phoneticPr fontId="1"/>
  </si>
  <si>
    <t>独立行政法人・私立</t>
    <rPh sb="0" eb="2">
      <t>ドクリツ</t>
    </rPh>
    <rPh sb="2" eb="4">
      <t>ギョウセイ</t>
    </rPh>
    <rPh sb="4" eb="6">
      <t>ホウジン</t>
    </rPh>
    <phoneticPr fontId="1"/>
  </si>
  <si>
    <t>組合立</t>
  </si>
  <si>
    <t>市町村立</t>
  </si>
  <si>
    <t>公    　  立</t>
    <phoneticPr fontId="3"/>
  </si>
  <si>
    <t>道立</t>
  </si>
  <si>
    <t>国立</t>
  </si>
  <si>
    <t>全道計</t>
    <phoneticPr fontId="3"/>
  </si>
  <si>
    <t>本務職員数</t>
    <phoneticPr fontId="1"/>
  </si>
  <si>
    <t>本務教員数</t>
    <phoneticPr fontId="1"/>
  </si>
  <si>
    <t>卒業者数</t>
    <phoneticPr fontId="1"/>
  </si>
  <si>
    <t>入学者数</t>
    <phoneticPr fontId="1"/>
  </si>
  <si>
    <t>女</t>
    <rPh sb="0" eb="1">
      <t>オンナ</t>
    </rPh>
    <phoneticPr fontId="3"/>
  </si>
  <si>
    <t>男</t>
    <rPh sb="0" eb="1">
      <t>オトコ</t>
    </rPh>
    <phoneticPr fontId="3"/>
  </si>
  <si>
    <t>学　校　数</t>
    <phoneticPr fontId="1"/>
  </si>
  <si>
    <t>区　　　　　　分</t>
    <phoneticPr fontId="1"/>
  </si>
  <si>
    <t>在　　　学　　　者　　　数</t>
    <phoneticPr fontId="1"/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</si>
  <si>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3"/>
  </si>
  <si>
    <t>小樽市立高等看護学院</t>
  </si>
  <si>
    <t>組合立</t>
    <rPh sb="2" eb="3">
      <t>タ</t>
    </rPh>
    <phoneticPr fontId="3"/>
  </si>
  <si>
    <t>滝川市立高等看護学院</t>
    <phoneticPr fontId="2"/>
  </si>
  <si>
    <t>北海道立北の森づくり専門学院</t>
  </si>
  <si>
    <t>北海道立農業大学校</t>
  </si>
  <si>
    <t>林業・木材産業</t>
    <rPh sb="0" eb="2">
      <t>リンギョウ</t>
    </rPh>
    <rPh sb="3" eb="5">
      <t>モクザイ</t>
    </rPh>
    <rPh sb="5" eb="7">
      <t>サンギョウ</t>
    </rPh>
    <phoneticPr fontId="2"/>
  </si>
  <si>
    <t>（注）「入学者」については、令和４年４月１日から令和４年５月１日までに入学した者。入学後５月１日までに退学した者を除く。</t>
    <rPh sb="14" eb="16">
      <t>レイワ</t>
    </rPh>
    <rPh sb="24" eb="26">
      <t>レイワ</t>
    </rPh>
    <rPh sb="27" eb="2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</si>
</sst>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[$-411]ge\.m\.d;@"/>
  </numFmts>
  <fonts count="14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7" fontId="1" fillId="0" borderId="0"/>
  </cellStyleXfs>
  <cellXfs count="170">
    <xf numFmtId="0" fontId="0" fillId="0" borderId="0" xfId="0"/>
    <xf numFmtId="176" fontId="7" fillId="0" borderId="0" xfId="2" applyNumberFormat="1" applyFont="1" applyFill="1" applyAlignment="1">
      <alignment vertical="center"/>
    </xf>
    <xf numFmtId="176" fontId="7" fillId="0" borderId="4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horizontal="centerContinuous" vertical="center"/>
    </xf>
    <xf numFmtId="176" fontId="7" fillId="0" borderId="1" xfId="2" applyNumberFormat="1" applyFont="1" applyFill="1" applyBorder="1" applyAlignment="1" applyProtection="1">
      <alignment horizontal="centerContinuous"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horizontal="centerContinuous" vertical="center"/>
    </xf>
    <xf numFmtId="176" fontId="7" fillId="0" borderId="3" xfId="2" applyNumberFormat="1" applyFont="1" applyFill="1" applyBorder="1" applyAlignment="1" applyProtection="1">
      <alignment horizontal="centerContinuous" vertical="center"/>
    </xf>
    <xf numFmtId="176" fontId="7" fillId="0" borderId="0" xfId="2" applyNumberFormat="1" applyFont="1" applyFill="1" applyAlignment="1" applyProtection="1">
      <alignment vertical="center"/>
    </xf>
    <xf numFmtId="176" fontId="10" fillId="0" borderId="0" xfId="2" applyNumberFormat="1" applyFont="1" applyFill="1" applyAlignment="1">
      <alignment vertical="center"/>
    </xf>
    <xf numFmtId="176" fontId="11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horizontal="centerContinuous" vertical="center"/>
    </xf>
    <xf numFmtId="176" fontId="7" fillId="0" borderId="1" xfId="2" applyNumberFormat="1" applyFont="1" applyFill="1" applyBorder="1" applyAlignment="1">
      <alignment horizontal="centerContinuous" vertical="center"/>
    </xf>
    <xf numFmtId="176" fontId="11" fillId="0" borderId="15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Continuous" vertical="center"/>
    </xf>
    <xf numFmtId="176" fontId="7" fillId="0" borderId="0" xfId="2" applyNumberFormat="1" applyFont="1" applyFill="1" applyBorder="1" applyAlignment="1">
      <alignment horizontal="centerContinuous" vertical="center"/>
    </xf>
    <xf numFmtId="176" fontId="7" fillId="0" borderId="5" xfId="2" applyNumberFormat="1" applyFont="1" applyFill="1" applyBorder="1" applyAlignment="1">
      <alignment horizontal="centerContinuous" vertical="center"/>
    </xf>
    <xf numFmtId="176" fontId="7" fillId="0" borderId="4" xfId="2" applyNumberFormat="1" applyFont="1" applyFill="1" applyBorder="1" applyAlignment="1">
      <alignment horizontal="centerContinuous" vertical="center"/>
    </xf>
    <xf numFmtId="176" fontId="11" fillId="0" borderId="2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Continuous" vertical="center"/>
    </xf>
    <xf numFmtId="176" fontId="7" fillId="0" borderId="29" xfId="2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 applyProtection="1">
      <alignment horizontal="center" vertical="center"/>
      <protection locked="0"/>
    </xf>
    <xf numFmtId="176" fontId="7" fillId="0" borderId="15" xfId="2" applyNumberFormat="1" applyFont="1" applyFill="1" applyBorder="1" applyAlignment="1" applyProtection="1">
      <alignment horizontal="center" vertical="center"/>
      <protection locked="0"/>
    </xf>
    <xf numFmtId="176" fontId="7" fillId="0" borderId="16" xfId="2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Fill="1" applyBorder="1" applyAlignment="1" applyProtection="1">
      <alignment vertical="center"/>
      <protection locked="0"/>
    </xf>
    <xf numFmtId="176" fontId="7" fillId="0" borderId="13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 applyProtection="1">
      <alignment vertical="center"/>
      <protection locked="0"/>
    </xf>
    <xf numFmtId="176" fontId="7" fillId="0" borderId="2" xfId="1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 applyProtection="1">
      <alignment horizontal="center" vertical="center"/>
      <protection locked="0"/>
    </xf>
    <xf numFmtId="176" fontId="7" fillId="0" borderId="22" xfId="2" applyNumberFormat="1" applyFont="1" applyFill="1" applyBorder="1" applyAlignment="1" applyProtection="1">
      <alignment horizontal="center" vertical="center"/>
      <protection locked="0"/>
    </xf>
    <xf numFmtId="176" fontId="7" fillId="0" borderId="19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distributed" vertical="center"/>
    </xf>
    <xf numFmtId="176" fontId="7" fillId="0" borderId="17" xfId="2" applyNumberFormat="1" applyFont="1" applyFill="1" applyBorder="1" applyAlignment="1">
      <alignment horizontal="distributed" vertical="center"/>
    </xf>
    <xf numFmtId="176" fontId="7" fillId="0" borderId="10" xfId="2" applyNumberFormat="1" applyFont="1" applyFill="1" applyBorder="1" applyAlignment="1" applyProtection="1">
      <alignment horizontal="center" vertical="center"/>
      <protection locked="0"/>
    </xf>
    <xf numFmtId="176" fontId="7" fillId="0" borderId="21" xfId="2" applyNumberFormat="1" applyFont="1" applyFill="1" applyBorder="1" applyAlignment="1" applyProtection="1">
      <alignment horizontal="center" vertical="center"/>
      <protection locked="0"/>
    </xf>
    <xf numFmtId="176" fontId="7" fillId="0" borderId="5" xfId="2" applyNumberFormat="1" applyFont="1" applyFill="1" applyBorder="1" applyAlignment="1" applyProtection="1">
      <alignment horizontal="center" vertical="center"/>
      <protection locked="0"/>
    </xf>
    <xf numFmtId="176" fontId="7" fillId="0" borderId="20" xfId="2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Fill="1" applyBorder="1" applyAlignment="1" applyProtection="1">
      <alignment vertical="center" shrinkToFit="1"/>
      <protection locked="0"/>
    </xf>
    <xf numFmtId="176" fontId="7" fillId="0" borderId="13" xfId="2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17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1" xfId="2" applyNumberFormat="1" applyFont="1" applyFill="1" applyBorder="1" applyAlignment="1">
      <alignment horizontal="left" vertical="center" shrinkToFit="1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>
      <alignment horizontal="center" vertical="distributed" wrapText="1"/>
    </xf>
    <xf numFmtId="176" fontId="7" fillId="0" borderId="13" xfId="2" applyNumberFormat="1" applyFont="1" applyFill="1" applyBorder="1" applyAlignment="1">
      <alignment horizontal="center" vertical="distributed" wrapText="1"/>
    </xf>
    <xf numFmtId="176" fontId="7" fillId="0" borderId="2" xfId="2" applyNumberFormat="1" applyFont="1" applyFill="1" applyBorder="1" applyAlignment="1">
      <alignment horizontal="center" vertical="distributed" wrapText="1"/>
    </xf>
    <xf numFmtId="176" fontId="7" fillId="0" borderId="30" xfId="2" applyNumberFormat="1" applyFont="1" applyFill="1" applyBorder="1" applyAlignment="1">
      <alignment horizontal="center" vertical="justify"/>
    </xf>
    <xf numFmtId="176" fontId="7" fillId="0" borderId="13" xfId="2" applyNumberFormat="1" applyFont="1" applyFill="1" applyBorder="1" applyAlignment="1">
      <alignment horizontal="center" vertical="justify"/>
    </xf>
    <xf numFmtId="176" fontId="7" fillId="0" borderId="2" xfId="2" applyNumberFormat="1" applyFont="1" applyFill="1" applyBorder="1" applyAlignment="1">
      <alignment horizontal="center" vertical="justify"/>
    </xf>
    <xf numFmtId="176" fontId="7" fillId="0" borderId="1" xfId="2" applyNumberFormat="1" applyFont="1" applyFill="1" applyBorder="1" applyAlignment="1">
      <alignment horizontal="left" vertical="center" shrinkToFit="1"/>
    </xf>
    <xf numFmtId="176" fontId="13" fillId="0" borderId="8" xfId="2" applyNumberFormat="1" applyFont="1" applyFill="1" applyBorder="1" applyAlignment="1">
      <alignment horizontal="center" vertical="center" textRotation="255" wrapText="1"/>
    </xf>
    <xf numFmtId="176" fontId="13" fillId="0" borderId="2" xfId="2" applyNumberFormat="1" applyFont="1" applyFill="1" applyBorder="1" applyAlignment="1">
      <alignment horizontal="center" vertical="center" textRotation="255" wrapText="1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distributed" vertical="center"/>
    </xf>
    <xf numFmtId="176" fontId="7" fillId="0" borderId="1" xfId="2" applyNumberFormat="1" applyFont="1" applyFill="1" applyBorder="1" applyAlignment="1">
      <alignment horizontal="distributed" vertical="center"/>
    </xf>
    <xf numFmtId="176" fontId="7" fillId="0" borderId="9" xfId="2" applyNumberFormat="1" applyFont="1" applyFill="1" applyBorder="1" applyAlignment="1">
      <alignment horizontal="distributed" vertical="center"/>
    </xf>
    <xf numFmtId="176" fontId="7" fillId="0" borderId="5" xfId="2" applyNumberFormat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>
      <alignment horizontal="distributed" vertical="center"/>
    </xf>
    <xf numFmtId="176" fontId="7" fillId="0" borderId="3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12" xfId="2" applyNumberFormat="1" applyFont="1" applyFill="1" applyBorder="1" applyAlignment="1" applyProtection="1">
      <alignment horizontal="center" vertical="center"/>
      <protection locked="0"/>
    </xf>
    <xf numFmtId="176" fontId="7" fillId="0" borderId="7" xfId="2" applyNumberFormat="1" applyFont="1" applyFill="1" applyBorder="1" applyAlignment="1" applyProtection="1">
      <alignment horizontal="center" vertical="center"/>
      <protection locked="0"/>
    </xf>
    <xf numFmtId="176" fontId="7" fillId="0" borderId="1" xfId="2" applyNumberFormat="1" applyFont="1" applyFill="1" applyBorder="1" applyAlignment="1" applyProtection="1">
      <alignment horizontal="center" vertical="center"/>
      <protection locked="0"/>
    </xf>
    <xf numFmtId="176" fontId="7" fillId="0" borderId="4" xfId="2" applyNumberFormat="1" applyFont="1" applyFill="1" applyBorder="1" applyAlignment="1" applyProtection="1">
      <alignment horizontal="center" vertical="center"/>
      <protection locked="0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 applyProtection="1">
      <alignment horizontal="right" vertical="center"/>
      <protection locked="0"/>
    </xf>
    <xf numFmtId="176" fontId="7" fillId="0" borderId="3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 applyProtection="1">
      <alignment horizontal="right" vertical="center"/>
      <protection locked="0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19" xfId="2" applyNumberFormat="1" applyFont="1" applyFill="1" applyBorder="1" applyAlignment="1">
      <alignment horizontal="center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 applyProtection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8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horizontal="distributed" vertical="center" wrapText="1"/>
    </xf>
    <xf numFmtId="176" fontId="12" fillId="0" borderId="8" xfId="2" applyNumberFormat="1" applyFont="1" applyFill="1" applyBorder="1" applyAlignment="1">
      <alignment horizontal="distributed" vertical="center"/>
    </xf>
    <xf numFmtId="176" fontId="12" fillId="0" borderId="23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28" xfId="2" applyNumberFormat="1" applyFont="1" applyFill="1" applyBorder="1" applyAlignment="1" applyProtection="1">
      <alignment horizontal="center" vertical="center"/>
      <protection locked="0"/>
    </xf>
    <xf numFmtId="176" fontId="7" fillId="0" borderId="11" xfId="2" applyNumberFormat="1" applyFont="1" applyFill="1" applyBorder="1" applyAlignment="1" applyProtection="1">
      <alignment horizontal="center" vertical="center"/>
      <protection locked="0"/>
    </xf>
    <xf numFmtId="176" fontId="7" fillId="0" borderId="27" xfId="2" applyNumberFormat="1" applyFont="1" applyFill="1" applyBorder="1" applyAlignment="1" applyProtection="1">
      <alignment horizontal="center" vertical="center"/>
      <protection locked="0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Alignment="1" applyProtection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177" fontId="8" fillId="0" borderId="4" xfId="2" applyNumberFormat="1" applyFont="1" applyFill="1" applyBorder="1" applyAlignment="1" applyProtection="1">
      <alignment horizontal="left" vertical="center"/>
    </xf>
    <xf numFmtId="176" fontId="7" fillId="0" borderId="19" xfId="2" applyNumberFormat="1" applyFont="1" applyFill="1" applyBorder="1" applyAlignment="1" applyProtection="1">
      <alignment horizontal="center" vertical="center"/>
    </xf>
    <xf numFmtId="176" fontId="7" fillId="0" borderId="15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176" fontId="9" fillId="0" borderId="0" xfId="2" applyNumberFormat="1" applyFont="1" applyFill="1" applyBorder="1" applyAlignment="1" applyProtection="1">
      <alignment horizontal="right"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9" fillId="0" borderId="15" xfId="2" applyNumberFormat="1" applyFont="1" applyFill="1" applyBorder="1" applyAlignment="1" applyProtection="1">
      <alignment horizontal="distributed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distributed" vertical="center" wrapText="1"/>
    </xf>
    <xf numFmtId="176" fontId="7" fillId="0" borderId="26" xfId="2" applyNumberFormat="1" applyFont="1" applyFill="1" applyBorder="1" applyAlignment="1">
      <alignment horizontal="distributed" vertical="center"/>
    </xf>
    <xf numFmtId="176" fontId="7" fillId="0" borderId="25" xfId="2" applyNumberFormat="1" applyFont="1" applyFill="1" applyBorder="1" applyAlignment="1">
      <alignment horizontal="distributed" vertical="center"/>
    </xf>
    <xf numFmtId="176" fontId="7" fillId="0" borderId="24" xfId="2" applyNumberFormat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horizontal="center" vertical="justify" wrapText="1"/>
    </xf>
    <xf numFmtId="176" fontId="12" fillId="0" borderId="13" xfId="2" applyNumberFormat="1" applyFont="1" applyFill="1" applyBorder="1" applyAlignment="1">
      <alignment horizontal="center" vertical="justify"/>
    </xf>
    <xf numFmtId="176" fontId="12" fillId="0" borderId="2" xfId="2" applyNumberFormat="1" applyFont="1" applyFill="1" applyBorder="1" applyAlignment="1">
      <alignment horizontal="center" vertical="justify"/>
    </xf>
    <xf numFmtId="176" fontId="7" fillId="0" borderId="8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right" vertical="center"/>
      <protection locked="0"/>
    </xf>
    <xf numFmtId="176" fontId="7" fillId="0" borderId="14" xfId="2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 applyProtection="1">
      <alignment vertical="center"/>
      <protection locked="0"/>
    </xf>
    <xf numFmtId="176" fontId="7" fillId="0" borderId="23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専修各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09750"/>
          <a:ext cx="228600" cy="91440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view="pageBreakPreview" topLeftCell="A28" zoomScale="70" zoomScaleNormal="70" zoomScaleSheetLayoutView="70" zoomScalePageLayoutView="55" workbookViewId="0">
      <selection activeCell="A51" sqref="A51"/>
    </sheetView>
  </sheetViews>
  <sheetFormatPr defaultColWidth="11" defaultRowHeight="18.75" x14ac:dyDescent="0.15"/>
  <cols>
    <col min="1" max="1" width="4" style="1" customWidth="1"/>
    <col min="2" max="2" width="9" style="1" customWidth="1"/>
    <col min="3" max="5" width="4" style="1" customWidth="1"/>
    <col min="6" max="17" width="4.625" style="1" customWidth="1"/>
    <col min="18" max="29" width="6.25" style="1" customWidth="1"/>
    <col min="30" max="16384" width="11" style="1"/>
  </cols>
  <sheetData>
    <row r="1" spans="1:29" ht="38.25" x14ac:dyDescent="0.15">
      <c r="A1" s="135" t="s">
        <v>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18.95" customHeight="1" x14ac:dyDescent="0.15">
      <c r="A2" s="137">
        <v>44682</v>
      </c>
      <c r="B2" s="13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3"/>
      <c r="U2" s="73"/>
      <c r="V2" s="73"/>
      <c r="W2" s="73"/>
      <c r="X2" s="2"/>
      <c r="Y2" s="2"/>
    </row>
    <row r="3" spans="1:29" ht="21" customHeight="1" x14ac:dyDescent="0.15">
      <c r="A3" s="3"/>
      <c r="B3" s="4"/>
      <c r="C3" s="4"/>
      <c r="D3" s="4"/>
      <c r="E3" s="4"/>
      <c r="F3" s="5"/>
      <c r="G3" s="6"/>
      <c r="H3" s="6"/>
      <c r="I3" s="138" t="s">
        <v>83</v>
      </c>
      <c r="J3" s="116"/>
      <c r="K3" s="116"/>
      <c r="L3" s="116"/>
      <c r="M3" s="116"/>
      <c r="N3" s="116"/>
      <c r="O3" s="116"/>
      <c r="P3" s="116"/>
      <c r="Q3" s="117"/>
      <c r="R3" s="3"/>
      <c r="S3" s="4"/>
      <c r="T3" s="4"/>
      <c r="U3" s="3"/>
      <c r="V3" s="4"/>
      <c r="W3" s="7"/>
      <c r="X3" s="4"/>
      <c r="Y3" s="4"/>
      <c r="Z3" s="4"/>
      <c r="AA3" s="3"/>
      <c r="AB3" s="4"/>
      <c r="AC3" s="7"/>
    </row>
    <row r="4" spans="1:29" ht="21" customHeight="1" x14ac:dyDescent="0.15">
      <c r="A4" s="139" t="s">
        <v>82</v>
      </c>
      <c r="B4" s="140"/>
      <c r="C4" s="140"/>
      <c r="D4" s="140"/>
      <c r="E4" s="141"/>
      <c r="F4" s="139" t="s">
        <v>81</v>
      </c>
      <c r="G4" s="140"/>
      <c r="H4" s="141"/>
      <c r="I4" s="163" t="s">
        <v>80</v>
      </c>
      <c r="J4" s="90"/>
      <c r="K4" s="90"/>
      <c r="L4" s="163" t="s">
        <v>79</v>
      </c>
      <c r="M4" s="90"/>
      <c r="N4" s="90"/>
      <c r="O4" s="163" t="s">
        <v>44</v>
      </c>
      <c r="P4" s="90"/>
      <c r="Q4" s="90"/>
      <c r="R4" s="139" t="s">
        <v>78</v>
      </c>
      <c r="S4" s="140"/>
      <c r="T4" s="141"/>
      <c r="U4" s="139" t="s">
        <v>77</v>
      </c>
      <c r="V4" s="140"/>
      <c r="W4" s="141"/>
      <c r="X4" s="139" t="s">
        <v>76</v>
      </c>
      <c r="Y4" s="140"/>
      <c r="Z4" s="141"/>
      <c r="AA4" s="139" t="s">
        <v>75</v>
      </c>
      <c r="AB4" s="140"/>
      <c r="AC4" s="141"/>
    </row>
    <row r="5" spans="1:29" ht="21" customHeight="1" x14ac:dyDescent="0.15">
      <c r="A5" s="8"/>
      <c r="B5" s="2"/>
      <c r="C5" s="2"/>
      <c r="D5" s="73"/>
      <c r="E5" s="73"/>
      <c r="F5" s="8"/>
      <c r="G5" s="73"/>
      <c r="H5" s="73"/>
      <c r="I5" s="91"/>
      <c r="J5" s="91"/>
      <c r="K5" s="91"/>
      <c r="L5" s="91"/>
      <c r="M5" s="91"/>
      <c r="N5" s="91"/>
      <c r="O5" s="91"/>
      <c r="P5" s="91"/>
      <c r="Q5" s="91"/>
      <c r="R5" s="8"/>
      <c r="S5" s="2"/>
      <c r="T5" s="2"/>
      <c r="U5" s="8"/>
      <c r="V5" s="2"/>
      <c r="W5" s="9"/>
      <c r="X5" s="2"/>
      <c r="Y5" s="2"/>
      <c r="Z5" s="2"/>
      <c r="AA5" s="8"/>
      <c r="AB5" s="2"/>
      <c r="AC5" s="9"/>
    </row>
    <row r="6" spans="1:29" ht="21" customHeight="1" x14ac:dyDescent="0.15">
      <c r="A6" s="3"/>
      <c r="B6" s="4"/>
      <c r="C6" s="4"/>
      <c r="D6" s="4"/>
      <c r="E6" s="7"/>
      <c r="F6" s="3"/>
      <c r="G6" s="4"/>
      <c r="H6" s="7"/>
      <c r="I6" s="3"/>
      <c r="J6" s="4"/>
      <c r="K6" s="7"/>
      <c r="L6" s="3"/>
      <c r="M6" s="4"/>
      <c r="N6" s="7"/>
      <c r="O6" s="3"/>
      <c r="P6" s="4"/>
      <c r="Q6" s="7"/>
      <c r="R6" s="3"/>
      <c r="S6" s="4"/>
      <c r="T6" s="7"/>
      <c r="U6" s="3"/>
      <c r="V6" s="4"/>
      <c r="W6" s="7"/>
      <c r="X6" s="3"/>
      <c r="Y6" s="4"/>
      <c r="Z6" s="7"/>
      <c r="AA6" s="3"/>
      <c r="AB6" s="4"/>
      <c r="AC6" s="7"/>
    </row>
    <row r="7" spans="1:29" ht="21" customHeight="1" x14ac:dyDescent="0.15">
      <c r="A7" s="144" t="s">
        <v>74</v>
      </c>
      <c r="B7" s="113"/>
      <c r="C7" s="113"/>
      <c r="D7" s="113"/>
      <c r="E7" s="114"/>
      <c r="F7" s="10"/>
      <c r="G7" s="142">
        <f>G9+G11+G13+G15+G17</f>
        <v>159</v>
      </c>
      <c r="H7" s="143"/>
      <c r="I7" s="10"/>
      <c r="J7" s="142">
        <f>J9+J11+J13+J15++J17</f>
        <v>9435</v>
      </c>
      <c r="K7" s="143"/>
      <c r="L7" s="11"/>
      <c r="M7" s="142">
        <f>M9+M11+M13+M15+M17</f>
        <v>15384</v>
      </c>
      <c r="N7" s="143"/>
      <c r="O7" s="10"/>
      <c r="P7" s="142">
        <f>P9+P11+P13+P15+P17</f>
        <v>24819</v>
      </c>
      <c r="Q7" s="143"/>
      <c r="R7" s="10"/>
      <c r="S7" s="142">
        <f>S9+S11+S13+S15+S17</f>
        <v>11483</v>
      </c>
      <c r="T7" s="143"/>
      <c r="U7" s="10"/>
      <c r="V7" s="142">
        <f>V9+V11+V13+V15+V17</f>
        <v>9854</v>
      </c>
      <c r="W7" s="143"/>
      <c r="X7" s="10"/>
      <c r="Y7" s="142">
        <f>Y9+Y11+Y13+Y15+Y17</f>
        <v>1803</v>
      </c>
      <c r="Z7" s="143"/>
      <c r="AA7" s="10"/>
      <c r="AB7" s="142">
        <f>AB9+AB11+AB13+AB15+AB17</f>
        <v>779</v>
      </c>
      <c r="AC7" s="143"/>
    </row>
    <row r="8" spans="1:29" ht="21" customHeight="1" x14ac:dyDescent="0.15">
      <c r="A8" s="72"/>
      <c r="B8" s="73"/>
      <c r="C8" s="73"/>
      <c r="D8" s="73"/>
      <c r="E8" s="12"/>
      <c r="F8" s="72"/>
      <c r="G8" s="59"/>
      <c r="H8" s="60"/>
      <c r="I8" s="72"/>
      <c r="J8" s="59"/>
      <c r="K8" s="60"/>
      <c r="L8" s="72"/>
      <c r="M8" s="13"/>
      <c r="N8" s="60"/>
      <c r="O8" s="72"/>
      <c r="P8" s="13"/>
      <c r="Q8" s="60"/>
      <c r="R8" s="72"/>
      <c r="S8" s="59"/>
      <c r="T8" s="60"/>
      <c r="U8" s="72"/>
      <c r="V8" s="59"/>
      <c r="W8" s="60"/>
      <c r="X8" s="72"/>
      <c r="Y8" s="59"/>
      <c r="Z8" s="60"/>
      <c r="AA8" s="72"/>
      <c r="AB8" s="59"/>
      <c r="AC8" s="60"/>
    </row>
    <row r="9" spans="1:29" ht="21" customHeight="1" x14ac:dyDescent="0.15">
      <c r="A9" s="118" t="s">
        <v>73</v>
      </c>
      <c r="B9" s="113"/>
      <c r="C9" s="113"/>
      <c r="D9" s="113"/>
      <c r="E9" s="114"/>
      <c r="F9" s="72"/>
      <c r="G9" s="133">
        <v>1</v>
      </c>
      <c r="H9" s="134"/>
      <c r="I9" s="72"/>
      <c r="J9" s="133">
        <v>4</v>
      </c>
      <c r="K9" s="134"/>
      <c r="L9" s="72"/>
      <c r="M9" s="133">
        <v>1</v>
      </c>
      <c r="N9" s="134"/>
      <c r="O9" s="72"/>
      <c r="P9" s="133">
        <f>J9+M9</f>
        <v>5</v>
      </c>
      <c r="Q9" s="134"/>
      <c r="R9" s="72"/>
      <c r="S9" s="133">
        <v>1</v>
      </c>
      <c r="T9" s="134"/>
      <c r="U9" s="14"/>
      <c r="V9" s="133">
        <v>2</v>
      </c>
      <c r="W9" s="134"/>
      <c r="X9" s="15"/>
      <c r="Y9" s="133">
        <f>AB26</f>
        <v>10</v>
      </c>
      <c r="Z9" s="134"/>
      <c r="AA9" s="72"/>
      <c r="AB9" s="133">
        <v>28</v>
      </c>
      <c r="AC9" s="134"/>
    </row>
    <row r="10" spans="1:29" ht="21" customHeight="1" x14ac:dyDescent="0.15">
      <c r="A10" s="72"/>
      <c r="B10" s="73"/>
      <c r="C10" s="73"/>
      <c r="D10" s="73"/>
      <c r="E10" s="12"/>
      <c r="F10" s="72"/>
      <c r="G10" s="59"/>
      <c r="H10" s="60"/>
      <c r="I10" s="72"/>
      <c r="J10" s="73"/>
      <c r="K10" s="12"/>
      <c r="L10" s="72"/>
      <c r="M10" s="73"/>
      <c r="N10" s="12"/>
      <c r="O10" s="72"/>
      <c r="P10" s="73"/>
      <c r="Q10" s="12"/>
      <c r="R10" s="72"/>
      <c r="S10" s="73"/>
      <c r="T10" s="12"/>
      <c r="U10" s="14"/>
      <c r="V10" s="73"/>
      <c r="W10" s="12"/>
      <c r="X10" s="15"/>
      <c r="Y10" s="73"/>
      <c r="Z10" s="12"/>
      <c r="AA10" s="72"/>
      <c r="AB10" s="73"/>
      <c r="AC10" s="12"/>
    </row>
    <row r="11" spans="1:29" ht="21" customHeight="1" x14ac:dyDescent="0.15">
      <c r="A11" s="72"/>
      <c r="B11" s="73"/>
      <c r="C11" s="119" t="s">
        <v>72</v>
      </c>
      <c r="D11" s="119"/>
      <c r="E11" s="120"/>
      <c r="F11" s="72"/>
      <c r="G11" s="133">
        <v>5</v>
      </c>
      <c r="H11" s="134"/>
      <c r="I11" s="72"/>
      <c r="J11" s="133">
        <f>S36</f>
        <v>167</v>
      </c>
      <c r="K11" s="134"/>
      <c r="L11" s="72"/>
      <c r="M11" s="133">
        <f>T36</f>
        <v>203</v>
      </c>
      <c r="N11" s="134"/>
      <c r="O11" s="72"/>
      <c r="P11" s="133">
        <f>J11+M11</f>
        <v>370</v>
      </c>
      <c r="Q11" s="134"/>
      <c r="R11" s="72"/>
      <c r="S11" s="133">
        <f>X36</f>
        <v>150</v>
      </c>
      <c r="T11" s="134"/>
      <c r="U11" s="72"/>
      <c r="V11" s="133">
        <f>AA36</f>
        <v>167</v>
      </c>
      <c r="W11" s="134"/>
      <c r="X11" s="72"/>
      <c r="Y11" s="133">
        <f>AB36</f>
        <v>74</v>
      </c>
      <c r="Z11" s="134"/>
      <c r="AA11" s="72"/>
      <c r="AB11" s="133">
        <f>AC36</f>
        <v>69</v>
      </c>
      <c r="AC11" s="134"/>
    </row>
    <row r="12" spans="1:29" ht="21" customHeight="1" x14ac:dyDescent="0.15">
      <c r="A12" s="72"/>
      <c r="B12" s="73"/>
      <c r="C12" s="70"/>
      <c r="D12" s="70"/>
      <c r="E12" s="71"/>
      <c r="F12" s="72"/>
      <c r="G12" s="59"/>
      <c r="H12" s="60"/>
      <c r="I12" s="72"/>
      <c r="J12" s="59"/>
      <c r="K12" s="60"/>
      <c r="L12" s="72"/>
      <c r="M12" s="13"/>
      <c r="N12" s="60"/>
      <c r="O12" s="72"/>
      <c r="P12" s="13"/>
      <c r="Q12" s="60"/>
      <c r="R12" s="72"/>
      <c r="S12" s="59"/>
      <c r="T12" s="60"/>
      <c r="U12" s="72"/>
      <c r="V12" s="59"/>
      <c r="W12" s="60"/>
      <c r="X12" s="72"/>
      <c r="Y12" s="59"/>
      <c r="Z12" s="60"/>
      <c r="AA12" s="72"/>
      <c r="AB12" s="59"/>
      <c r="AC12" s="60"/>
    </row>
    <row r="13" spans="1:29" ht="21" customHeight="1" x14ac:dyDescent="0.15">
      <c r="A13" s="131" t="s">
        <v>71</v>
      </c>
      <c r="B13" s="132"/>
      <c r="C13" s="119" t="s">
        <v>70</v>
      </c>
      <c r="D13" s="119"/>
      <c r="E13" s="120"/>
      <c r="F13" s="72"/>
      <c r="G13" s="133">
        <v>10</v>
      </c>
      <c r="H13" s="134"/>
      <c r="I13" s="72"/>
      <c r="J13" s="133">
        <f>S47</f>
        <v>140</v>
      </c>
      <c r="K13" s="134"/>
      <c r="L13" s="72"/>
      <c r="M13" s="133">
        <f>T47</f>
        <v>876</v>
      </c>
      <c r="N13" s="134"/>
      <c r="O13" s="72"/>
      <c r="P13" s="133">
        <f>J13+M13</f>
        <v>1016</v>
      </c>
      <c r="Q13" s="134"/>
      <c r="R13" s="72"/>
      <c r="S13" s="133">
        <f>X47</f>
        <v>340</v>
      </c>
      <c r="T13" s="134"/>
      <c r="U13" s="72"/>
      <c r="V13" s="133">
        <f>AA47</f>
        <v>325</v>
      </c>
      <c r="W13" s="134"/>
      <c r="X13" s="72"/>
      <c r="Y13" s="133">
        <f>AB47</f>
        <v>98</v>
      </c>
      <c r="Z13" s="134"/>
      <c r="AA13" s="72"/>
      <c r="AB13" s="133">
        <f>AC47</f>
        <v>30</v>
      </c>
      <c r="AC13" s="134"/>
    </row>
    <row r="14" spans="1:29" ht="21" customHeight="1" x14ac:dyDescent="0.15">
      <c r="A14" s="72"/>
      <c r="B14" s="73"/>
      <c r="C14" s="70"/>
      <c r="D14" s="70"/>
      <c r="E14" s="71"/>
      <c r="F14" s="72"/>
      <c r="G14" s="59"/>
      <c r="H14" s="60"/>
      <c r="I14" s="72"/>
      <c r="J14" s="59"/>
      <c r="K14" s="60"/>
      <c r="L14" s="72"/>
      <c r="M14" s="13"/>
      <c r="N14" s="60"/>
      <c r="O14" s="72"/>
      <c r="P14" s="13"/>
      <c r="Q14" s="60"/>
      <c r="R14" s="72"/>
      <c r="S14" s="59"/>
      <c r="T14" s="60"/>
      <c r="U14" s="72"/>
      <c r="V14" s="133"/>
      <c r="W14" s="134"/>
      <c r="X14" s="72"/>
      <c r="Y14" s="59"/>
      <c r="Z14" s="60"/>
      <c r="AA14" s="72"/>
      <c r="AB14" s="59"/>
      <c r="AC14" s="60"/>
    </row>
    <row r="15" spans="1:29" ht="21" customHeight="1" x14ac:dyDescent="0.15">
      <c r="A15" s="72"/>
      <c r="B15" s="73"/>
      <c r="C15" s="119" t="s">
        <v>69</v>
      </c>
      <c r="D15" s="119"/>
      <c r="E15" s="120"/>
      <c r="F15" s="72"/>
      <c r="G15" s="133">
        <v>1</v>
      </c>
      <c r="H15" s="134"/>
      <c r="I15" s="72"/>
      <c r="J15" s="133">
        <f>S48</f>
        <v>13</v>
      </c>
      <c r="K15" s="134"/>
      <c r="L15" s="72"/>
      <c r="M15" s="133">
        <f>T48</f>
        <v>125</v>
      </c>
      <c r="N15" s="134"/>
      <c r="O15" s="72"/>
      <c r="P15" s="133">
        <f>J15+M15</f>
        <v>138</v>
      </c>
      <c r="Q15" s="134"/>
      <c r="R15" s="72"/>
      <c r="S15" s="133">
        <f>X48</f>
        <v>45</v>
      </c>
      <c r="T15" s="134"/>
      <c r="U15" s="72"/>
      <c r="V15" s="133">
        <f>AA48</f>
        <v>43</v>
      </c>
      <c r="W15" s="134"/>
      <c r="X15" s="72"/>
      <c r="Y15" s="133">
        <f>AB48</f>
        <v>12</v>
      </c>
      <c r="Z15" s="134"/>
      <c r="AA15" s="72"/>
      <c r="AB15" s="133">
        <f>AC48</f>
        <v>2</v>
      </c>
      <c r="AC15" s="134"/>
    </row>
    <row r="16" spans="1:29" ht="21" customHeight="1" x14ac:dyDescent="0.15">
      <c r="A16" s="72"/>
      <c r="B16" s="73"/>
      <c r="C16" s="73"/>
      <c r="D16" s="73"/>
      <c r="E16" s="12"/>
      <c r="F16" s="72"/>
      <c r="G16" s="59"/>
      <c r="H16" s="60"/>
      <c r="I16" s="72"/>
      <c r="J16" s="59"/>
      <c r="K16" s="60"/>
      <c r="L16" s="72"/>
      <c r="M16" s="13"/>
      <c r="N16" s="60"/>
      <c r="O16" s="72"/>
      <c r="P16" s="13"/>
      <c r="Q16" s="60"/>
      <c r="R16" s="72"/>
      <c r="S16" s="59"/>
      <c r="T16" s="60"/>
      <c r="U16" s="72"/>
      <c r="V16" s="59"/>
      <c r="W16" s="60"/>
      <c r="X16" s="72"/>
      <c r="Y16" s="59"/>
      <c r="Z16" s="60"/>
      <c r="AA16" s="72"/>
      <c r="AB16" s="59"/>
      <c r="AC16" s="60"/>
    </row>
    <row r="17" spans="1:29" ht="21" customHeight="1" x14ac:dyDescent="0.15">
      <c r="A17" s="118" t="s">
        <v>68</v>
      </c>
      <c r="B17" s="119"/>
      <c r="C17" s="119"/>
      <c r="D17" s="119"/>
      <c r="E17" s="120"/>
      <c r="F17" s="16"/>
      <c r="G17" s="164">
        <v>142</v>
      </c>
      <c r="H17" s="165"/>
      <c r="I17" s="16"/>
      <c r="J17" s="164">
        <v>9111</v>
      </c>
      <c r="K17" s="165"/>
      <c r="L17" s="16"/>
      <c r="M17" s="164">
        <v>14179</v>
      </c>
      <c r="N17" s="165"/>
      <c r="O17" s="72"/>
      <c r="P17" s="133">
        <f>J17+M17</f>
        <v>23290</v>
      </c>
      <c r="Q17" s="134"/>
      <c r="R17" s="72"/>
      <c r="S17" s="164">
        <v>10947</v>
      </c>
      <c r="T17" s="165"/>
      <c r="U17" s="16"/>
      <c r="V17" s="164">
        <v>9317</v>
      </c>
      <c r="W17" s="165"/>
      <c r="X17" s="16"/>
      <c r="Y17" s="164">
        <v>1609</v>
      </c>
      <c r="Z17" s="165"/>
      <c r="AA17" s="16"/>
      <c r="AB17" s="164">
        <v>650</v>
      </c>
      <c r="AC17" s="165"/>
    </row>
    <row r="18" spans="1:29" ht="21" customHeight="1" x14ac:dyDescent="0.15">
      <c r="A18" s="8"/>
      <c r="B18" s="2"/>
      <c r="C18" s="2"/>
      <c r="D18" s="2"/>
      <c r="E18" s="9"/>
      <c r="F18" s="8"/>
      <c r="G18" s="2"/>
      <c r="H18" s="9"/>
      <c r="I18" s="8"/>
      <c r="J18" s="2"/>
      <c r="K18" s="9"/>
      <c r="L18" s="8"/>
      <c r="M18" s="2"/>
      <c r="N18" s="9"/>
      <c r="O18" s="8"/>
      <c r="P18" s="2"/>
      <c r="Q18" s="9"/>
      <c r="R18" s="8"/>
      <c r="S18" s="17"/>
      <c r="T18" s="18"/>
      <c r="U18" s="8"/>
      <c r="V18" s="152" t="s">
        <v>67</v>
      </c>
      <c r="W18" s="153"/>
      <c r="X18" s="8"/>
      <c r="Y18" s="2"/>
      <c r="Z18" s="9"/>
      <c r="AA18" s="8"/>
      <c r="AB18" s="2"/>
      <c r="AC18" s="9"/>
    </row>
    <row r="19" spans="1:29" ht="21" customHeight="1" x14ac:dyDescent="0.15">
      <c r="A19" s="19" t="s">
        <v>66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9" ht="21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9" ht="27.95" customHeight="1" x14ac:dyDescent="0.15">
      <c r="A21" s="20" t="s">
        <v>65</v>
      </c>
    </row>
    <row r="22" spans="1:29" ht="18.95" customHeight="1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29" ht="23.1" customHeight="1" x14ac:dyDescent="0.15">
      <c r="A23" s="21" t="s">
        <v>64</v>
      </c>
      <c r="B23" s="22"/>
      <c r="C23" s="22"/>
      <c r="D23" s="63"/>
      <c r="E23" s="63"/>
      <c r="F23" s="63"/>
      <c r="G23" s="63"/>
      <c r="H23" s="63"/>
      <c r="I23" s="63"/>
      <c r="J23" s="62" t="s">
        <v>63</v>
      </c>
      <c r="K23" s="62" t="s">
        <v>1</v>
      </c>
      <c r="L23" s="23" t="s">
        <v>62</v>
      </c>
      <c r="M23" s="24"/>
      <c r="N23" s="22"/>
      <c r="O23" s="63"/>
      <c r="P23" s="63"/>
      <c r="Q23" s="63"/>
      <c r="R23" s="63"/>
      <c r="S23" s="154" t="s">
        <v>61</v>
      </c>
      <c r="T23" s="155"/>
      <c r="U23" s="156"/>
      <c r="V23" s="154" t="s">
        <v>60</v>
      </c>
      <c r="W23" s="155"/>
      <c r="X23" s="156"/>
      <c r="Y23" s="154" t="s">
        <v>59</v>
      </c>
      <c r="Z23" s="155"/>
      <c r="AA23" s="156"/>
      <c r="AB23" s="160" t="s">
        <v>58</v>
      </c>
      <c r="AC23" s="160" t="s">
        <v>57</v>
      </c>
    </row>
    <row r="24" spans="1:29" ht="23.1" customHeight="1" x14ac:dyDescent="0.15">
      <c r="A24" s="25"/>
      <c r="B24" s="74" t="s">
        <v>56</v>
      </c>
      <c r="C24" s="26" t="s">
        <v>55</v>
      </c>
      <c r="D24" s="27"/>
      <c r="E24" s="27"/>
      <c r="F24" s="27"/>
      <c r="G24" s="27"/>
      <c r="H24" s="27"/>
      <c r="I24" s="27"/>
      <c r="J24" s="61"/>
      <c r="K24" s="61" t="s">
        <v>54</v>
      </c>
      <c r="L24" s="28" t="s">
        <v>53</v>
      </c>
      <c r="M24" s="29"/>
      <c r="N24" s="145" t="s">
        <v>52</v>
      </c>
      <c r="O24" s="146"/>
      <c r="P24" s="146"/>
      <c r="Q24" s="146"/>
      <c r="R24" s="147"/>
      <c r="S24" s="157"/>
      <c r="T24" s="158"/>
      <c r="U24" s="159"/>
      <c r="V24" s="157"/>
      <c r="W24" s="158"/>
      <c r="X24" s="159"/>
      <c r="Y24" s="157"/>
      <c r="Z24" s="158"/>
      <c r="AA24" s="159"/>
      <c r="AB24" s="161"/>
      <c r="AC24" s="161"/>
    </row>
    <row r="25" spans="1:29" ht="23.1" customHeight="1" x14ac:dyDescent="0.15">
      <c r="A25" s="30" t="s">
        <v>51</v>
      </c>
      <c r="B25" s="31"/>
      <c r="C25" s="64"/>
      <c r="D25" s="65"/>
      <c r="E25" s="65"/>
      <c r="F25" s="65"/>
      <c r="G25" s="65"/>
      <c r="H25" s="65"/>
      <c r="I25" s="66"/>
      <c r="J25" s="57" t="s">
        <v>50</v>
      </c>
      <c r="K25" s="58" t="s">
        <v>49</v>
      </c>
      <c r="L25" s="32" t="s">
        <v>48</v>
      </c>
      <c r="M25" s="33" t="s">
        <v>47</v>
      </c>
      <c r="N25" s="28"/>
      <c r="O25" s="29"/>
      <c r="P25" s="29"/>
      <c r="Q25" s="29"/>
      <c r="R25" s="34"/>
      <c r="S25" s="35" t="s">
        <v>46</v>
      </c>
      <c r="T25" s="67" t="s">
        <v>45</v>
      </c>
      <c r="U25" s="67" t="s">
        <v>44</v>
      </c>
      <c r="V25" s="67" t="s">
        <v>46</v>
      </c>
      <c r="W25" s="67" t="s">
        <v>45</v>
      </c>
      <c r="X25" s="67" t="s">
        <v>44</v>
      </c>
      <c r="Y25" s="67" t="s">
        <v>46</v>
      </c>
      <c r="Z25" s="67" t="s">
        <v>45</v>
      </c>
      <c r="AA25" s="67" t="s">
        <v>44</v>
      </c>
      <c r="AB25" s="162"/>
      <c r="AC25" s="162"/>
    </row>
    <row r="26" spans="1:29" ht="22.5" customHeight="1" x14ac:dyDescent="0.15">
      <c r="A26" s="121" t="s">
        <v>43</v>
      </c>
      <c r="B26" s="104" t="s">
        <v>28</v>
      </c>
      <c r="C26" s="124" t="s">
        <v>42</v>
      </c>
      <c r="D26" s="125"/>
      <c r="E26" s="125"/>
      <c r="F26" s="125"/>
      <c r="G26" s="125"/>
      <c r="H26" s="125"/>
      <c r="I26" s="125"/>
      <c r="J26" s="98" t="s">
        <v>2</v>
      </c>
      <c r="K26" s="98" t="s">
        <v>1</v>
      </c>
      <c r="L26" s="100">
        <v>3</v>
      </c>
      <c r="M26" s="129">
        <v>0</v>
      </c>
      <c r="N26" s="148" t="s">
        <v>41</v>
      </c>
      <c r="O26" s="93"/>
      <c r="P26" s="93"/>
      <c r="Q26" s="93"/>
      <c r="R26" s="94"/>
      <c r="S26" s="166">
        <v>4</v>
      </c>
      <c r="T26" s="166">
        <v>1</v>
      </c>
      <c r="U26" s="167">
        <f>+S26+T26</f>
        <v>5</v>
      </c>
      <c r="V26" s="166">
        <v>0</v>
      </c>
      <c r="W26" s="166">
        <v>1</v>
      </c>
      <c r="X26" s="167">
        <f>+V26+W26</f>
        <v>1</v>
      </c>
      <c r="Y26" s="166">
        <v>0</v>
      </c>
      <c r="Z26" s="166">
        <v>2</v>
      </c>
      <c r="AA26" s="167">
        <f>+Y26+Z26</f>
        <v>2</v>
      </c>
      <c r="AB26" s="166">
        <v>10</v>
      </c>
      <c r="AC26" s="166">
        <v>28</v>
      </c>
    </row>
    <row r="27" spans="1:29" ht="23.1" customHeight="1" x14ac:dyDescent="0.15">
      <c r="A27" s="122"/>
      <c r="B27" s="123"/>
      <c r="C27" s="126"/>
      <c r="D27" s="126"/>
      <c r="E27" s="126"/>
      <c r="F27" s="126"/>
      <c r="G27" s="126"/>
      <c r="H27" s="126"/>
      <c r="I27" s="126"/>
      <c r="J27" s="127"/>
      <c r="K27" s="127"/>
      <c r="L27" s="128"/>
      <c r="M27" s="130"/>
      <c r="N27" s="149"/>
      <c r="O27" s="150"/>
      <c r="P27" s="150"/>
      <c r="Q27" s="150"/>
      <c r="R27" s="151"/>
      <c r="S27" s="168"/>
      <c r="T27" s="168"/>
      <c r="U27" s="169"/>
      <c r="V27" s="168"/>
      <c r="W27" s="168"/>
      <c r="X27" s="169"/>
      <c r="Y27" s="168"/>
      <c r="Z27" s="168"/>
      <c r="AA27" s="169"/>
      <c r="AB27" s="168"/>
      <c r="AC27" s="168"/>
    </row>
    <row r="28" spans="1:29" ht="23.1" customHeight="1" x14ac:dyDescent="0.15">
      <c r="A28" s="84" t="s">
        <v>38</v>
      </c>
      <c r="B28" s="53" t="s">
        <v>40</v>
      </c>
      <c r="C28" s="112" t="s">
        <v>39</v>
      </c>
      <c r="D28" s="113"/>
      <c r="E28" s="113"/>
      <c r="F28" s="113"/>
      <c r="G28" s="113"/>
      <c r="H28" s="113"/>
      <c r="I28" s="114"/>
      <c r="J28" s="36" t="s">
        <v>7</v>
      </c>
      <c r="K28" s="36" t="s">
        <v>7</v>
      </c>
      <c r="L28" s="37">
        <v>3</v>
      </c>
      <c r="M28" s="38">
        <v>0</v>
      </c>
      <c r="N28" s="112" t="s">
        <v>0</v>
      </c>
      <c r="O28" s="113"/>
      <c r="P28" s="113"/>
      <c r="Q28" s="113"/>
      <c r="R28" s="114"/>
      <c r="S28" s="39">
        <v>5</v>
      </c>
      <c r="T28" s="39">
        <v>33</v>
      </c>
      <c r="U28" s="40">
        <f t="shared" ref="U28:U35" si="0">+S28+T28</f>
        <v>38</v>
      </c>
      <c r="V28" s="39">
        <v>2</v>
      </c>
      <c r="W28" s="39">
        <v>6</v>
      </c>
      <c r="X28" s="40">
        <f t="shared" ref="X28:X35" si="1">+V28+W28</f>
        <v>8</v>
      </c>
      <c r="Y28" s="39">
        <v>0</v>
      </c>
      <c r="Z28" s="39">
        <v>11</v>
      </c>
      <c r="AA28" s="40">
        <f t="shared" ref="AA28:AA35" si="2">+Y28+Z28</f>
        <v>11</v>
      </c>
      <c r="AB28" s="39">
        <v>8</v>
      </c>
      <c r="AC28" s="39">
        <v>12</v>
      </c>
    </row>
    <row r="29" spans="1:29" ht="23.1" customHeight="1" x14ac:dyDescent="0.15">
      <c r="A29" s="85"/>
      <c r="B29" s="53" t="s">
        <v>37</v>
      </c>
      <c r="C29" s="112" t="s">
        <v>36</v>
      </c>
      <c r="D29" s="113"/>
      <c r="E29" s="113"/>
      <c r="F29" s="113"/>
      <c r="G29" s="113"/>
      <c r="H29" s="113"/>
      <c r="I29" s="114"/>
      <c r="J29" s="36" t="s">
        <v>7</v>
      </c>
      <c r="K29" s="36" t="s">
        <v>7</v>
      </c>
      <c r="L29" s="37">
        <v>1</v>
      </c>
      <c r="M29" s="38">
        <v>0</v>
      </c>
      <c r="N29" s="112" t="s">
        <v>35</v>
      </c>
      <c r="O29" s="113"/>
      <c r="P29" s="113"/>
      <c r="Q29" s="113"/>
      <c r="R29" s="114"/>
      <c r="S29" s="40">
        <v>1</v>
      </c>
      <c r="T29" s="39">
        <v>13</v>
      </c>
      <c r="U29" s="40">
        <f t="shared" si="0"/>
        <v>14</v>
      </c>
      <c r="V29" s="40">
        <v>1</v>
      </c>
      <c r="W29" s="39">
        <v>13</v>
      </c>
      <c r="X29" s="40">
        <f t="shared" si="1"/>
        <v>14</v>
      </c>
      <c r="Y29" s="40">
        <v>1</v>
      </c>
      <c r="Z29" s="39">
        <v>12</v>
      </c>
      <c r="AA29" s="40">
        <f t="shared" si="2"/>
        <v>13</v>
      </c>
      <c r="AB29" s="39">
        <v>17</v>
      </c>
      <c r="AC29" s="39">
        <v>4</v>
      </c>
    </row>
    <row r="30" spans="1:29" ht="23.1" customHeight="1" x14ac:dyDescent="0.15">
      <c r="A30" s="85"/>
      <c r="B30" s="53" t="s">
        <v>7</v>
      </c>
      <c r="C30" s="112" t="s">
        <v>7</v>
      </c>
      <c r="D30" s="113"/>
      <c r="E30" s="113"/>
      <c r="F30" s="113"/>
      <c r="G30" s="113"/>
      <c r="H30" s="113"/>
      <c r="I30" s="114"/>
      <c r="J30" s="36" t="s">
        <v>7</v>
      </c>
      <c r="K30" s="36" t="s">
        <v>7</v>
      </c>
      <c r="L30" s="37">
        <v>1</v>
      </c>
      <c r="M30" s="38">
        <v>0</v>
      </c>
      <c r="N30" s="112" t="s">
        <v>34</v>
      </c>
      <c r="O30" s="113"/>
      <c r="P30" s="113"/>
      <c r="Q30" s="113"/>
      <c r="R30" s="114"/>
      <c r="S30" s="40">
        <v>0</v>
      </c>
      <c r="T30" s="39">
        <v>10</v>
      </c>
      <c r="U30" s="40">
        <f t="shared" si="0"/>
        <v>10</v>
      </c>
      <c r="V30" s="40"/>
      <c r="W30" s="39">
        <v>10</v>
      </c>
      <c r="X30" s="40">
        <f t="shared" si="1"/>
        <v>10</v>
      </c>
      <c r="Y30" s="40"/>
      <c r="Z30" s="39">
        <v>8</v>
      </c>
      <c r="AA30" s="40">
        <f t="shared" si="2"/>
        <v>8</v>
      </c>
      <c r="AB30" s="40">
        <v>0</v>
      </c>
      <c r="AC30" s="40">
        <v>0</v>
      </c>
    </row>
    <row r="31" spans="1:29" ht="23.1" customHeight="1" x14ac:dyDescent="0.15">
      <c r="A31" s="85"/>
      <c r="B31" s="53" t="s">
        <v>7</v>
      </c>
      <c r="C31" s="112" t="s">
        <v>7</v>
      </c>
      <c r="D31" s="113"/>
      <c r="E31" s="113"/>
      <c r="F31" s="113"/>
      <c r="G31" s="113"/>
      <c r="H31" s="113"/>
      <c r="I31" s="114"/>
      <c r="J31" s="36" t="s">
        <v>7</v>
      </c>
      <c r="K31" s="36" t="s">
        <v>7</v>
      </c>
      <c r="L31" s="37">
        <v>3</v>
      </c>
      <c r="M31" s="38">
        <v>0</v>
      </c>
      <c r="N31" s="112" t="s">
        <v>0</v>
      </c>
      <c r="O31" s="113"/>
      <c r="P31" s="113"/>
      <c r="Q31" s="113"/>
      <c r="R31" s="114"/>
      <c r="S31" s="39">
        <v>5</v>
      </c>
      <c r="T31" s="39">
        <v>78</v>
      </c>
      <c r="U31" s="40">
        <f t="shared" si="0"/>
        <v>83</v>
      </c>
      <c r="V31" s="39">
        <v>1</v>
      </c>
      <c r="W31" s="39">
        <v>17</v>
      </c>
      <c r="X31" s="40">
        <f t="shared" si="1"/>
        <v>18</v>
      </c>
      <c r="Y31" s="40"/>
      <c r="Z31" s="39">
        <v>36</v>
      </c>
      <c r="AA31" s="40">
        <f t="shared" si="2"/>
        <v>36</v>
      </c>
      <c r="AB31" s="40">
        <v>0</v>
      </c>
      <c r="AC31" s="40">
        <v>0</v>
      </c>
    </row>
    <row r="32" spans="1:29" ht="23.1" customHeight="1" x14ac:dyDescent="0.15">
      <c r="A32" s="85"/>
      <c r="B32" s="53" t="s">
        <v>7</v>
      </c>
      <c r="C32" s="112" t="s">
        <v>88</v>
      </c>
      <c r="D32" s="113"/>
      <c r="E32" s="113"/>
      <c r="F32" s="113"/>
      <c r="G32" s="113"/>
      <c r="H32" s="113"/>
      <c r="I32" s="114"/>
      <c r="J32" s="36" t="s">
        <v>7</v>
      </c>
      <c r="K32" s="36" t="s">
        <v>7</v>
      </c>
      <c r="L32" s="37">
        <v>2</v>
      </c>
      <c r="M32" s="38">
        <v>0</v>
      </c>
      <c r="N32" s="112" t="s">
        <v>90</v>
      </c>
      <c r="O32" s="113"/>
      <c r="P32" s="113"/>
      <c r="Q32" s="113"/>
      <c r="R32" s="114"/>
      <c r="S32" s="39">
        <v>65</v>
      </c>
      <c r="T32" s="39">
        <v>12</v>
      </c>
      <c r="U32" s="40">
        <f t="shared" ref="U32" si="3">+S32+T32</f>
        <v>77</v>
      </c>
      <c r="V32" s="39">
        <v>34</v>
      </c>
      <c r="W32" s="39">
        <v>6</v>
      </c>
      <c r="X32" s="40">
        <f t="shared" ref="X32" si="4">+V32+W32</f>
        <v>40</v>
      </c>
      <c r="Y32" s="40">
        <v>30</v>
      </c>
      <c r="Z32" s="39">
        <v>2</v>
      </c>
      <c r="AA32" s="40">
        <f t="shared" ref="AA32" si="5">+Y32+Z32</f>
        <v>32</v>
      </c>
      <c r="AB32" s="39">
        <v>11</v>
      </c>
      <c r="AC32" s="39">
        <v>11</v>
      </c>
    </row>
    <row r="33" spans="1:29" ht="23.1" customHeight="1" x14ac:dyDescent="0.15">
      <c r="A33" s="85"/>
      <c r="B33" s="53" t="s">
        <v>33</v>
      </c>
      <c r="C33" s="112" t="s">
        <v>32</v>
      </c>
      <c r="D33" s="113"/>
      <c r="E33" s="113"/>
      <c r="F33" s="113"/>
      <c r="G33" s="113"/>
      <c r="H33" s="113"/>
      <c r="I33" s="114"/>
      <c r="J33" s="36" t="s">
        <v>7</v>
      </c>
      <c r="K33" s="36" t="s">
        <v>7</v>
      </c>
      <c r="L33" s="37">
        <v>3</v>
      </c>
      <c r="M33" s="38">
        <v>0</v>
      </c>
      <c r="N33" s="112" t="s">
        <v>30</v>
      </c>
      <c r="O33" s="113"/>
      <c r="P33" s="113"/>
      <c r="Q33" s="113"/>
      <c r="R33" s="114"/>
      <c r="S33" s="39">
        <v>9</v>
      </c>
      <c r="T33" s="39">
        <v>39</v>
      </c>
      <c r="U33" s="40">
        <f t="shared" si="0"/>
        <v>48</v>
      </c>
      <c r="V33" s="39">
        <v>1</v>
      </c>
      <c r="W33" s="39">
        <v>11</v>
      </c>
      <c r="X33" s="40">
        <f t="shared" si="1"/>
        <v>12</v>
      </c>
      <c r="Y33" s="39">
        <v>2</v>
      </c>
      <c r="Z33" s="39">
        <v>16</v>
      </c>
      <c r="AA33" s="40">
        <f t="shared" si="2"/>
        <v>18</v>
      </c>
      <c r="AB33" s="39">
        <v>8</v>
      </c>
      <c r="AC33" s="39">
        <v>3</v>
      </c>
    </row>
    <row r="34" spans="1:29" ht="23.1" customHeight="1" x14ac:dyDescent="0.15">
      <c r="A34" s="85"/>
      <c r="B34" s="53" t="s">
        <v>31</v>
      </c>
      <c r="C34" s="112" t="s">
        <v>89</v>
      </c>
      <c r="D34" s="113"/>
      <c r="E34" s="113"/>
      <c r="F34" s="113"/>
      <c r="G34" s="113"/>
      <c r="H34" s="113"/>
      <c r="I34" s="114"/>
      <c r="J34" s="36" t="s">
        <v>7</v>
      </c>
      <c r="K34" s="36" t="s">
        <v>7</v>
      </c>
      <c r="L34" s="37">
        <v>2</v>
      </c>
      <c r="M34" s="38">
        <v>0</v>
      </c>
      <c r="N34" s="112" t="s">
        <v>30</v>
      </c>
      <c r="O34" s="113"/>
      <c r="P34" s="113"/>
      <c r="Q34" s="113"/>
      <c r="R34" s="114"/>
      <c r="S34" s="39">
        <v>42</v>
      </c>
      <c r="T34" s="39">
        <v>7</v>
      </c>
      <c r="U34" s="40">
        <f t="shared" si="0"/>
        <v>49</v>
      </c>
      <c r="V34" s="39">
        <v>18</v>
      </c>
      <c r="W34" s="39">
        <v>6</v>
      </c>
      <c r="X34" s="40">
        <f t="shared" si="1"/>
        <v>24</v>
      </c>
      <c r="Y34" s="39">
        <v>21</v>
      </c>
      <c r="Z34" s="39">
        <v>1</v>
      </c>
      <c r="AA34" s="40">
        <f t="shared" si="2"/>
        <v>22</v>
      </c>
      <c r="AB34" s="39">
        <v>30</v>
      </c>
      <c r="AC34" s="39">
        <v>39</v>
      </c>
    </row>
    <row r="35" spans="1:29" ht="23.1" customHeight="1" x14ac:dyDescent="0.15">
      <c r="A35" s="85"/>
      <c r="B35" s="53" t="s">
        <v>7</v>
      </c>
      <c r="C35" s="112" t="s">
        <v>7</v>
      </c>
      <c r="D35" s="113"/>
      <c r="E35" s="113"/>
      <c r="F35" s="113"/>
      <c r="G35" s="113"/>
      <c r="H35" s="113"/>
      <c r="I35" s="114"/>
      <c r="J35" s="77" t="s">
        <v>7</v>
      </c>
      <c r="K35" s="77" t="s">
        <v>7</v>
      </c>
      <c r="L35" s="37">
        <v>2</v>
      </c>
      <c r="M35" s="38">
        <v>0</v>
      </c>
      <c r="N35" s="112" t="s">
        <v>29</v>
      </c>
      <c r="O35" s="113"/>
      <c r="P35" s="113"/>
      <c r="Q35" s="113"/>
      <c r="R35" s="114"/>
      <c r="S35" s="41">
        <v>40</v>
      </c>
      <c r="T35" s="41">
        <v>11</v>
      </c>
      <c r="U35" s="42">
        <f t="shared" si="0"/>
        <v>51</v>
      </c>
      <c r="V35" s="41">
        <v>19</v>
      </c>
      <c r="W35" s="41">
        <v>5</v>
      </c>
      <c r="X35" s="42">
        <f t="shared" si="1"/>
        <v>24</v>
      </c>
      <c r="Y35" s="41">
        <v>18</v>
      </c>
      <c r="Z35" s="56">
        <v>9</v>
      </c>
      <c r="AA35" s="56">
        <f t="shared" si="2"/>
        <v>27</v>
      </c>
      <c r="AB35" s="56">
        <v>0</v>
      </c>
      <c r="AC35" s="56">
        <v>0</v>
      </c>
    </row>
    <row r="36" spans="1:29" ht="23.1" customHeight="1" x14ac:dyDescent="0.15">
      <c r="A36" s="86"/>
      <c r="B36" s="115" t="s">
        <v>5</v>
      </c>
      <c r="C36" s="116"/>
      <c r="D36" s="116"/>
      <c r="E36" s="116"/>
      <c r="F36" s="116"/>
      <c r="G36" s="116"/>
      <c r="H36" s="116"/>
      <c r="I36" s="117"/>
      <c r="J36" s="36"/>
      <c r="K36" s="36"/>
      <c r="L36" s="43"/>
      <c r="M36" s="44"/>
      <c r="N36" s="45"/>
      <c r="O36" s="46"/>
      <c r="P36" s="46"/>
      <c r="Q36" s="46"/>
      <c r="R36" s="47"/>
      <c r="S36" s="39">
        <f>SUM(S28:S35)</f>
        <v>167</v>
      </c>
      <c r="T36" s="39">
        <f>SUM(T28:T35)</f>
        <v>203</v>
      </c>
      <c r="U36" s="39">
        <f>SUM(U28:U35)</f>
        <v>370</v>
      </c>
      <c r="V36" s="39">
        <f>SUM(V28:V35)</f>
        <v>76</v>
      </c>
      <c r="W36" s="39">
        <f>SUM(W28:W35)</f>
        <v>74</v>
      </c>
      <c r="X36" s="39">
        <f>SUM(X28:X35)</f>
        <v>150</v>
      </c>
      <c r="Y36" s="39">
        <f>SUM(Y28:Y35)</f>
        <v>72</v>
      </c>
      <c r="Z36" s="39">
        <f>SUM(Z28:Z35)</f>
        <v>95</v>
      </c>
      <c r="AA36" s="39">
        <f>SUM(AA28:AA35)</f>
        <v>167</v>
      </c>
      <c r="AB36" s="39">
        <f>SUM(AB28:AB35)</f>
        <v>74</v>
      </c>
      <c r="AC36" s="39">
        <f>SUM(AC28:AC35)</f>
        <v>69</v>
      </c>
    </row>
    <row r="37" spans="1:29" ht="23.1" customHeight="1" x14ac:dyDescent="0.15">
      <c r="A37" s="81" t="s">
        <v>26</v>
      </c>
      <c r="B37" s="75" t="s">
        <v>24</v>
      </c>
      <c r="C37" s="92" t="s">
        <v>23</v>
      </c>
      <c r="D37" s="93"/>
      <c r="E37" s="93"/>
      <c r="F37" s="93"/>
      <c r="G37" s="93"/>
      <c r="H37" s="93"/>
      <c r="I37" s="94"/>
      <c r="J37" s="76" t="s">
        <v>2</v>
      </c>
      <c r="K37" s="76" t="s">
        <v>1</v>
      </c>
      <c r="L37" s="48">
        <v>3</v>
      </c>
      <c r="M37" s="49">
        <v>0</v>
      </c>
      <c r="N37" s="104" t="s">
        <v>0</v>
      </c>
      <c r="O37" s="104"/>
      <c r="P37" s="104"/>
      <c r="Q37" s="104"/>
      <c r="R37" s="104"/>
      <c r="S37" s="54">
        <v>10</v>
      </c>
      <c r="T37" s="54">
        <v>111</v>
      </c>
      <c r="U37" s="55">
        <f t="shared" ref="U37:U46" si="6">+S37+T37</f>
        <v>121</v>
      </c>
      <c r="V37" s="54">
        <v>3</v>
      </c>
      <c r="W37" s="54">
        <v>37</v>
      </c>
      <c r="X37" s="55">
        <f t="shared" ref="X37:X46" si="7">+V37+W37</f>
        <v>40</v>
      </c>
      <c r="Y37" s="54">
        <v>1</v>
      </c>
      <c r="Z37" s="54">
        <v>31</v>
      </c>
      <c r="AA37" s="55">
        <f t="shared" ref="AA37:AA46" si="8">+Y37+Z37</f>
        <v>32</v>
      </c>
      <c r="AB37" s="54">
        <v>11</v>
      </c>
      <c r="AC37" s="54">
        <v>3</v>
      </c>
    </row>
    <row r="38" spans="1:29" ht="23.1" customHeight="1" x14ac:dyDescent="0.15">
      <c r="A38" s="82"/>
      <c r="B38" s="53" t="s">
        <v>22</v>
      </c>
      <c r="C38" s="112" t="s">
        <v>87</v>
      </c>
      <c r="D38" s="113"/>
      <c r="E38" s="113"/>
      <c r="F38" s="113"/>
      <c r="G38" s="113"/>
      <c r="H38" s="113"/>
      <c r="I38" s="114"/>
      <c r="J38" s="36" t="s">
        <v>7</v>
      </c>
      <c r="K38" s="36" t="s">
        <v>7</v>
      </c>
      <c r="L38" s="37">
        <v>3</v>
      </c>
      <c r="M38" s="38">
        <v>0</v>
      </c>
      <c r="N38" s="112" t="s">
        <v>10</v>
      </c>
      <c r="O38" s="113"/>
      <c r="P38" s="113"/>
      <c r="Q38" s="113"/>
      <c r="R38" s="114"/>
      <c r="S38" s="39">
        <v>12</v>
      </c>
      <c r="T38" s="39">
        <v>64</v>
      </c>
      <c r="U38" s="40">
        <f t="shared" si="6"/>
        <v>76</v>
      </c>
      <c r="V38" s="39">
        <v>4</v>
      </c>
      <c r="W38" s="39">
        <v>21</v>
      </c>
      <c r="X38" s="40">
        <f t="shared" si="7"/>
        <v>25</v>
      </c>
      <c r="Y38" s="39">
        <v>1</v>
      </c>
      <c r="Z38" s="39">
        <v>24</v>
      </c>
      <c r="AA38" s="40">
        <f t="shared" si="8"/>
        <v>25</v>
      </c>
      <c r="AB38" s="39">
        <v>9</v>
      </c>
      <c r="AC38" s="39">
        <v>2</v>
      </c>
    </row>
    <row r="39" spans="1:29" ht="23.1" customHeight="1" x14ac:dyDescent="0.15">
      <c r="A39" s="82"/>
      <c r="B39" s="53" t="s">
        <v>16</v>
      </c>
      <c r="C39" s="112" t="s">
        <v>15</v>
      </c>
      <c r="D39" s="113"/>
      <c r="E39" s="113"/>
      <c r="F39" s="113"/>
      <c r="G39" s="113"/>
      <c r="H39" s="113"/>
      <c r="I39" s="114"/>
      <c r="J39" s="36" t="s">
        <v>7</v>
      </c>
      <c r="K39" s="36" t="s">
        <v>7</v>
      </c>
      <c r="L39" s="37">
        <v>3</v>
      </c>
      <c r="M39" s="38">
        <v>0</v>
      </c>
      <c r="N39" s="112" t="s">
        <v>10</v>
      </c>
      <c r="O39" s="113"/>
      <c r="P39" s="113"/>
      <c r="Q39" s="113"/>
      <c r="R39" s="114"/>
      <c r="S39" s="39">
        <v>16</v>
      </c>
      <c r="T39" s="39">
        <v>73</v>
      </c>
      <c r="U39" s="40">
        <f t="shared" si="6"/>
        <v>89</v>
      </c>
      <c r="V39" s="39">
        <v>8</v>
      </c>
      <c r="W39" s="39">
        <v>22</v>
      </c>
      <c r="X39" s="40">
        <f t="shared" si="7"/>
        <v>30</v>
      </c>
      <c r="Y39" s="39">
        <v>3</v>
      </c>
      <c r="Z39" s="39">
        <v>27</v>
      </c>
      <c r="AA39" s="40">
        <f t="shared" si="8"/>
        <v>30</v>
      </c>
      <c r="AB39" s="39">
        <v>12</v>
      </c>
      <c r="AC39" s="39">
        <v>12</v>
      </c>
    </row>
    <row r="40" spans="1:29" ht="23.1" customHeight="1" x14ac:dyDescent="0.15">
      <c r="A40" s="82"/>
      <c r="B40" s="53" t="s">
        <v>21</v>
      </c>
      <c r="C40" s="112" t="s">
        <v>20</v>
      </c>
      <c r="D40" s="113"/>
      <c r="E40" s="113"/>
      <c r="F40" s="113"/>
      <c r="G40" s="113"/>
      <c r="H40" s="113"/>
      <c r="I40" s="114"/>
      <c r="J40" s="36" t="s">
        <v>7</v>
      </c>
      <c r="K40" s="36" t="s">
        <v>7</v>
      </c>
      <c r="L40" s="37">
        <v>3</v>
      </c>
      <c r="M40" s="38">
        <v>0</v>
      </c>
      <c r="N40" s="112" t="s">
        <v>10</v>
      </c>
      <c r="O40" s="113"/>
      <c r="P40" s="113"/>
      <c r="Q40" s="113"/>
      <c r="R40" s="114"/>
      <c r="S40" s="39">
        <v>5</v>
      </c>
      <c r="T40" s="39">
        <v>63</v>
      </c>
      <c r="U40" s="40">
        <f t="shared" si="6"/>
        <v>68</v>
      </c>
      <c r="V40" s="39">
        <v>2</v>
      </c>
      <c r="W40" s="39">
        <v>20</v>
      </c>
      <c r="X40" s="40">
        <f t="shared" si="7"/>
        <v>22</v>
      </c>
      <c r="Y40" s="39">
        <v>1</v>
      </c>
      <c r="Z40" s="39">
        <v>20</v>
      </c>
      <c r="AA40" s="40">
        <f t="shared" si="8"/>
        <v>21</v>
      </c>
      <c r="AB40" s="39">
        <v>9</v>
      </c>
      <c r="AC40" s="39">
        <v>2</v>
      </c>
    </row>
    <row r="41" spans="1:29" ht="23.1" customHeight="1" x14ac:dyDescent="0.15">
      <c r="A41" s="82"/>
      <c r="B41" s="53" t="s">
        <v>19</v>
      </c>
      <c r="C41" s="112" t="s">
        <v>18</v>
      </c>
      <c r="D41" s="113"/>
      <c r="E41" s="113"/>
      <c r="F41" s="113"/>
      <c r="G41" s="113"/>
      <c r="H41" s="113"/>
      <c r="I41" s="114"/>
      <c r="J41" s="36" t="s">
        <v>7</v>
      </c>
      <c r="K41" s="36" t="s">
        <v>7</v>
      </c>
      <c r="L41" s="37">
        <v>3</v>
      </c>
      <c r="M41" s="38">
        <v>0</v>
      </c>
      <c r="N41" s="112" t="s">
        <v>17</v>
      </c>
      <c r="O41" s="113"/>
      <c r="P41" s="113"/>
      <c r="Q41" s="113"/>
      <c r="R41" s="114"/>
      <c r="S41" s="39">
        <v>19</v>
      </c>
      <c r="T41" s="39">
        <v>31</v>
      </c>
      <c r="U41" s="40">
        <f t="shared" si="6"/>
        <v>50</v>
      </c>
      <c r="V41" s="39">
        <v>9</v>
      </c>
      <c r="W41" s="39">
        <v>16</v>
      </c>
      <c r="X41" s="40">
        <f t="shared" si="7"/>
        <v>25</v>
      </c>
      <c r="Y41" s="39">
        <v>6</v>
      </c>
      <c r="Z41" s="39">
        <v>12</v>
      </c>
      <c r="AA41" s="40">
        <f t="shared" si="8"/>
        <v>18</v>
      </c>
      <c r="AB41" s="39">
        <v>5</v>
      </c>
      <c r="AC41" s="39">
        <v>3</v>
      </c>
    </row>
    <row r="42" spans="1:29" ht="23.1" customHeight="1" x14ac:dyDescent="0.15">
      <c r="A42" s="82"/>
      <c r="B42" s="53" t="s">
        <v>25</v>
      </c>
      <c r="C42" s="112" t="s">
        <v>85</v>
      </c>
      <c r="D42" s="113"/>
      <c r="E42" s="113"/>
      <c r="F42" s="113"/>
      <c r="G42" s="113"/>
      <c r="H42" s="113"/>
      <c r="I42" s="114"/>
      <c r="J42" s="36" t="s">
        <v>7</v>
      </c>
      <c r="K42" s="36" t="s">
        <v>7</v>
      </c>
      <c r="L42" s="37">
        <v>2</v>
      </c>
      <c r="M42" s="38">
        <v>0</v>
      </c>
      <c r="N42" s="112" t="s">
        <v>10</v>
      </c>
      <c r="O42" s="113"/>
      <c r="P42" s="113"/>
      <c r="Q42" s="113"/>
      <c r="R42" s="114"/>
      <c r="S42" s="39">
        <v>9</v>
      </c>
      <c r="T42" s="39">
        <v>81</v>
      </c>
      <c r="U42" s="40">
        <f t="shared" si="6"/>
        <v>90</v>
      </c>
      <c r="V42" s="39">
        <v>2</v>
      </c>
      <c r="W42" s="39">
        <v>27</v>
      </c>
      <c r="X42" s="40">
        <f t="shared" si="7"/>
        <v>29</v>
      </c>
      <c r="Y42" s="39">
        <v>4</v>
      </c>
      <c r="Z42" s="39">
        <v>26</v>
      </c>
      <c r="AA42" s="40">
        <f t="shared" si="8"/>
        <v>30</v>
      </c>
      <c r="AB42" s="39">
        <v>9</v>
      </c>
      <c r="AC42" s="39">
        <v>2</v>
      </c>
    </row>
    <row r="43" spans="1:29" ht="23.1" customHeight="1" x14ac:dyDescent="0.15">
      <c r="A43" s="82"/>
      <c r="B43" s="53" t="s">
        <v>12</v>
      </c>
      <c r="C43" s="112" t="s">
        <v>11</v>
      </c>
      <c r="D43" s="113"/>
      <c r="E43" s="113"/>
      <c r="F43" s="113"/>
      <c r="G43" s="113"/>
      <c r="H43" s="113"/>
      <c r="I43" s="114"/>
      <c r="J43" s="36" t="s">
        <v>7</v>
      </c>
      <c r="K43" s="36" t="s">
        <v>7</v>
      </c>
      <c r="L43" s="37">
        <v>3</v>
      </c>
      <c r="M43" s="38">
        <v>0</v>
      </c>
      <c r="N43" s="112" t="s">
        <v>10</v>
      </c>
      <c r="O43" s="113"/>
      <c r="P43" s="113"/>
      <c r="Q43" s="113"/>
      <c r="R43" s="114"/>
      <c r="S43" s="39">
        <v>32</v>
      </c>
      <c r="T43" s="39">
        <v>111</v>
      </c>
      <c r="U43" s="40">
        <f t="shared" si="6"/>
        <v>143</v>
      </c>
      <c r="V43" s="39">
        <v>8</v>
      </c>
      <c r="W43" s="39">
        <v>36</v>
      </c>
      <c r="X43" s="40">
        <f t="shared" si="7"/>
        <v>44</v>
      </c>
      <c r="Y43" s="40">
        <v>5</v>
      </c>
      <c r="Z43" s="39">
        <v>38</v>
      </c>
      <c r="AA43" s="40">
        <f t="shared" si="8"/>
        <v>43</v>
      </c>
      <c r="AB43" s="39">
        <v>10</v>
      </c>
      <c r="AC43" s="39">
        <v>1</v>
      </c>
    </row>
    <row r="44" spans="1:29" ht="23.1" customHeight="1" x14ac:dyDescent="0.15">
      <c r="A44" s="82"/>
      <c r="B44" s="53" t="s">
        <v>28</v>
      </c>
      <c r="C44" s="112" t="s">
        <v>27</v>
      </c>
      <c r="D44" s="113"/>
      <c r="E44" s="113"/>
      <c r="F44" s="113"/>
      <c r="G44" s="113"/>
      <c r="H44" s="113"/>
      <c r="I44" s="114"/>
      <c r="J44" s="36" t="s">
        <v>7</v>
      </c>
      <c r="K44" s="36" t="s">
        <v>7</v>
      </c>
      <c r="L44" s="37">
        <v>3</v>
      </c>
      <c r="M44" s="38">
        <v>0</v>
      </c>
      <c r="N44" s="112" t="s">
        <v>10</v>
      </c>
      <c r="O44" s="113"/>
      <c r="P44" s="113"/>
      <c r="Q44" s="113"/>
      <c r="R44" s="114"/>
      <c r="S44" s="39">
        <v>24</v>
      </c>
      <c r="T44" s="39">
        <v>187</v>
      </c>
      <c r="U44" s="40">
        <f t="shared" si="6"/>
        <v>211</v>
      </c>
      <c r="V44" s="39">
        <v>11</v>
      </c>
      <c r="W44" s="39">
        <v>59</v>
      </c>
      <c r="X44" s="40">
        <f t="shared" si="7"/>
        <v>70</v>
      </c>
      <c r="Y44" s="39">
        <v>4</v>
      </c>
      <c r="Z44" s="39">
        <v>64</v>
      </c>
      <c r="AA44" s="40">
        <f t="shared" si="8"/>
        <v>68</v>
      </c>
      <c r="AB44" s="39">
        <v>13</v>
      </c>
      <c r="AC44" s="39">
        <v>2</v>
      </c>
    </row>
    <row r="45" spans="1:29" ht="23.1" customHeight="1" x14ac:dyDescent="0.15">
      <c r="A45" s="82"/>
      <c r="B45" s="53" t="s">
        <v>14</v>
      </c>
      <c r="C45" s="112" t="s">
        <v>13</v>
      </c>
      <c r="D45" s="113"/>
      <c r="E45" s="113"/>
      <c r="F45" s="113"/>
      <c r="G45" s="113"/>
      <c r="H45" s="113"/>
      <c r="I45" s="114"/>
      <c r="J45" s="36" t="s">
        <v>7</v>
      </c>
      <c r="K45" s="36" t="s">
        <v>7</v>
      </c>
      <c r="L45" s="37">
        <v>3</v>
      </c>
      <c r="M45" s="38">
        <v>0</v>
      </c>
      <c r="N45" s="112" t="s">
        <v>10</v>
      </c>
      <c r="O45" s="113"/>
      <c r="P45" s="113"/>
      <c r="Q45" s="113"/>
      <c r="R45" s="114"/>
      <c r="S45" s="39">
        <v>8</v>
      </c>
      <c r="T45" s="39">
        <v>67</v>
      </c>
      <c r="U45" s="40">
        <f t="shared" si="6"/>
        <v>75</v>
      </c>
      <c r="V45" s="39">
        <v>1</v>
      </c>
      <c r="W45" s="39">
        <v>23</v>
      </c>
      <c r="X45" s="40">
        <f t="shared" si="7"/>
        <v>24</v>
      </c>
      <c r="Y45" s="39">
        <v>0</v>
      </c>
      <c r="Z45" s="39">
        <v>29</v>
      </c>
      <c r="AA45" s="40">
        <f t="shared" si="8"/>
        <v>29</v>
      </c>
      <c r="AB45" s="39">
        <v>12</v>
      </c>
      <c r="AC45" s="39">
        <v>2</v>
      </c>
    </row>
    <row r="46" spans="1:29" ht="23.1" customHeight="1" x14ac:dyDescent="0.15">
      <c r="A46" s="82"/>
      <c r="B46" s="80" t="s">
        <v>9</v>
      </c>
      <c r="C46" s="95" t="s">
        <v>8</v>
      </c>
      <c r="D46" s="96"/>
      <c r="E46" s="96"/>
      <c r="F46" s="96"/>
      <c r="G46" s="96"/>
      <c r="H46" s="96"/>
      <c r="I46" s="97"/>
      <c r="J46" s="79" t="s">
        <v>7</v>
      </c>
      <c r="K46" s="79" t="s">
        <v>7</v>
      </c>
      <c r="L46" s="50">
        <v>3</v>
      </c>
      <c r="M46" s="51">
        <v>0</v>
      </c>
      <c r="N46" s="95" t="s">
        <v>6</v>
      </c>
      <c r="O46" s="96"/>
      <c r="P46" s="96"/>
      <c r="Q46" s="96"/>
      <c r="R46" s="97"/>
      <c r="S46" s="41">
        <v>5</v>
      </c>
      <c r="T46" s="41">
        <v>88</v>
      </c>
      <c r="U46" s="42">
        <f t="shared" si="6"/>
        <v>93</v>
      </c>
      <c r="V46" s="41">
        <v>2</v>
      </c>
      <c r="W46" s="41">
        <v>29</v>
      </c>
      <c r="X46" s="42">
        <f t="shared" si="7"/>
        <v>31</v>
      </c>
      <c r="Y46" s="41">
        <v>3</v>
      </c>
      <c r="Z46" s="41">
        <v>26</v>
      </c>
      <c r="AA46" s="42">
        <f t="shared" si="8"/>
        <v>29</v>
      </c>
      <c r="AB46" s="41">
        <v>8</v>
      </c>
      <c r="AC46" s="41">
        <v>1</v>
      </c>
    </row>
    <row r="47" spans="1:29" ht="23.1" customHeight="1" x14ac:dyDescent="0.15">
      <c r="A47" s="83"/>
      <c r="B47" s="115" t="s">
        <v>5</v>
      </c>
      <c r="C47" s="116"/>
      <c r="D47" s="116"/>
      <c r="E47" s="116"/>
      <c r="F47" s="116"/>
      <c r="G47" s="116"/>
      <c r="H47" s="116"/>
      <c r="I47" s="117"/>
      <c r="J47" s="36"/>
      <c r="K47" s="36"/>
      <c r="L47" s="37"/>
      <c r="M47" s="38"/>
      <c r="N47" s="74"/>
      <c r="O47" s="68"/>
      <c r="P47" s="68"/>
      <c r="Q47" s="68"/>
      <c r="R47" s="69"/>
      <c r="S47" s="39">
        <f t="shared" ref="S47:AC47" si="9">SUM(S37:S46)</f>
        <v>140</v>
      </c>
      <c r="T47" s="52">
        <f t="shared" si="9"/>
        <v>876</v>
      </c>
      <c r="U47" s="52">
        <f t="shared" si="9"/>
        <v>1016</v>
      </c>
      <c r="V47" s="39">
        <f t="shared" si="9"/>
        <v>50</v>
      </c>
      <c r="W47" s="39">
        <f t="shared" si="9"/>
        <v>290</v>
      </c>
      <c r="X47" s="39">
        <f t="shared" si="9"/>
        <v>340</v>
      </c>
      <c r="Y47" s="39">
        <f t="shared" si="9"/>
        <v>28</v>
      </c>
      <c r="Z47" s="39">
        <f t="shared" si="9"/>
        <v>297</v>
      </c>
      <c r="AA47" s="39">
        <f t="shared" si="9"/>
        <v>325</v>
      </c>
      <c r="AB47" s="39">
        <f t="shared" si="9"/>
        <v>98</v>
      </c>
      <c r="AC47" s="39">
        <f t="shared" si="9"/>
        <v>30</v>
      </c>
    </row>
    <row r="48" spans="1:29" ht="23.1" customHeight="1" x14ac:dyDescent="0.15">
      <c r="A48" s="88" t="s">
        <v>86</v>
      </c>
      <c r="B48" s="90" t="s">
        <v>4</v>
      </c>
      <c r="C48" s="92" t="s">
        <v>3</v>
      </c>
      <c r="D48" s="93"/>
      <c r="E48" s="93"/>
      <c r="F48" s="93"/>
      <c r="G48" s="93"/>
      <c r="H48" s="93"/>
      <c r="I48" s="94"/>
      <c r="J48" s="98" t="s">
        <v>2</v>
      </c>
      <c r="K48" s="98" t="s">
        <v>1</v>
      </c>
      <c r="L48" s="100">
        <v>3</v>
      </c>
      <c r="M48" s="102">
        <v>0</v>
      </c>
      <c r="N48" s="104" t="s">
        <v>0</v>
      </c>
      <c r="O48" s="104"/>
      <c r="P48" s="104"/>
      <c r="Q48" s="104"/>
      <c r="R48" s="104"/>
      <c r="S48" s="106">
        <v>13</v>
      </c>
      <c r="T48" s="108">
        <v>125</v>
      </c>
      <c r="U48" s="110">
        <f>+S48+T48</f>
        <v>138</v>
      </c>
      <c r="V48" s="108">
        <v>6</v>
      </c>
      <c r="W48" s="108">
        <v>39</v>
      </c>
      <c r="X48" s="110">
        <f>+V48+W48</f>
        <v>45</v>
      </c>
      <c r="Y48" s="108">
        <v>8</v>
      </c>
      <c r="Z48" s="108">
        <v>35</v>
      </c>
      <c r="AA48" s="110">
        <f>+Y48+Z48</f>
        <v>43</v>
      </c>
      <c r="AB48" s="108">
        <v>12</v>
      </c>
      <c r="AC48" s="108">
        <v>2</v>
      </c>
    </row>
    <row r="49" spans="1:29" ht="21.75" customHeight="1" x14ac:dyDescent="0.15">
      <c r="A49" s="89"/>
      <c r="B49" s="91"/>
      <c r="C49" s="95"/>
      <c r="D49" s="96"/>
      <c r="E49" s="96"/>
      <c r="F49" s="96"/>
      <c r="G49" s="96"/>
      <c r="H49" s="96"/>
      <c r="I49" s="97"/>
      <c r="J49" s="99"/>
      <c r="K49" s="99"/>
      <c r="L49" s="101"/>
      <c r="M49" s="103"/>
      <c r="N49" s="105"/>
      <c r="O49" s="105"/>
      <c r="P49" s="105"/>
      <c r="Q49" s="105"/>
      <c r="R49" s="105"/>
      <c r="S49" s="107"/>
      <c r="T49" s="109"/>
      <c r="U49" s="111"/>
      <c r="V49" s="109"/>
      <c r="W49" s="109"/>
      <c r="X49" s="111"/>
      <c r="Y49" s="109"/>
      <c r="Z49" s="109"/>
      <c r="AA49" s="111"/>
      <c r="AB49" s="109"/>
      <c r="AC49" s="109"/>
    </row>
    <row r="50" spans="1:29" ht="23.1" customHeight="1" x14ac:dyDescent="0.15">
      <c r="A50" s="87" t="s">
        <v>91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78"/>
      <c r="X50" s="78"/>
      <c r="Y50" s="78"/>
      <c r="Z50" s="78"/>
      <c r="AA50" s="78"/>
      <c r="AB50" s="78"/>
      <c r="AC50" s="78"/>
    </row>
  </sheetData>
  <mergeCells count="154">
    <mergeCell ref="P7:Q7"/>
    <mergeCell ref="S7:T7"/>
    <mergeCell ref="I4:K5"/>
    <mergeCell ref="L4:N5"/>
    <mergeCell ref="O4:Q5"/>
    <mergeCell ref="R4:T4"/>
    <mergeCell ref="U4:W4"/>
    <mergeCell ref="X4:Z4"/>
    <mergeCell ref="S9:T9"/>
    <mergeCell ref="V9:W9"/>
    <mergeCell ref="Y9:Z9"/>
    <mergeCell ref="N24:R24"/>
    <mergeCell ref="N26:R27"/>
    <mergeCell ref="W26:W27"/>
    <mergeCell ref="X26:X27"/>
    <mergeCell ref="M17:N17"/>
    <mergeCell ref="P17:Q17"/>
    <mergeCell ref="S17:T17"/>
    <mergeCell ref="AB7:AC7"/>
    <mergeCell ref="V17:W17"/>
    <mergeCell ref="Y26:Y27"/>
    <mergeCell ref="Z26:Z27"/>
    <mergeCell ref="V18:W18"/>
    <mergeCell ref="S23:U24"/>
    <mergeCell ref="V23:X24"/>
    <mergeCell ref="Y23:AA24"/>
    <mergeCell ref="AB23:AB25"/>
    <mergeCell ref="AC23:AC25"/>
    <mergeCell ref="Y17:Z17"/>
    <mergeCell ref="AB17:AC17"/>
    <mergeCell ref="AB26:AB27"/>
    <mergeCell ref="AC26:AC27"/>
    <mergeCell ref="AB11:AC11"/>
    <mergeCell ref="V7:W7"/>
    <mergeCell ref="S11:T11"/>
    <mergeCell ref="A1:AC1"/>
    <mergeCell ref="A2:B2"/>
    <mergeCell ref="I3:Q3"/>
    <mergeCell ref="A4:E4"/>
    <mergeCell ref="F4:H4"/>
    <mergeCell ref="M11:N11"/>
    <mergeCell ref="P11:Q11"/>
    <mergeCell ref="A9:E9"/>
    <mergeCell ref="G9:H9"/>
    <mergeCell ref="J9:K9"/>
    <mergeCell ref="M9:N9"/>
    <mergeCell ref="P9:Q9"/>
    <mergeCell ref="Y7:Z7"/>
    <mergeCell ref="AB9:AC9"/>
    <mergeCell ref="C11:E11"/>
    <mergeCell ref="G11:H11"/>
    <mergeCell ref="J11:K11"/>
    <mergeCell ref="AA4:AC4"/>
    <mergeCell ref="V11:W11"/>
    <mergeCell ref="Y11:Z11"/>
    <mergeCell ref="A7:E7"/>
    <mergeCell ref="G7:H7"/>
    <mergeCell ref="J7:K7"/>
    <mergeCell ref="M7:N7"/>
    <mergeCell ref="A13:B13"/>
    <mergeCell ref="C13:E13"/>
    <mergeCell ref="G13:H13"/>
    <mergeCell ref="AB13:AC13"/>
    <mergeCell ref="V14:W14"/>
    <mergeCell ref="C15:E15"/>
    <mergeCell ref="G15:H15"/>
    <mergeCell ref="J15:K15"/>
    <mergeCell ref="M15:N15"/>
    <mergeCell ref="P15:Q15"/>
    <mergeCell ref="S15:T15"/>
    <mergeCell ref="V15:W15"/>
    <mergeCell ref="Y15:Z15"/>
    <mergeCell ref="S13:T13"/>
    <mergeCell ref="V13:W13"/>
    <mergeCell ref="Y13:Z13"/>
    <mergeCell ref="J13:K13"/>
    <mergeCell ref="M13:N13"/>
    <mergeCell ref="P13:Q13"/>
    <mergeCell ref="AB15:AC15"/>
    <mergeCell ref="N35:R35"/>
    <mergeCell ref="S26:S27"/>
    <mergeCell ref="T26:T27"/>
    <mergeCell ref="U26:U27"/>
    <mergeCell ref="V26:V27"/>
    <mergeCell ref="AA26:AA27"/>
    <mergeCell ref="C35:I35"/>
    <mergeCell ref="L26:L27"/>
    <mergeCell ref="M26:M27"/>
    <mergeCell ref="N28:R28"/>
    <mergeCell ref="N29:R29"/>
    <mergeCell ref="N30:R30"/>
    <mergeCell ref="N31:R31"/>
    <mergeCell ref="N33:R33"/>
    <mergeCell ref="N34:R34"/>
    <mergeCell ref="N32:R32"/>
    <mergeCell ref="C33:I33"/>
    <mergeCell ref="C34:I34"/>
    <mergeCell ref="A17:E17"/>
    <mergeCell ref="G17:H17"/>
    <mergeCell ref="J17:K17"/>
    <mergeCell ref="A26:A27"/>
    <mergeCell ref="B26:B27"/>
    <mergeCell ref="C26:I27"/>
    <mergeCell ref="J26:J27"/>
    <mergeCell ref="K26:K27"/>
    <mergeCell ref="C28:I28"/>
    <mergeCell ref="AC48:AC49"/>
    <mergeCell ref="AB48:AB49"/>
    <mergeCell ref="AA48:AA49"/>
    <mergeCell ref="Z48:Z49"/>
    <mergeCell ref="Y48:Y49"/>
    <mergeCell ref="X48:X49"/>
    <mergeCell ref="W48:W49"/>
    <mergeCell ref="B47:I47"/>
    <mergeCell ref="B36:I36"/>
    <mergeCell ref="C37:I37"/>
    <mergeCell ref="N37:R37"/>
    <mergeCell ref="C38:I38"/>
    <mergeCell ref="N38:R38"/>
    <mergeCell ref="N42:R42"/>
    <mergeCell ref="C42:I42"/>
    <mergeCell ref="N41:R41"/>
    <mergeCell ref="C43:I43"/>
    <mergeCell ref="N43:R43"/>
    <mergeCell ref="C44:I44"/>
    <mergeCell ref="N44:R44"/>
    <mergeCell ref="C40:I40"/>
    <mergeCell ref="N40:R40"/>
    <mergeCell ref="C45:I45"/>
    <mergeCell ref="N45:R45"/>
    <mergeCell ref="A37:A47"/>
    <mergeCell ref="A28:A36"/>
    <mergeCell ref="A50:V50"/>
    <mergeCell ref="A48:A49"/>
    <mergeCell ref="B48:B49"/>
    <mergeCell ref="C48:I49"/>
    <mergeCell ref="J48:J49"/>
    <mergeCell ref="K48:K49"/>
    <mergeCell ref="L48:L49"/>
    <mergeCell ref="M48:M49"/>
    <mergeCell ref="N48:R49"/>
    <mergeCell ref="S48:S49"/>
    <mergeCell ref="V48:V49"/>
    <mergeCell ref="U48:U49"/>
    <mergeCell ref="T48:T49"/>
    <mergeCell ref="C46:I46"/>
    <mergeCell ref="N46:R46"/>
    <mergeCell ref="C41:I41"/>
    <mergeCell ref="C39:I39"/>
    <mergeCell ref="N39:R39"/>
    <mergeCell ref="C29:I29"/>
    <mergeCell ref="C30:I30"/>
    <mergeCell ref="C31:I31"/>
    <mergeCell ref="C32:I32"/>
  </mergeCells>
  <phoneticPr fontId="2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pageSetup paperSize="9" scale="56" firstPageNumber="8" fitToWidth="0" fitToHeight="0" orientation="portrait" useFirstPageNumber="1" r:id="rId1"/>
  <headerFooter scaleWithDoc="0">
    <oddFooter xml:space="preserve">&amp;C&amp;"ＭＳ ゴシック,標準"&amp;8－( &amp;P )－&amp;"ＭＳ ゴシック,太字"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(参考)専修学校</vt:lpstr>
      <vt:lpstr>'(参考)専修学校'!Print_Area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合浦＿由祐（広報広聴係）</cp:lastModifiedBy>
  <cp:lastPrinted>2022-03-17T01:51:04Z</cp:lastPrinted>
  <dcterms:created xsi:type="dcterms:W3CDTF">2020-03-10T05:52:47Z</dcterms:created>
  <dcterms:modified xsi:type="dcterms:W3CDTF">2023-02-24T05:35:47Z</dcterms:modified>
</cp:coreProperties>
</file>