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700_教育庁\030_教育政策課\01広報広聴係\02 学校一覧\R03年度\"/>
    </mc:Choice>
  </mc:AlternateContent>
  <bookViews>
    <workbookView xWindow="0" yWindow="0" windowWidth="10170" windowHeight="6885"/>
  </bookViews>
  <sheets>
    <sheet name="道立（生徒数）" sheetId="88" r:id="rId1"/>
    <sheet name="市町村立 (生徒数)" sheetId="77" r:id="rId2"/>
    <sheet name="私立 (生徒数)" sheetId="80" r:id="rId3"/>
    <sheet name="道立 (教員数)" sheetId="81" r:id="rId4"/>
    <sheet name="市町村立 (教員数)" sheetId="82" r:id="rId5"/>
    <sheet name="私立 (教員数)" sheetId="83" r:id="rId6"/>
    <sheet name="道立 (職員数)" sheetId="84" r:id="rId7"/>
    <sheet name="市町村立 (職員数)" sheetId="85" r:id="rId8"/>
    <sheet name="私立(職員数) " sheetId="86" r:id="rId9"/>
    <sheet name="通信制･有朋協力校・技能連携協力校" sheetId="71" r:id="rId10"/>
    <sheet name="専攻科をおいている学校" sheetId="89" r:id="rId11"/>
  </sheets>
  <definedNames>
    <definedName name="_xlnm._FilterDatabase" localSheetId="4" hidden="1">'市町村立 (教員数)'!$A$5:$AS$50</definedName>
    <definedName name="_xlnm._FilterDatabase" localSheetId="7" hidden="1">'市町村立 (職員数)'!$A$5:$WVW$50</definedName>
    <definedName name="_xlnm._FilterDatabase" localSheetId="1" hidden="1">'市町村立 (生徒数)'!$A$5:$V$698</definedName>
    <definedName name="_xlnm._FilterDatabase" localSheetId="5" hidden="1">'私立 (教員数)'!$A$5:$AS$65</definedName>
    <definedName name="_xlnm._FilterDatabase" localSheetId="2" hidden="1">'私立 (生徒数)'!$A$5:$R$694</definedName>
    <definedName name="_xlnm._FilterDatabase" localSheetId="8" hidden="1">'私立(職員数) '!$A$5:$WVW$65</definedName>
    <definedName name="_xlnm._FilterDatabase" localSheetId="3" hidden="1">'道立 (教員数)'!$A$5:$BS$211</definedName>
    <definedName name="_xlnm._FilterDatabase" localSheetId="0" hidden="1">'道立（生徒数）'!$A$5:$U$669</definedName>
    <definedName name="_xlnm.Print_Area" localSheetId="4">'市町村立 (教員数)'!$A$1:$AS$50</definedName>
    <definedName name="_xlnm.Print_Area" localSheetId="7">'市町村立 (職員数)'!$A$1:$O$50</definedName>
    <definedName name="_xlnm.Print_Area" localSheetId="1">'市町村立 (生徒数)'!$A$1:$R$120</definedName>
    <definedName name="_xlnm.Print_Area" localSheetId="5">'私立 (教員数)'!$A$1:$AS$65</definedName>
    <definedName name="_xlnm.Print_Area" localSheetId="2">'私立 (生徒数)'!$A$1:$P$193</definedName>
    <definedName name="_xlnm.Print_Area" localSheetId="8">'私立(職員数) '!$A$1:$O$65</definedName>
    <definedName name="_xlnm.Print_Area" localSheetId="10">専攻科をおいている学校!$A$1:$P$30</definedName>
    <definedName name="_xlnm.Print_Area" localSheetId="3">'道立 (教員数)'!$A$1:$AS$211</definedName>
    <definedName name="_xlnm.Print_Area" localSheetId="6">'道立 (職員数)'!$A$1:$O$212</definedName>
    <definedName name="_xlnm.Print_Area" localSheetId="0">'道立（生徒数）'!$A$1:$R$669</definedName>
    <definedName name="_xlnm.Print_Titles" localSheetId="7">'市町村立 (職員数)'!$1:$5</definedName>
    <definedName name="_xlnm.Print_Titles" localSheetId="1">'市町村立 (生徒数)'!$1:$5</definedName>
    <definedName name="_xlnm.Print_Titles" localSheetId="5">'私立 (教員数)'!$1:$5</definedName>
    <definedName name="_xlnm.Print_Titles" localSheetId="2">'私立 (生徒数)'!$1:$5</definedName>
    <definedName name="_xlnm.Print_Titles" localSheetId="8">'私立(職員数) '!$1:$5</definedName>
    <definedName name="_xlnm.Print_Titles" localSheetId="3">'道立 (教員数)'!$1:$5</definedName>
    <definedName name="_xlnm.Print_Titles" localSheetId="6">'道立 (職員数)'!$2:$6</definedName>
    <definedName name="_xlnm.Print_Titles" localSheetId="0">'道立（生徒数）'!$1:$5</definedName>
    <definedName name="QUERY_FOR_QUERY_FOR_TSY0042" localSheetId="7">#REF!</definedName>
    <definedName name="QUERY_FOR_QUERY_FOR_TSY0042" localSheetId="10">#REF!</definedName>
    <definedName name="QUERY_FOR_QUERY_FOR_TSY0042" localSheetId="0">#REF!</definedName>
    <definedName name="QUERY_FOR_QUERY_FOR_TSY0042">#REF!</definedName>
  </definedNames>
  <calcPr calcId="162913"/>
</workbook>
</file>

<file path=xl/calcChain.xml><?xml version="1.0" encoding="utf-8"?>
<calcChain xmlns="http://schemas.openxmlformats.org/spreadsheetml/2006/main">
  <c r="E192" i="80" l="1"/>
  <c r="F192" i="80"/>
  <c r="G192" i="80"/>
  <c r="H192" i="80"/>
  <c r="E188" i="80"/>
  <c r="F188" i="80"/>
  <c r="G188" i="80"/>
  <c r="H188" i="80"/>
  <c r="E178" i="80"/>
  <c r="F178" i="80"/>
  <c r="G178" i="80"/>
  <c r="H178" i="80"/>
  <c r="E174" i="80"/>
  <c r="F174" i="80"/>
  <c r="E170" i="80"/>
  <c r="F170" i="80"/>
  <c r="E150" i="80"/>
  <c r="F150" i="80"/>
  <c r="E117" i="80"/>
  <c r="F117" i="80"/>
  <c r="E101" i="80"/>
  <c r="F101" i="80"/>
  <c r="G26" i="89" l="1"/>
  <c r="O57" i="71" l="1"/>
  <c r="AC18" i="71" l="1"/>
  <c r="D193" i="84" l="1"/>
  <c r="E193" i="84"/>
  <c r="F193" i="84"/>
  <c r="G193" i="84"/>
  <c r="H193" i="84"/>
  <c r="I193" i="84"/>
  <c r="J193" i="84"/>
  <c r="K193" i="84"/>
  <c r="L193" i="84"/>
  <c r="M193" i="84"/>
  <c r="N193" i="84"/>
  <c r="O193" i="84"/>
  <c r="C6" i="81" l="1"/>
  <c r="C7" i="81"/>
  <c r="C8" i="81"/>
  <c r="C9" i="81"/>
  <c r="C10" i="81"/>
  <c r="C11" i="81"/>
  <c r="C12" i="81"/>
  <c r="C13" i="81"/>
  <c r="C14" i="81"/>
  <c r="C15" i="81"/>
  <c r="C16" i="81"/>
  <c r="C17" i="81"/>
  <c r="C18" i="81"/>
  <c r="C19" i="81"/>
  <c r="C20" i="81"/>
  <c r="C21" i="81"/>
  <c r="C22" i="81"/>
  <c r="C23" i="81"/>
  <c r="D24" i="81"/>
  <c r="E24" i="81"/>
  <c r="F24" i="81"/>
  <c r="G24" i="81"/>
  <c r="H24" i="81"/>
  <c r="I24" i="81"/>
  <c r="J24" i="81"/>
  <c r="K24" i="81"/>
  <c r="L24" i="81"/>
  <c r="M24" i="81"/>
  <c r="N24" i="81"/>
  <c r="O24" i="81"/>
  <c r="P24" i="81"/>
  <c r="Q24" i="81"/>
  <c r="R24" i="81"/>
  <c r="S24" i="81"/>
  <c r="T24" i="81"/>
  <c r="U24" i="81"/>
  <c r="V24" i="81"/>
  <c r="W24" i="81"/>
  <c r="X24" i="81"/>
  <c r="Y24" i="81"/>
  <c r="Z24" i="81"/>
  <c r="AA24" i="81"/>
  <c r="AB24" i="81"/>
  <c r="AC24" i="81"/>
  <c r="AD24" i="81"/>
  <c r="AE24" i="81"/>
  <c r="AF24" i="81"/>
  <c r="AG24" i="81"/>
  <c r="AH24" i="81"/>
  <c r="AI24" i="81"/>
  <c r="AJ24" i="81"/>
  <c r="AK24" i="81"/>
  <c r="AL24" i="81"/>
  <c r="AM24" i="81"/>
  <c r="AN24" i="81"/>
  <c r="AO24" i="81"/>
  <c r="AP24" i="81"/>
  <c r="AQ24" i="81"/>
  <c r="AR24" i="81"/>
  <c r="C25" i="81"/>
  <c r="C26" i="81"/>
  <c r="C24" i="81" l="1"/>
  <c r="AQ64" i="83" l="1"/>
  <c r="AQ62" i="83"/>
  <c r="AQ58" i="83"/>
  <c r="AQ56" i="83"/>
  <c r="AQ54" i="83"/>
  <c r="AQ48" i="83"/>
  <c r="AQ39" i="83"/>
  <c r="AQ33" i="83"/>
  <c r="AQ28" i="83"/>
  <c r="Z64" i="83"/>
  <c r="Y64" i="83"/>
  <c r="X64" i="83"/>
  <c r="Z62" i="83"/>
  <c r="Y62" i="83"/>
  <c r="X62" i="83"/>
  <c r="Z58" i="83"/>
  <c r="Y58" i="83"/>
  <c r="X58" i="83"/>
  <c r="Z56" i="83"/>
  <c r="Y56" i="83"/>
  <c r="X56" i="83"/>
  <c r="Z54" i="83"/>
  <c r="Y54" i="83"/>
  <c r="X54" i="83"/>
  <c r="Z48" i="83"/>
  <c r="Y48" i="83"/>
  <c r="X48" i="83"/>
  <c r="Z39" i="83"/>
  <c r="Y39" i="83"/>
  <c r="X39" i="83"/>
  <c r="Z33" i="83"/>
  <c r="Y33" i="83"/>
  <c r="X33" i="83"/>
  <c r="Z28" i="83"/>
  <c r="Y28" i="83"/>
  <c r="X28" i="83"/>
  <c r="L64" i="83"/>
  <c r="L62" i="83"/>
  <c r="L58" i="83"/>
  <c r="L56" i="83"/>
  <c r="L54" i="83"/>
  <c r="L48" i="83"/>
  <c r="L39" i="83"/>
  <c r="L33" i="83"/>
  <c r="L28" i="83"/>
  <c r="M28" i="83"/>
  <c r="M33" i="83"/>
  <c r="M39" i="83"/>
  <c r="M48" i="83"/>
  <c r="M54" i="83"/>
  <c r="M56" i="83"/>
  <c r="M58" i="83"/>
  <c r="M62" i="83"/>
  <c r="M64" i="83"/>
  <c r="J64" i="83"/>
  <c r="J62" i="83"/>
  <c r="J58" i="83"/>
  <c r="J56" i="83"/>
  <c r="J54" i="83"/>
  <c r="J48" i="83"/>
  <c r="J39" i="83"/>
  <c r="J33" i="83"/>
  <c r="J28" i="83"/>
  <c r="AQ49" i="82"/>
  <c r="AQ47" i="82"/>
  <c r="AQ44" i="82"/>
  <c r="AQ41" i="82"/>
  <c r="AQ39" i="82"/>
  <c r="AQ37" i="82"/>
  <c r="AQ31" i="82"/>
  <c r="AQ29" i="82"/>
  <c r="AQ26" i="82"/>
  <c r="AQ23" i="82"/>
  <c r="AQ21" i="82"/>
  <c r="AQ17" i="82"/>
  <c r="AQ9" i="82"/>
  <c r="Z49" i="82"/>
  <c r="Y49" i="82"/>
  <c r="X49" i="82"/>
  <c r="Z47" i="82"/>
  <c r="Y47" i="82"/>
  <c r="X47" i="82"/>
  <c r="Z44" i="82"/>
  <c r="Y44" i="82"/>
  <c r="X44" i="82"/>
  <c r="Z41" i="82"/>
  <c r="Y41" i="82"/>
  <c r="X41" i="82"/>
  <c r="Z39" i="82"/>
  <c r="Y39" i="82"/>
  <c r="X39" i="82"/>
  <c r="Z37" i="82"/>
  <c r="Y37" i="82"/>
  <c r="X37" i="82"/>
  <c r="Z31" i="82"/>
  <c r="Y31" i="82"/>
  <c r="X31" i="82"/>
  <c r="Z29" i="82"/>
  <c r="Y29" i="82"/>
  <c r="X29" i="82"/>
  <c r="Z26" i="82"/>
  <c r="Y26" i="82"/>
  <c r="X26" i="82"/>
  <c r="Z23" i="82"/>
  <c r="Y23" i="82"/>
  <c r="X23" i="82"/>
  <c r="Z21" i="82"/>
  <c r="Y21" i="82"/>
  <c r="X21" i="82"/>
  <c r="Z17" i="82"/>
  <c r="Y17" i="82"/>
  <c r="X17" i="82"/>
  <c r="Z9" i="82"/>
  <c r="Y9" i="82"/>
  <c r="X9" i="82"/>
  <c r="L49" i="82"/>
  <c r="L47" i="82"/>
  <c r="L44" i="82"/>
  <c r="L41" i="82"/>
  <c r="L39" i="82"/>
  <c r="L37" i="82"/>
  <c r="L31" i="82"/>
  <c r="L29" i="82"/>
  <c r="L26" i="82"/>
  <c r="L23" i="82"/>
  <c r="L21" i="82"/>
  <c r="L17" i="82"/>
  <c r="L9" i="82"/>
  <c r="M9" i="82"/>
  <c r="M17" i="82"/>
  <c r="M21" i="82"/>
  <c r="M23" i="82"/>
  <c r="M26" i="82"/>
  <c r="M29" i="82"/>
  <c r="M31" i="82"/>
  <c r="M37" i="82"/>
  <c r="M39" i="82"/>
  <c r="M41" i="82"/>
  <c r="M44" i="82"/>
  <c r="M47" i="82"/>
  <c r="M49" i="82"/>
  <c r="J49" i="82"/>
  <c r="J47" i="82"/>
  <c r="J44" i="82"/>
  <c r="J41" i="82"/>
  <c r="J39" i="82"/>
  <c r="J37" i="82"/>
  <c r="J31" i="82"/>
  <c r="J29" i="82"/>
  <c r="J26" i="82"/>
  <c r="J23" i="82"/>
  <c r="J21" i="82"/>
  <c r="J17" i="82"/>
  <c r="J9" i="82"/>
  <c r="AQ210" i="81"/>
  <c r="AQ204" i="81"/>
  <c r="AQ192" i="81"/>
  <c r="AQ174" i="81"/>
  <c r="AQ152" i="81"/>
  <c r="AQ145" i="81"/>
  <c r="AQ139" i="81"/>
  <c r="AQ118" i="81"/>
  <c r="AQ114" i="81"/>
  <c r="AQ99" i="81"/>
  <c r="AQ93" i="81"/>
  <c r="AQ74" i="81"/>
  <c r="AQ63" i="81"/>
  <c r="Z210" i="81"/>
  <c r="Y210" i="81"/>
  <c r="X210" i="81"/>
  <c r="Z204" i="81"/>
  <c r="Y204" i="81"/>
  <c r="X204" i="81"/>
  <c r="Z192" i="81"/>
  <c r="Y192" i="81"/>
  <c r="X192" i="81"/>
  <c r="Z174" i="81"/>
  <c r="Y174" i="81"/>
  <c r="X174" i="81"/>
  <c r="Z152" i="81"/>
  <c r="Y152" i="81"/>
  <c r="X152" i="81"/>
  <c r="Z145" i="81"/>
  <c r="Y145" i="81"/>
  <c r="X145" i="81"/>
  <c r="Z139" i="81"/>
  <c r="Y139" i="81"/>
  <c r="X139" i="81"/>
  <c r="Z118" i="81"/>
  <c r="Y118" i="81"/>
  <c r="X118" i="81"/>
  <c r="Z114" i="81"/>
  <c r="Y114" i="81"/>
  <c r="X114" i="81"/>
  <c r="Z99" i="81"/>
  <c r="Y99" i="81"/>
  <c r="X99" i="81"/>
  <c r="Z93" i="81"/>
  <c r="Y93" i="81"/>
  <c r="X93" i="81"/>
  <c r="Z74" i="81"/>
  <c r="Y74" i="81"/>
  <c r="X74" i="81"/>
  <c r="Z63" i="81"/>
  <c r="Y63" i="81"/>
  <c r="X63" i="81"/>
  <c r="L210" i="81"/>
  <c r="L204" i="81"/>
  <c r="L192" i="81"/>
  <c r="L174" i="81"/>
  <c r="L152" i="81"/>
  <c r="L145" i="81"/>
  <c r="L139" i="81"/>
  <c r="L118" i="81"/>
  <c r="L114" i="81"/>
  <c r="L99" i="81"/>
  <c r="L93" i="81"/>
  <c r="L74" i="81"/>
  <c r="L63" i="81"/>
  <c r="J210" i="81"/>
  <c r="J204" i="81"/>
  <c r="J192" i="81"/>
  <c r="J174" i="81"/>
  <c r="J152" i="81"/>
  <c r="J145" i="81"/>
  <c r="J139" i="81"/>
  <c r="J118" i="81"/>
  <c r="J114" i="81"/>
  <c r="J99" i="81"/>
  <c r="J93" i="81"/>
  <c r="J74" i="81"/>
  <c r="J63" i="81"/>
  <c r="L65" i="83" l="1"/>
  <c r="AQ65" i="83"/>
  <c r="X65" i="83"/>
  <c r="L50" i="82"/>
  <c r="AQ50" i="82"/>
  <c r="Y211" i="81"/>
  <c r="AQ211" i="81"/>
  <c r="M65" i="83"/>
  <c r="J65" i="83"/>
  <c r="Y65" i="83"/>
  <c r="Z65" i="83"/>
  <c r="X50" i="82"/>
  <c r="Y50" i="82"/>
  <c r="Z50" i="82"/>
  <c r="M50" i="82"/>
  <c r="J50" i="82"/>
  <c r="X211" i="81"/>
  <c r="L211" i="81"/>
  <c r="Z211" i="81"/>
  <c r="J211" i="81"/>
  <c r="F152" i="80"/>
  <c r="E152" i="80" s="1"/>
  <c r="F153" i="80"/>
  <c r="E153" i="80" s="1"/>
  <c r="F155" i="80"/>
  <c r="E155" i="80" s="1"/>
  <c r="F156" i="80"/>
  <c r="E156" i="80" s="1"/>
  <c r="F157" i="80"/>
  <c r="E157" i="80" s="1"/>
  <c r="F158" i="80"/>
  <c r="E158" i="80" s="1"/>
  <c r="F159" i="80"/>
  <c r="E159" i="80" s="1"/>
  <c r="F160" i="80"/>
  <c r="E160" i="80" s="1"/>
  <c r="F162" i="80"/>
  <c r="E162" i="80" s="1"/>
  <c r="F163" i="80"/>
  <c r="E163" i="80" s="1"/>
  <c r="F165" i="80"/>
  <c r="E165" i="80" s="1"/>
  <c r="F166" i="80"/>
  <c r="E166" i="80" s="1"/>
  <c r="F168" i="80"/>
  <c r="E168" i="80" s="1"/>
  <c r="F169" i="80"/>
  <c r="E169" i="80" s="1"/>
  <c r="F172" i="80"/>
  <c r="E172" i="80" s="1"/>
  <c r="F173" i="80"/>
  <c r="E173" i="80" s="1"/>
  <c r="F176" i="80"/>
  <c r="E176" i="80" s="1"/>
  <c r="F177" i="80"/>
  <c r="E177" i="80" s="1"/>
  <c r="F180" i="80"/>
  <c r="E180" i="80" s="1"/>
  <c r="F181" i="80"/>
  <c r="E181" i="80" s="1"/>
  <c r="F183" i="80"/>
  <c r="E183" i="80" s="1"/>
  <c r="F184" i="80"/>
  <c r="E184" i="80" s="1"/>
  <c r="F186" i="80"/>
  <c r="E186" i="80" s="1"/>
  <c r="F187" i="80"/>
  <c r="E187" i="80" s="1"/>
  <c r="F190" i="80"/>
  <c r="E190" i="80" s="1"/>
  <c r="F191" i="80"/>
  <c r="E191" i="80" s="1"/>
  <c r="J188" i="80"/>
  <c r="K188" i="80"/>
  <c r="L188" i="80"/>
  <c r="F148" i="80"/>
  <c r="E148" i="80" s="1"/>
  <c r="F149" i="80"/>
  <c r="E149" i="80" s="1"/>
  <c r="F119" i="80"/>
  <c r="E119" i="80" s="1"/>
  <c r="F120" i="80"/>
  <c r="E120" i="80" s="1"/>
  <c r="F122" i="80"/>
  <c r="E122" i="80" s="1"/>
  <c r="F123" i="80"/>
  <c r="E123" i="80" s="1"/>
  <c r="F124" i="80"/>
  <c r="E124" i="80" s="1"/>
  <c r="F125" i="80"/>
  <c r="E125" i="80" s="1"/>
  <c r="F127" i="80"/>
  <c r="E127" i="80" s="1"/>
  <c r="F128" i="80"/>
  <c r="E128" i="80" s="1"/>
  <c r="F129" i="80"/>
  <c r="E129" i="80" s="1"/>
  <c r="F130" i="80"/>
  <c r="E130" i="80" s="1"/>
  <c r="F132" i="80"/>
  <c r="E132" i="80" s="1"/>
  <c r="F133" i="80"/>
  <c r="E133" i="80" s="1"/>
  <c r="F135" i="80"/>
  <c r="E135" i="80" s="1"/>
  <c r="F136" i="80"/>
  <c r="E136" i="80" s="1"/>
  <c r="F138" i="80"/>
  <c r="E138" i="80" s="1"/>
  <c r="F139" i="80"/>
  <c r="E139" i="80" s="1"/>
  <c r="F141" i="80"/>
  <c r="E141" i="80" s="1"/>
  <c r="F142" i="80"/>
  <c r="E142" i="80" s="1"/>
  <c r="F143" i="80"/>
  <c r="E143" i="80" s="1"/>
  <c r="F144" i="80"/>
  <c r="E144" i="80" s="1"/>
  <c r="F145" i="80"/>
  <c r="E145" i="80" s="1"/>
  <c r="F146" i="80"/>
  <c r="E146" i="80" s="1"/>
  <c r="E103" i="80"/>
  <c r="F103" i="80"/>
  <c r="F104" i="80"/>
  <c r="E104" i="80" s="1"/>
  <c r="F106" i="80"/>
  <c r="E106" i="80" s="1"/>
  <c r="F107" i="80"/>
  <c r="E107" i="80" s="1"/>
  <c r="F109" i="80"/>
  <c r="E109" i="80" s="1"/>
  <c r="F110" i="80"/>
  <c r="E110" i="80" s="1"/>
  <c r="F112" i="80"/>
  <c r="E112" i="80" s="1"/>
  <c r="F113" i="80"/>
  <c r="E113" i="80" s="1"/>
  <c r="F115" i="80"/>
  <c r="E115" i="80" s="1"/>
  <c r="F116" i="80"/>
  <c r="E116" i="80" s="1"/>
  <c r="E90" i="80"/>
  <c r="F90" i="80"/>
  <c r="F91" i="80"/>
  <c r="E91" i="80" s="1"/>
  <c r="F93" i="80"/>
  <c r="E93" i="80" s="1"/>
  <c r="F94" i="80"/>
  <c r="E94" i="80" s="1"/>
  <c r="F96" i="80"/>
  <c r="E96" i="80" s="1"/>
  <c r="F97" i="80"/>
  <c r="E97" i="80" s="1"/>
  <c r="F99" i="80"/>
  <c r="E99" i="80" s="1"/>
  <c r="F100" i="80"/>
  <c r="E100" i="80" s="1"/>
  <c r="F7" i="80"/>
  <c r="E7" i="80" s="1"/>
  <c r="F8" i="80"/>
  <c r="E8" i="80" s="1"/>
  <c r="F9" i="80"/>
  <c r="E9" i="80" s="1"/>
  <c r="F10" i="80"/>
  <c r="E10" i="80" s="1"/>
  <c r="F11" i="80"/>
  <c r="E11" i="80" s="1"/>
  <c r="F12" i="80"/>
  <c r="E12" i="80" s="1"/>
  <c r="F14" i="80"/>
  <c r="E14" i="80" s="1"/>
  <c r="F15" i="80"/>
  <c r="E15" i="80" s="1"/>
  <c r="F16" i="80"/>
  <c r="E16" i="80" s="1"/>
  <c r="F17" i="80"/>
  <c r="E17" i="80" s="1"/>
  <c r="F19" i="80"/>
  <c r="E19" i="80" s="1"/>
  <c r="F20" i="80"/>
  <c r="E20" i="80" s="1"/>
  <c r="F22" i="80"/>
  <c r="E22" i="80" s="1"/>
  <c r="F23" i="80"/>
  <c r="E23" i="80" s="1"/>
  <c r="F25" i="80"/>
  <c r="E25" i="80" s="1"/>
  <c r="F26" i="80"/>
  <c r="E26" i="80" s="1"/>
  <c r="F28" i="80"/>
  <c r="E28" i="80" s="1"/>
  <c r="F29" i="80"/>
  <c r="E29" i="80" s="1"/>
  <c r="F31" i="80"/>
  <c r="E31" i="80" s="1"/>
  <c r="F32" i="80"/>
  <c r="E32" i="80" s="1"/>
  <c r="F33" i="80"/>
  <c r="E33" i="80" s="1"/>
  <c r="F34" i="80"/>
  <c r="E34" i="80" s="1"/>
  <c r="F35" i="80"/>
  <c r="E35" i="80" s="1"/>
  <c r="F36" i="80"/>
  <c r="E36" i="80" s="1"/>
  <c r="F38" i="80"/>
  <c r="E38" i="80" s="1"/>
  <c r="F39" i="80"/>
  <c r="E39" i="80" s="1"/>
  <c r="F41" i="80"/>
  <c r="E41" i="80" s="1"/>
  <c r="F42" i="80"/>
  <c r="E42" i="80" s="1"/>
  <c r="F44" i="80"/>
  <c r="E44" i="80" s="1"/>
  <c r="F45" i="80"/>
  <c r="E45" i="80" s="1"/>
  <c r="F47" i="80"/>
  <c r="E47" i="80" s="1"/>
  <c r="F48" i="80"/>
  <c r="E48" i="80" s="1"/>
  <c r="F50" i="80"/>
  <c r="E50" i="80" s="1"/>
  <c r="F51" i="80"/>
  <c r="E51" i="80" s="1"/>
  <c r="F52" i="80"/>
  <c r="E52" i="80" s="1"/>
  <c r="F53" i="80"/>
  <c r="E53" i="80" s="1"/>
  <c r="F55" i="80"/>
  <c r="E55" i="80" s="1"/>
  <c r="F56" i="80"/>
  <c r="E56" i="80" s="1"/>
  <c r="F58" i="80"/>
  <c r="E58" i="80" s="1"/>
  <c r="F59" i="80"/>
  <c r="E59" i="80" s="1"/>
  <c r="F81" i="80"/>
  <c r="E81" i="80" s="1"/>
  <c r="F82" i="80"/>
  <c r="E82" i="80" s="1"/>
  <c r="F83" i="80"/>
  <c r="E83" i="80" s="1"/>
  <c r="F84" i="80"/>
  <c r="E84" i="80" s="1"/>
  <c r="F61" i="80"/>
  <c r="E61" i="80" s="1"/>
  <c r="F62" i="80"/>
  <c r="E62" i="80" s="1"/>
  <c r="F64" i="80"/>
  <c r="E64" i="80" s="1"/>
  <c r="F65" i="80"/>
  <c r="E65" i="80" s="1"/>
  <c r="F67" i="80"/>
  <c r="E67" i="80" s="1"/>
  <c r="F68" i="80"/>
  <c r="E68" i="80" s="1"/>
  <c r="F70" i="80"/>
  <c r="E70" i="80" s="1"/>
  <c r="F71" i="80"/>
  <c r="E71" i="80" s="1"/>
  <c r="F73" i="80"/>
  <c r="E73" i="80" s="1"/>
  <c r="F74" i="80"/>
  <c r="E74" i="80" s="1"/>
  <c r="F76" i="80"/>
  <c r="E76" i="80" s="1"/>
  <c r="F77" i="80"/>
  <c r="E77" i="80" s="1"/>
  <c r="F78" i="80"/>
  <c r="E78" i="80" s="1"/>
  <c r="F79" i="80"/>
  <c r="E79" i="80" s="1"/>
  <c r="F86" i="80"/>
  <c r="E86" i="80" s="1"/>
  <c r="F87" i="80"/>
  <c r="E87" i="80" s="1"/>
  <c r="F115" i="77"/>
  <c r="G115" i="77"/>
  <c r="H115" i="77"/>
  <c r="I115" i="77"/>
  <c r="J115" i="77"/>
  <c r="K115" i="77"/>
  <c r="L115" i="77"/>
  <c r="M115" i="77"/>
  <c r="N115" i="77"/>
  <c r="O115" i="77"/>
  <c r="P115" i="77"/>
  <c r="Q115" i="77"/>
  <c r="R115" i="77"/>
  <c r="E115" i="77"/>
  <c r="L108" i="77"/>
  <c r="M108" i="77"/>
  <c r="N108" i="77"/>
  <c r="O108" i="77"/>
  <c r="P108" i="77"/>
  <c r="Q108" i="77"/>
  <c r="R108" i="77"/>
  <c r="E108" i="77"/>
  <c r="F108" i="77"/>
  <c r="M89" i="77"/>
  <c r="N89" i="77"/>
  <c r="O89" i="77"/>
  <c r="P89" i="77"/>
  <c r="Q89" i="77"/>
  <c r="R89" i="77"/>
  <c r="H89" i="77"/>
  <c r="I89" i="77"/>
  <c r="J89" i="77"/>
  <c r="K89" i="77"/>
  <c r="L89" i="77"/>
  <c r="E89" i="77"/>
  <c r="F89" i="77"/>
  <c r="G89" i="77"/>
  <c r="E69" i="77"/>
  <c r="F69" i="77"/>
  <c r="I69" i="77"/>
  <c r="J69" i="77"/>
  <c r="K69" i="77"/>
  <c r="L69" i="77"/>
  <c r="M69" i="77"/>
  <c r="N69" i="77"/>
  <c r="O69" i="77"/>
  <c r="P69" i="77"/>
  <c r="Q69" i="77"/>
  <c r="R69" i="77"/>
  <c r="H69" i="77"/>
  <c r="G69" i="77"/>
  <c r="H62" i="77"/>
  <c r="I62" i="77"/>
  <c r="J62" i="77"/>
  <c r="K62" i="77"/>
  <c r="L62" i="77"/>
  <c r="M62" i="77"/>
  <c r="N62" i="77"/>
  <c r="O62" i="77"/>
  <c r="P62" i="77"/>
  <c r="Q62" i="77"/>
  <c r="R62" i="77"/>
  <c r="D62" i="77"/>
  <c r="E62" i="77"/>
  <c r="F62" i="77"/>
  <c r="G62" i="77"/>
  <c r="H51" i="77"/>
  <c r="I51" i="77"/>
  <c r="J51" i="77"/>
  <c r="K51" i="77"/>
  <c r="L51" i="77"/>
  <c r="M51" i="77"/>
  <c r="N51" i="77"/>
  <c r="O51" i="77"/>
  <c r="P51" i="77"/>
  <c r="Q51" i="77"/>
  <c r="R51" i="77"/>
  <c r="D51" i="77"/>
  <c r="E51" i="77"/>
  <c r="F51" i="77"/>
  <c r="G51" i="77"/>
  <c r="H41" i="77"/>
  <c r="I41" i="77"/>
  <c r="J41" i="77"/>
  <c r="K41" i="77"/>
  <c r="L41" i="77"/>
  <c r="M41" i="77"/>
  <c r="N41" i="77"/>
  <c r="O41" i="77"/>
  <c r="P41" i="77"/>
  <c r="Q41" i="77"/>
  <c r="R41" i="77"/>
  <c r="E41" i="77"/>
  <c r="F41" i="77"/>
  <c r="G41" i="77"/>
  <c r="H19" i="77"/>
  <c r="I19" i="77"/>
  <c r="J19" i="77"/>
  <c r="K19" i="77"/>
  <c r="L19" i="77"/>
  <c r="M19" i="77"/>
  <c r="N19" i="77"/>
  <c r="O19" i="77"/>
  <c r="P19" i="77"/>
  <c r="Q19" i="77"/>
  <c r="R19" i="77"/>
  <c r="G14" i="77"/>
  <c r="G19" i="77"/>
  <c r="P94" i="77"/>
  <c r="O94" i="77"/>
  <c r="N94" i="77"/>
  <c r="M94" i="77"/>
  <c r="K94" i="77"/>
  <c r="K101" i="77" s="1"/>
  <c r="J94" i="77"/>
  <c r="I94" i="77"/>
  <c r="I101" i="77" s="1"/>
  <c r="E101" i="77"/>
  <c r="L96" i="77"/>
  <c r="H96" i="77"/>
  <c r="G96" i="77" s="1"/>
  <c r="L95" i="77"/>
  <c r="H95" i="77"/>
  <c r="G95" i="77" s="1"/>
  <c r="L98" i="77"/>
  <c r="H98" i="77"/>
  <c r="G98" i="77" s="1"/>
  <c r="L97" i="77"/>
  <c r="H97" i="77"/>
  <c r="J101" i="77"/>
  <c r="I93" i="77"/>
  <c r="J93" i="77"/>
  <c r="K93" i="77"/>
  <c r="L7" i="77"/>
  <c r="L8" i="77"/>
  <c r="L9" i="77"/>
  <c r="L10" i="77"/>
  <c r="L12" i="77"/>
  <c r="L13" i="77"/>
  <c r="L15" i="77"/>
  <c r="L16" i="77"/>
  <c r="L17" i="77"/>
  <c r="L18" i="77"/>
  <c r="L21" i="77"/>
  <c r="L22" i="77"/>
  <c r="L24" i="77"/>
  <c r="L25" i="77"/>
  <c r="L27" i="77"/>
  <c r="L28" i="77"/>
  <c r="L30" i="77"/>
  <c r="L31" i="77"/>
  <c r="L33" i="77"/>
  <c r="L34" i="77"/>
  <c r="L36" i="77"/>
  <c r="L37" i="77"/>
  <c r="L39" i="77"/>
  <c r="L40" i="77"/>
  <c r="L43" i="77"/>
  <c r="L44" i="77"/>
  <c r="L46" i="77"/>
  <c r="L47" i="77"/>
  <c r="L49" i="77"/>
  <c r="L50" i="77"/>
  <c r="L52" i="77"/>
  <c r="L55" i="77" s="1"/>
  <c r="L53" i="77"/>
  <c r="L54" i="77"/>
  <c r="L57" i="77"/>
  <c r="G57" i="77" s="1"/>
  <c r="L58" i="77"/>
  <c r="L59" i="77"/>
  <c r="L60" i="77"/>
  <c r="L61" i="77"/>
  <c r="L63" i="77"/>
  <c r="L64" i="77"/>
  <c r="L65" i="77"/>
  <c r="L66" i="77"/>
  <c r="L67" i="77"/>
  <c r="L68" i="77"/>
  <c r="L70" i="77"/>
  <c r="L73" i="77" s="1"/>
  <c r="L71" i="77"/>
  <c r="L72" i="77"/>
  <c r="L75" i="77"/>
  <c r="L76" i="77"/>
  <c r="L77" i="77"/>
  <c r="L78" i="77"/>
  <c r="L79" i="77"/>
  <c r="L80" i="77"/>
  <c r="L81" i="77"/>
  <c r="L82" i="77"/>
  <c r="L83" i="77"/>
  <c r="L84" i="77"/>
  <c r="L85" i="77"/>
  <c r="L87" i="77"/>
  <c r="L88" i="77"/>
  <c r="L91" i="77"/>
  <c r="L92" i="77"/>
  <c r="G92" i="77" s="1"/>
  <c r="L99" i="77"/>
  <c r="L100" i="77"/>
  <c r="L102" i="77"/>
  <c r="L103" i="77"/>
  <c r="L104" i="77"/>
  <c r="L105" i="77"/>
  <c r="L106" i="77"/>
  <c r="L107" i="77"/>
  <c r="L109" i="77"/>
  <c r="L110" i="77"/>
  <c r="L111" i="77"/>
  <c r="L112" i="77"/>
  <c r="L113" i="77"/>
  <c r="L114" i="77"/>
  <c r="L116" i="77"/>
  <c r="L119" i="77" s="1"/>
  <c r="L117" i="77"/>
  <c r="L118" i="77"/>
  <c r="H43" i="77"/>
  <c r="H44" i="77"/>
  <c r="H46" i="77"/>
  <c r="H47" i="77"/>
  <c r="H49" i="77"/>
  <c r="H50" i="77"/>
  <c r="H53" i="77"/>
  <c r="H54" i="77"/>
  <c r="G54" i="77" s="1"/>
  <c r="H57" i="77"/>
  <c r="H58" i="77"/>
  <c r="H60" i="77"/>
  <c r="G60" i="77" s="1"/>
  <c r="H61" i="77"/>
  <c r="H64" i="77"/>
  <c r="H65" i="77"/>
  <c r="G65" i="77" s="1"/>
  <c r="H67" i="77"/>
  <c r="H68" i="77"/>
  <c r="G68" i="77" s="1"/>
  <c r="H71" i="77"/>
  <c r="H72" i="77"/>
  <c r="H74" i="77"/>
  <c r="H75" i="77"/>
  <c r="H76" i="77"/>
  <c r="H78" i="77"/>
  <c r="H79" i="77"/>
  <c r="H81" i="77"/>
  <c r="H82" i="77"/>
  <c r="H84" i="77"/>
  <c r="G84" i="77" s="1"/>
  <c r="H85" i="77"/>
  <c r="G85" i="77" s="1"/>
  <c r="H86" i="77"/>
  <c r="H87" i="77"/>
  <c r="H88" i="77"/>
  <c r="H90" i="77"/>
  <c r="H93" i="77" s="1"/>
  <c r="H91" i="77"/>
  <c r="H92" i="77"/>
  <c r="H99" i="77"/>
  <c r="H100" i="77"/>
  <c r="G100" i="77" s="1"/>
  <c r="H103" i="77"/>
  <c r="H104" i="77"/>
  <c r="H106" i="77"/>
  <c r="G106" i="77" s="1"/>
  <c r="H107" i="77"/>
  <c r="H110" i="77"/>
  <c r="G110" i="77" s="1"/>
  <c r="H111" i="77"/>
  <c r="G111" i="77" s="1"/>
  <c r="H113" i="77"/>
  <c r="H114" i="77"/>
  <c r="G114" i="77" s="1"/>
  <c r="H117" i="77"/>
  <c r="H118" i="77"/>
  <c r="H21" i="77"/>
  <c r="H22" i="77"/>
  <c r="H24" i="77"/>
  <c r="G24" i="77" s="1"/>
  <c r="H25" i="77"/>
  <c r="H27" i="77"/>
  <c r="H28" i="77"/>
  <c r="G28" i="77" s="1"/>
  <c r="H30" i="77"/>
  <c r="H31" i="77"/>
  <c r="H33" i="77"/>
  <c r="H34" i="77"/>
  <c r="H36" i="77"/>
  <c r="G36" i="77" s="1"/>
  <c r="H37" i="77"/>
  <c r="H39" i="77"/>
  <c r="H40" i="77"/>
  <c r="G40" i="77" s="1"/>
  <c r="G64" i="77"/>
  <c r="G71" i="77"/>
  <c r="G76" i="77"/>
  <c r="G648" i="88"/>
  <c r="G649" i="88"/>
  <c r="G650" i="88"/>
  <c r="G651" i="88"/>
  <c r="G652" i="88"/>
  <c r="G653" i="88"/>
  <c r="G654" i="88"/>
  <c r="G655" i="88"/>
  <c r="G656" i="88"/>
  <c r="G657" i="88"/>
  <c r="G658" i="88"/>
  <c r="G659" i="88"/>
  <c r="G660" i="88"/>
  <c r="G661" i="88"/>
  <c r="G662" i="88"/>
  <c r="G663" i="88"/>
  <c r="G664" i="88"/>
  <c r="G665" i="88"/>
  <c r="G666" i="88"/>
  <c r="G667" i="88"/>
  <c r="G610" i="88"/>
  <c r="G611" i="88"/>
  <c r="G612" i="88"/>
  <c r="G613" i="88"/>
  <c r="G614" i="88"/>
  <c r="G615" i="88"/>
  <c r="G616" i="88"/>
  <c r="G617" i="88"/>
  <c r="G618" i="88"/>
  <c r="G619" i="88"/>
  <c r="G620" i="88"/>
  <c r="G621" i="88"/>
  <c r="G622" i="88"/>
  <c r="G623" i="88"/>
  <c r="G624" i="88"/>
  <c r="G625" i="88"/>
  <c r="G626" i="88"/>
  <c r="G627" i="88"/>
  <c r="G628" i="88"/>
  <c r="G629" i="88"/>
  <c r="G630" i="88"/>
  <c r="G631" i="88"/>
  <c r="G632" i="88"/>
  <c r="G633" i="88"/>
  <c r="G634" i="88"/>
  <c r="G635" i="88"/>
  <c r="G636" i="88"/>
  <c r="G637" i="88"/>
  <c r="G638" i="88"/>
  <c r="G639" i="88"/>
  <c r="G640" i="88"/>
  <c r="G641" i="88"/>
  <c r="G642" i="88"/>
  <c r="G643" i="88"/>
  <c r="G644" i="88"/>
  <c r="G645" i="88"/>
  <c r="G558" i="88"/>
  <c r="G559" i="88"/>
  <c r="G560" i="88"/>
  <c r="G561" i="88"/>
  <c r="G562" i="88"/>
  <c r="G563" i="88"/>
  <c r="G564" i="88"/>
  <c r="G565" i="88"/>
  <c r="G566" i="88"/>
  <c r="G567" i="88"/>
  <c r="G568" i="88"/>
  <c r="G569" i="88"/>
  <c r="G570" i="88"/>
  <c r="G571" i="88"/>
  <c r="G572" i="88"/>
  <c r="G573" i="88"/>
  <c r="G574" i="88"/>
  <c r="G575" i="88"/>
  <c r="G576" i="88"/>
  <c r="G577" i="88"/>
  <c r="G578" i="88"/>
  <c r="G579" i="88"/>
  <c r="G580" i="88"/>
  <c r="G581" i="88"/>
  <c r="G582" i="88"/>
  <c r="G583" i="88"/>
  <c r="G584" i="88"/>
  <c r="G585" i="88"/>
  <c r="G586" i="88"/>
  <c r="G587" i="88"/>
  <c r="G588" i="88"/>
  <c r="G589" i="88"/>
  <c r="G590" i="88"/>
  <c r="G591" i="88"/>
  <c r="G592" i="88"/>
  <c r="G593" i="88"/>
  <c r="G594" i="88"/>
  <c r="G595" i="88"/>
  <c r="G596" i="88"/>
  <c r="G597" i="88"/>
  <c r="G598" i="88"/>
  <c r="G599" i="88"/>
  <c r="G600" i="88"/>
  <c r="G601" i="88"/>
  <c r="G602" i="88"/>
  <c r="G603" i="88"/>
  <c r="G604" i="88"/>
  <c r="G605" i="88"/>
  <c r="G606" i="88"/>
  <c r="G607" i="88"/>
  <c r="G486" i="88"/>
  <c r="G487" i="88"/>
  <c r="G488" i="88"/>
  <c r="G489" i="88"/>
  <c r="G490" i="88"/>
  <c r="G491" i="88"/>
  <c r="G492" i="88"/>
  <c r="G493" i="88"/>
  <c r="G494" i="88"/>
  <c r="G495" i="88"/>
  <c r="G496" i="88"/>
  <c r="G497" i="88"/>
  <c r="G498" i="88"/>
  <c r="G499" i="88"/>
  <c r="G500" i="88"/>
  <c r="G501" i="88"/>
  <c r="G502" i="88"/>
  <c r="G503" i="88"/>
  <c r="G504" i="88"/>
  <c r="G505" i="88"/>
  <c r="G506" i="88"/>
  <c r="G507" i="88"/>
  <c r="G508" i="88"/>
  <c r="G509" i="88"/>
  <c r="G510" i="88"/>
  <c r="G511" i="88"/>
  <c r="G512" i="88"/>
  <c r="G513" i="88"/>
  <c r="G514" i="88"/>
  <c r="G515" i="88"/>
  <c r="G516" i="88"/>
  <c r="G517" i="88"/>
  <c r="G518" i="88"/>
  <c r="G519" i="88"/>
  <c r="G520" i="88"/>
  <c r="G521" i="88"/>
  <c r="G522" i="88"/>
  <c r="G523" i="88"/>
  <c r="G524" i="88"/>
  <c r="G525" i="88"/>
  <c r="G526" i="88"/>
  <c r="G527" i="88"/>
  <c r="G528" i="88"/>
  <c r="G529" i="88"/>
  <c r="G530" i="88"/>
  <c r="G531" i="88"/>
  <c r="G532" i="88"/>
  <c r="G533" i="88"/>
  <c r="G534" i="88"/>
  <c r="G535" i="88"/>
  <c r="G536" i="88"/>
  <c r="G537" i="88"/>
  <c r="G538" i="88"/>
  <c r="G539" i="88"/>
  <c r="G540" i="88"/>
  <c r="G541" i="88"/>
  <c r="G542" i="88"/>
  <c r="G543" i="88"/>
  <c r="G544" i="88"/>
  <c r="G545" i="88"/>
  <c r="G546" i="88"/>
  <c r="G547" i="88"/>
  <c r="G548" i="88"/>
  <c r="G549" i="88"/>
  <c r="G550" i="88"/>
  <c r="G551" i="88"/>
  <c r="G552" i="88"/>
  <c r="G553" i="88"/>
  <c r="G554" i="88"/>
  <c r="G555" i="88"/>
  <c r="G461" i="88"/>
  <c r="G462" i="88"/>
  <c r="G463" i="88"/>
  <c r="G464" i="88"/>
  <c r="G465" i="88"/>
  <c r="G466" i="88"/>
  <c r="G467" i="88"/>
  <c r="G468" i="88"/>
  <c r="G469" i="88"/>
  <c r="G470" i="88"/>
  <c r="G471" i="88"/>
  <c r="G472" i="88"/>
  <c r="G473" i="88"/>
  <c r="G474" i="88"/>
  <c r="G475" i="88"/>
  <c r="G476" i="88"/>
  <c r="G477" i="88"/>
  <c r="G478" i="88"/>
  <c r="G479" i="88"/>
  <c r="G480" i="88"/>
  <c r="G481" i="88"/>
  <c r="G482" i="88"/>
  <c r="G483" i="88"/>
  <c r="G441" i="88"/>
  <c r="G442" i="88"/>
  <c r="G443" i="88"/>
  <c r="G444" i="88"/>
  <c r="G445" i="88"/>
  <c r="G446" i="88"/>
  <c r="G447" i="88"/>
  <c r="G448" i="88"/>
  <c r="G449" i="88"/>
  <c r="G450" i="88"/>
  <c r="G451" i="88"/>
  <c r="G452" i="88"/>
  <c r="G453" i="88"/>
  <c r="G454" i="88"/>
  <c r="G455" i="88"/>
  <c r="G456" i="88"/>
  <c r="G457" i="88"/>
  <c r="G458" i="88"/>
  <c r="G368" i="88"/>
  <c r="G369" i="88"/>
  <c r="G370" i="88"/>
  <c r="G371" i="88"/>
  <c r="G372" i="88"/>
  <c r="G373" i="88"/>
  <c r="G374" i="88"/>
  <c r="G375" i="88"/>
  <c r="G376" i="88"/>
  <c r="G377" i="88"/>
  <c r="G378" i="88"/>
  <c r="G379" i="88"/>
  <c r="G380" i="88"/>
  <c r="G381" i="88"/>
  <c r="G382" i="88"/>
  <c r="G383" i="88"/>
  <c r="G384" i="88"/>
  <c r="G385" i="88"/>
  <c r="G386" i="88"/>
  <c r="G387" i="88"/>
  <c r="G388" i="88"/>
  <c r="G389" i="88"/>
  <c r="G390" i="88"/>
  <c r="G391" i="88"/>
  <c r="G392" i="88"/>
  <c r="G393" i="88"/>
  <c r="G394" i="88"/>
  <c r="G395" i="88"/>
  <c r="G396" i="88"/>
  <c r="G397" i="88"/>
  <c r="G398" i="88"/>
  <c r="G399" i="88"/>
  <c r="G400" i="88"/>
  <c r="G401" i="88"/>
  <c r="G402" i="88"/>
  <c r="G403" i="88"/>
  <c r="G404" i="88"/>
  <c r="G405" i="88"/>
  <c r="G406" i="88"/>
  <c r="G407" i="88"/>
  <c r="G408" i="88"/>
  <c r="G409" i="88"/>
  <c r="G410" i="88"/>
  <c r="G411" i="88"/>
  <c r="G412" i="88"/>
  <c r="G413" i="88"/>
  <c r="G414" i="88"/>
  <c r="G415" i="88"/>
  <c r="G416" i="88"/>
  <c r="G417" i="88"/>
  <c r="G418" i="88"/>
  <c r="G419" i="88"/>
  <c r="G420" i="88"/>
  <c r="G421" i="88"/>
  <c r="G422" i="88"/>
  <c r="G423" i="88"/>
  <c r="G424" i="88"/>
  <c r="G425" i="88"/>
  <c r="G426" i="88"/>
  <c r="G427" i="88"/>
  <c r="G428" i="88"/>
  <c r="G429" i="88"/>
  <c r="G430" i="88"/>
  <c r="G431" i="88"/>
  <c r="G432" i="88"/>
  <c r="G433" i="88"/>
  <c r="G434" i="88"/>
  <c r="G435" i="88"/>
  <c r="G436" i="88"/>
  <c r="G437" i="88"/>
  <c r="G438" i="88"/>
  <c r="G358" i="88"/>
  <c r="G359" i="88"/>
  <c r="G360" i="88"/>
  <c r="G361" i="88"/>
  <c r="G362" i="88"/>
  <c r="G363" i="88"/>
  <c r="G364" i="88"/>
  <c r="G365" i="88"/>
  <c r="G313" i="88"/>
  <c r="G314" i="88"/>
  <c r="G315" i="88"/>
  <c r="G316" i="88"/>
  <c r="G317" i="88"/>
  <c r="G318" i="88"/>
  <c r="G319" i="88"/>
  <c r="G320" i="88"/>
  <c r="G321" i="88"/>
  <c r="G322" i="88"/>
  <c r="G323" i="88"/>
  <c r="G324" i="88"/>
  <c r="G325" i="88"/>
  <c r="G326" i="88"/>
  <c r="G327" i="88"/>
  <c r="G328" i="88"/>
  <c r="G329" i="88"/>
  <c r="G330" i="88"/>
  <c r="G331" i="88"/>
  <c r="G332" i="88"/>
  <c r="G333" i="88"/>
  <c r="G334" i="88"/>
  <c r="G335" i="88"/>
  <c r="G336" i="88"/>
  <c r="G337" i="88"/>
  <c r="G338" i="88"/>
  <c r="G339" i="88"/>
  <c r="G340" i="88"/>
  <c r="G341" i="88"/>
  <c r="G342" i="88"/>
  <c r="G343" i="88"/>
  <c r="G344" i="88"/>
  <c r="G345" i="88"/>
  <c r="G346" i="88"/>
  <c r="G347" i="88"/>
  <c r="G348" i="88"/>
  <c r="G349" i="88"/>
  <c r="G350" i="88"/>
  <c r="G351" i="88"/>
  <c r="G352" i="88"/>
  <c r="G353" i="88"/>
  <c r="G354" i="88"/>
  <c r="G355" i="88"/>
  <c r="G310" i="88"/>
  <c r="G297" i="88"/>
  <c r="G298" i="88"/>
  <c r="G299" i="88"/>
  <c r="G300" i="88"/>
  <c r="G301" i="88"/>
  <c r="G302" i="88"/>
  <c r="G303" i="88"/>
  <c r="G304" i="88"/>
  <c r="G305" i="88"/>
  <c r="G306" i="88"/>
  <c r="G307" i="88"/>
  <c r="G308" i="88"/>
  <c r="G309" i="88"/>
  <c r="G240" i="88"/>
  <c r="G241" i="88"/>
  <c r="G242" i="88"/>
  <c r="G243" i="88"/>
  <c r="G244" i="88"/>
  <c r="G245" i="88"/>
  <c r="G246" i="88"/>
  <c r="G247" i="88"/>
  <c r="G295" i="88" s="1"/>
  <c r="G248" i="88"/>
  <c r="G249" i="88"/>
  <c r="G250" i="88"/>
  <c r="G251" i="88"/>
  <c r="G252" i="88"/>
  <c r="G253" i="88"/>
  <c r="G254" i="88"/>
  <c r="G255" i="88"/>
  <c r="G256" i="88"/>
  <c r="G257" i="88"/>
  <c r="G258" i="88"/>
  <c r="G259" i="88"/>
  <c r="G260" i="88"/>
  <c r="G261" i="88"/>
  <c r="G262" i="88"/>
  <c r="G263" i="88"/>
  <c r="G264" i="88"/>
  <c r="G265" i="88"/>
  <c r="G266" i="88"/>
  <c r="G267" i="88"/>
  <c r="G268" i="88"/>
  <c r="G269" i="88"/>
  <c r="G270" i="88"/>
  <c r="G271" i="88"/>
  <c r="G272" i="88"/>
  <c r="G273" i="88"/>
  <c r="G274" i="88"/>
  <c r="G275" i="88"/>
  <c r="G276" i="88"/>
  <c r="G277" i="88"/>
  <c r="G278" i="88"/>
  <c r="G279" i="88"/>
  <c r="G280" i="88"/>
  <c r="G281" i="88"/>
  <c r="G282" i="88"/>
  <c r="G283" i="88"/>
  <c r="G284" i="88"/>
  <c r="G285" i="88"/>
  <c r="G286" i="88"/>
  <c r="G287" i="88"/>
  <c r="G288" i="88"/>
  <c r="G289" i="88"/>
  <c r="G290" i="88"/>
  <c r="G291" i="88"/>
  <c r="G292" i="88"/>
  <c r="G293" i="88"/>
  <c r="G294" i="88"/>
  <c r="G205" i="88"/>
  <c r="G206" i="88"/>
  <c r="G207" i="88"/>
  <c r="G208" i="88"/>
  <c r="G209" i="88"/>
  <c r="G210" i="88"/>
  <c r="G211" i="88"/>
  <c r="G212" i="88"/>
  <c r="G213" i="88"/>
  <c r="G214" i="88"/>
  <c r="G215" i="88"/>
  <c r="G216" i="88"/>
  <c r="G217" i="88"/>
  <c r="G218" i="88"/>
  <c r="G219" i="88"/>
  <c r="G220" i="88"/>
  <c r="G221" i="88"/>
  <c r="G222" i="88"/>
  <c r="G223" i="88"/>
  <c r="G224" i="88"/>
  <c r="G238" i="88" s="1"/>
  <c r="G225" i="88"/>
  <c r="G226" i="88"/>
  <c r="G227" i="88"/>
  <c r="G228" i="88"/>
  <c r="G229" i="88"/>
  <c r="G230" i="88"/>
  <c r="G231" i="88"/>
  <c r="G232" i="88"/>
  <c r="G233" i="88"/>
  <c r="G234" i="88"/>
  <c r="G235" i="88"/>
  <c r="G236" i="88"/>
  <c r="G237" i="88"/>
  <c r="G239" i="88"/>
  <c r="G66" i="88"/>
  <c r="G67" i="88"/>
  <c r="G68" i="88"/>
  <c r="G69" i="88"/>
  <c r="G70" i="88"/>
  <c r="G71" i="88"/>
  <c r="G72" i="88"/>
  <c r="G73" i="88"/>
  <c r="G74" i="88"/>
  <c r="G75" i="88"/>
  <c r="G76" i="88"/>
  <c r="G77" i="88"/>
  <c r="G78" i="88"/>
  <c r="G79" i="88"/>
  <c r="G80" i="88"/>
  <c r="G81" i="88"/>
  <c r="G82" i="88"/>
  <c r="G83" i="88"/>
  <c r="G84" i="88"/>
  <c r="G85" i="88"/>
  <c r="G86" i="88"/>
  <c r="G87" i="88"/>
  <c r="G88" i="88"/>
  <c r="G89" i="88"/>
  <c r="G90" i="88"/>
  <c r="G91" i="88"/>
  <c r="G92" i="88"/>
  <c r="G93" i="88"/>
  <c r="G94" i="88"/>
  <c r="G95" i="88"/>
  <c r="G96" i="88"/>
  <c r="G97" i="88"/>
  <c r="G98" i="88"/>
  <c r="G99" i="88"/>
  <c r="G100" i="88"/>
  <c r="G101" i="88"/>
  <c r="G102" i="88"/>
  <c r="G103" i="88"/>
  <c r="G104" i="88"/>
  <c r="G105" i="88"/>
  <c r="G106" i="88"/>
  <c r="G107" i="88"/>
  <c r="G108" i="88"/>
  <c r="G109" i="88"/>
  <c r="G110" i="88"/>
  <c r="G111" i="88"/>
  <c r="G112" i="88"/>
  <c r="G113" i="88"/>
  <c r="G114" i="88"/>
  <c r="G115" i="88"/>
  <c r="G116" i="88"/>
  <c r="G117" i="88"/>
  <c r="G118" i="88"/>
  <c r="G119" i="88"/>
  <c r="G120" i="88"/>
  <c r="G121" i="88"/>
  <c r="G122" i="88"/>
  <c r="G123" i="88"/>
  <c r="G124" i="88"/>
  <c r="G125" i="88"/>
  <c r="G126" i="88"/>
  <c r="G127" i="88"/>
  <c r="G128" i="88"/>
  <c r="G129" i="88"/>
  <c r="G130" i="88"/>
  <c r="G131" i="88"/>
  <c r="G132" i="88"/>
  <c r="G133" i="88"/>
  <c r="G134" i="88"/>
  <c r="G135" i="88"/>
  <c r="G136" i="88"/>
  <c r="G137" i="88"/>
  <c r="G138" i="88"/>
  <c r="G139" i="88"/>
  <c r="G140" i="88"/>
  <c r="G141" i="88"/>
  <c r="G142" i="88"/>
  <c r="G143" i="88"/>
  <c r="G144" i="88"/>
  <c r="G145" i="88"/>
  <c r="G146" i="88"/>
  <c r="G147" i="88"/>
  <c r="G148" i="88"/>
  <c r="G149" i="88"/>
  <c r="G150" i="88"/>
  <c r="G151" i="88"/>
  <c r="G152" i="88"/>
  <c r="G153" i="88"/>
  <c r="G154" i="88"/>
  <c r="G155" i="88"/>
  <c r="G156" i="88"/>
  <c r="G157" i="88"/>
  <c r="G158" i="88"/>
  <c r="G159" i="88"/>
  <c r="G160" i="88"/>
  <c r="G161" i="88"/>
  <c r="G162" i="88"/>
  <c r="G163" i="88"/>
  <c r="G164" i="88"/>
  <c r="G165" i="88"/>
  <c r="G166" i="88"/>
  <c r="G167" i="88"/>
  <c r="G168" i="88"/>
  <c r="G169" i="88"/>
  <c r="G170" i="88"/>
  <c r="G171" i="88"/>
  <c r="G172" i="88"/>
  <c r="G173" i="88"/>
  <c r="G174" i="88"/>
  <c r="G175" i="88"/>
  <c r="G176" i="88"/>
  <c r="G177" i="88"/>
  <c r="G178" i="88"/>
  <c r="G179" i="88"/>
  <c r="G180" i="88"/>
  <c r="G181" i="88"/>
  <c r="G182" i="88"/>
  <c r="G183" i="88"/>
  <c r="G184" i="88"/>
  <c r="G185" i="88"/>
  <c r="G186" i="88"/>
  <c r="G187" i="88"/>
  <c r="G188" i="88"/>
  <c r="G189" i="88"/>
  <c r="G190" i="88"/>
  <c r="G191" i="88"/>
  <c r="G192" i="88"/>
  <c r="G193" i="88"/>
  <c r="G194" i="88"/>
  <c r="G195" i="88"/>
  <c r="G196" i="88"/>
  <c r="G197" i="88"/>
  <c r="G198" i="88"/>
  <c r="G199" i="88"/>
  <c r="G200" i="88"/>
  <c r="G201" i="88"/>
  <c r="G202" i="88"/>
  <c r="G8" i="88"/>
  <c r="G9" i="88"/>
  <c r="G10" i="88"/>
  <c r="G11" i="88"/>
  <c r="G12" i="88"/>
  <c r="G13" i="88"/>
  <c r="G14" i="88"/>
  <c r="G15" i="88"/>
  <c r="G16" i="88"/>
  <c r="G17" i="88"/>
  <c r="G18" i="88"/>
  <c r="G19" i="88"/>
  <c r="G20" i="88"/>
  <c r="G21" i="88"/>
  <c r="G22" i="88"/>
  <c r="G23" i="88"/>
  <c r="G24" i="88"/>
  <c r="G25" i="88"/>
  <c r="G26" i="88"/>
  <c r="G27" i="88"/>
  <c r="G28" i="88"/>
  <c r="G29" i="88"/>
  <c r="G30" i="88"/>
  <c r="G31" i="88"/>
  <c r="G32" i="88"/>
  <c r="G33" i="88"/>
  <c r="G34" i="88"/>
  <c r="G35" i="88"/>
  <c r="G36" i="88"/>
  <c r="G37" i="88"/>
  <c r="G38" i="88"/>
  <c r="G39" i="88"/>
  <c r="G40" i="88"/>
  <c r="G41" i="88"/>
  <c r="G42" i="88"/>
  <c r="G43" i="88"/>
  <c r="G44" i="88"/>
  <c r="G45" i="88"/>
  <c r="G46" i="88"/>
  <c r="G47" i="88"/>
  <c r="G48" i="88"/>
  <c r="G49" i="88"/>
  <c r="G50" i="88"/>
  <c r="G51" i="88"/>
  <c r="G52" i="88"/>
  <c r="G53" i="88"/>
  <c r="G54" i="88"/>
  <c r="G55" i="88"/>
  <c r="G56" i="88"/>
  <c r="G57" i="88"/>
  <c r="G58" i="88"/>
  <c r="G59" i="88"/>
  <c r="G60" i="88"/>
  <c r="G61" i="88"/>
  <c r="G62" i="88"/>
  <c r="G63" i="88"/>
  <c r="H7" i="77"/>
  <c r="G7" i="77" s="1"/>
  <c r="H8" i="77"/>
  <c r="H9" i="77"/>
  <c r="H10" i="77"/>
  <c r="H12" i="77"/>
  <c r="G12" i="77" s="1"/>
  <c r="H13" i="77"/>
  <c r="H15" i="77"/>
  <c r="H16" i="77"/>
  <c r="G16" i="77" s="1"/>
  <c r="H17" i="77"/>
  <c r="H18" i="77"/>
  <c r="R295" i="88"/>
  <c r="Q295" i="88"/>
  <c r="P295" i="88"/>
  <c r="O295" i="88"/>
  <c r="N295" i="88"/>
  <c r="M295" i="88"/>
  <c r="L295" i="88"/>
  <c r="K295" i="88"/>
  <c r="J295" i="88"/>
  <c r="I295" i="88"/>
  <c r="H295" i="88"/>
  <c r="F295" i="88"/>
  <c r="E295" i="88"/>
  <c r="L273" i="88"/>
  <c r="H273" i="88"/>
  <c r="L272" i="88"/>
  <c r="H272" i="88"/>
  <c r="R271" i="88"/>
  <c r="Q271" i="88"/>
  <c r="P271" i="88"/>
  <c r="O271" i="88"/>
  <c r="L271" i="88" s="1"/>
  <c r="N271" i="88"/>
  <c r="M271" i="88"/>
  <c r="K271" i="88"/>
  <c r="H271" i="88" s="1"/>
  <c r="J271" i="88"/>
  <c r="I271" i="88"/>
  <c r="L458" i="88"/>
  <c r="L457" i="88"/>
  <c r="L456" i="88"/>
  <c r="L455" i="88"/>
  <c r="L454" i="88"/>
  <c r="L453" i="88"/>
  <c r="L452" i="88"/>
  <c r="L451" i="88"/>
  <c r="L450" i="88"/>
  <c r="L449" i="88"/>
  <c r="L448" i="88"/>
  <c r="L447" i="88"/>
  <c r="L446" i="88"/>
  <c r="L445" i="88"/>
  <c r="L444" i="88"/>
  <c r="L443" i="88"/>
  <c r="L442" i="88"/>
  <c r="L441" i="88"/>
  <c r="L438" i="88"/>
  <c r="L437" i="88"/>
  <c r="L436" i="88"/>
  <c r="L435" i="88"/>
  <c r="L434" i="88"/>
  <c r="L433" i="88"/>
  <c r="L432" i="88"/>
  <c r="L431" i="88"/>
  <c r="L430" i="88"/>
  <c r="L429" i="88"/>
  <c r="L428" i="88"/>
  <c r="L427" i="88"/>
  <c r="L426" i="88"/>
  <c r="L425" i="88"/>
  <c r="L424" i="88"/>
  <c r="L423" i="88"/>
  <c r="L422" i="88"/>
  <c r="L421" i="88"/>
  <c r="L420" i="88"/>
  <c r="L419" i="88"/>
  <c r="L418" i="88"/>
  <c r="L417" i="88"/>
  <c r="L416" i="88"/>
  <c r="L415" i="88"/>
  <c r="L414" i="88"/>
  <c r="L413" i="88"/>
  <c r="L412" i="88"/>
  <c r="L411" i="88"/>
  <c r="L410" i="88"/>
  <c r="L409" i="88"/>
  <c r="L408" i="88"/>
  <c r="L407" i="88"/>
  <c r="L406" i="88"/>
  <c r="L405" i="88"/>
  <c r="L404" i="88"/>
  <c r="L403" i="88"/>
  <c r="L402" i="88"/>
  <c r="L401" i="88"/>
  <c r="L400" i="88"/>
  <c r="L399" i="88"/>
  <c r="L398" i="88"/>
  <c r="L397" i="88"/>
  <c r="L396" i="88"/>
  <c r="L395" i="88"/>
  <c r="L394" i="88"/>
  <c r="L393" i="88"/>
  <c r="L392" i="88"/>
  <c r="L391" i="88"/>
  <c r="L390" i="88"/>
  <c r="L389" i="88"/>
  <c r="L388" i="88"/>
  <c r="L387" i="88"/>
  <c r="L386" i="88"/>
  <c r="L385" i="88"/>
  <c r="L384" i="88"/>
  <c r="L383" i="88"/>
  <c r="L382" i="88"/>
  <c r="L381" i="88"/>
  <c r="L380" i="88"/>
  <c r="L379" i="88"/>
  <c r="L378" i="88"/>
  <c r="L377" i="88"/>
  <c r="L376" i="88"/>
  <c r="L375" i="88"/>
  <c r="L374" i="88"/>
  <c r="L373" i="88"/>
  <c r="L372" i="88"/>
  <c r="L371" i="88"/>
  <c r="L370" i="88"/>
  <c r="L369" i="88"/>
  <c r="L368" i="88"/>
  <c r="L365" i="88"/>
  <c r="L364" i="88"/>
  <c r="L363" i="88"/>
  <c r="L362" i="88"/>
  <c r="L361" i="88"/>
  <c r="L360" i="88"/>
  <c r="L359" i="88"/>
  <c r="L358" i="88"/>
  <c r="H667" i="88"/>
  <c r="H666" i="88"/>
  <c r="H665" i="88"/>
  <c r="H664" i="88"/>
  <c r="H663" i="88"/>
  <c r="H662" i="88"/>
  <c r="H661" i="88"/>
  <c r="H660" i="88"/>
  <c r="H659" i="88"/>
  <c r="H658" i="88"/>
  <c r="H657" i="88"/>
  <c r="H656" i="88"/>
  <c r="H655" i="88"/>
  <c r="H654" i="88"/>
  <c r="H653" i="88"/>
  <c r="H652" i="88"/>
  <c r="H651" i="88"/>
  <c r="H650" i="88"/>
  <c r="H649" i="88"/>
  <c r="H648" i="88"/>
  <c r="L667" i="88"/>
  <c r="L666" i="88"/>
  <c r="L665" i="88"/>
  <c r="L664" i="88"/>
  <c r="L663" i="88"/>
  <c r="L662" i="88"/>
  <c r="L661" i="88"/>
  <c r="L660" i="88"/>
  <c r="L659" i="88"/>
  <c r="L658" i="88"/>
  <c r="L657" i="88"/>
  <c r="L656" i="88"/>
  <c r="L655" i="88"/>
  <c r="L654" i="88"/>
  <c r="L653" i="88"/>
  <c r="L652" i="88"/>
  <c r="L651" i="88"/>
  <c r="L650" i="88"/>
  <c r="L649" i="88"/>
  <c r="L648" i="88"/>
  <c r="L647" i="88"/>
  <c r="L645" i="88"/>
  <c r="L644" i="88"/>
  <c r="L643" i="88"/>
  <c r="L642" i="88"/>
  <c r="L641" i="88"/>
  <c r="L640" i="88"/>
  <c r="L639" i="88"/>
  <c r="L638" i="88"/>
  <c r="L637" i="88"/>
  <c r="L636" i="88"/>
  <c r="L635" i="88"/>
  <c r="L634" i="88"/>
  <c r="L633" i="88"/>
  <c r="L632" i="88"/>
  <c r="L631" i="88"/>
  <c r="L630" i="88"/>
  <c r="L629" i="88"/>
  <c r="L628" i="88"/>
  <c r="L627" i="88"/>
  <c r="L626" i="88"/>
  <c r="L625" i="88"/>
  <c r="L624" i="88"/>
  <c r="L623" i="88"/>
  <c r="L622" i="88"/>
  <c r="L621" i="88"/>
  <c r="L620" i="88"/>
  <c r="L619" i="88"/>
  <c r="L618" i="88"/>
  <c r="L617" i="88"/>
  <c r="L616" i="88"/>
  <c r="L615" i="88"/>
  <c r="L614" i="88"/>
  <c r="L613" i="88"/>
  <c r="L612" i="88"/>
  <c r="L611" i="88"/>
  <c r="L610" i="88"/>
  <c r="H645" i="88"/>
  <c r="H644" i="88"/>
  <c r="H643" i="88"/>
  <c r="H642" i="88"/>
  <c r="H641" i="88"/>
  <c r="H640" i="88"/>
  <c r="H639" i="88"/>
  <c r="H638" i="88"/>
  <c r="H637" i="88"/>
  <c r="H636" i="88"/>
  <c r="H635" i="88"/>
  <c r="H634" i="88"/>
  <c r="H633" i="88"/>
  <c r="H632" i="88"/>
  <c r="H631" i="88"/>
  <c r="H630" i="88"/>
  <c r="H629" i="88"/>
  <c r="H628" i="88"/>
  <c r="H627" i="88"/>
  <c r="H626" i="88"/>
  <c r="H625" i="88"/>
  <c r="H624" i="88"/>
  <c r="H623" i="88"/>
  <c r="H622" i="88"/>
  <c r="H621" i="88"/>
  <c r="H620" i="88"/>
  <c r="H619" i="88"/>
  <c r="H618" i="88"/>
  <c r="H617" i="88"/>
  <c r="H616" i="88"/>
  <c r="H615" i="88"/>
  <c r="H614" i="88"/>
  <c r="H613" i="88"/>
  <c r="H612" i="88"/>
  <c r="H611" i="88"/>
  <c r="H610" i="88"/>
  <c r="H607" i="88"/>
  <c r="H606" i="88"/>
  <c r="H605" i="88"/>
  <c r="H604" i="88"/>
  <c r="H603" i="88"/>
  <c r="H602" i="88"/>
  <c r="H601" i="88"/>
  <c r="H600" i="88"/>
  <c r="H599" i="88"/>
  <c r="H598" i="88"/>
  <c r="H597" i="88"/>
  <c r="H596" i="88"/>
  <c r="H595" i="88"/>
  <c r="H594" i="88"/>
  <c r="H593" i="88"/>
  <c r="H592" i="88"/>
  <c r="H591" i="88"/>
  <c r="H590" i="88"/>
  <c r="H589" i="88"/>
  <c r="H588" i="88"/>
  <c r="H587" i="88"/>
  <c r="H586" i="88"/>
  <c r="H585" i="88"/>
  <c r="H584" i="88"/>
  <c r="H583" i="88"/>
  <c r="H582" i="88"/>
  <c r="H581" i="88"/>
  <c r="H580" i="88"/>
  <c r="H579" i="88"/>
  <c r="H578" i="88"/>
  <c r="H577" i="88"/>
  <c r="H576" i="88"/>
  <c r="H575" i="88"/>
  <c r="H574" i="88"/>
  <c r="H573" i="88"/>
  <c r="H572" i="88"/>
  <c r="H571" i="88"/>
  <c r="H570" i="88"/>
  <c r="H569" i="88"/>
  <c r="H568" i="88"/>
  <c r="H567" i="88"/>
  <c r="H566" i="88"/>
  <c r="H565" i="88"/>
  <c r="H564" i="88"/>
  <c r="H563" i="88"/>
  <c r="H562" i="88"/>
  <c r="H561" i="88"/>
  <c r="H560" i="88"/>
  <c r="H608" i="88" s="1"/>
  <c r="H559" i="88"/>
  <c r="H558" i="88"/>
  <c r="L607" i="88"/>
  <c r="L606" i="88"/>
  <c r="L605" i="88"/>
  <c r="L604" i="88"/>
  <c r="L603" i="88"/>
  <c r="L602" i="88"/>
  <c r="L601" i="88"/>
  <c r="L600" i="88"/>
  <c r="L599" i="88"/>
  <c r="L598" i="88"/>
  <c r="L597" i="88"/>
  <c r="L596" i="88"/>
  <c r="L595" i="88"/>
  <c r="L594" i="88"/>
  <c r="L593" i="88"/>
  <c r="L592" i="88"/>
  <c r="L591" i="88"/>
  <c r="L590" i="88"/>
  <c r="L589" i="88"/>
  <c r="L588" i="88"/>
  <c r="L587" i="88"/>
  <c r="L586" i="88"/>
  <c r="L585" i="88"/>
  <c r="L584" i="88"/>
  <c r="L583" i="88"/>
  <c r="L582" i="88"/>
  <c r="L581" i="88"/>
  <c r="L580" i="88"/>
  <c r="L579" i="88"/>
  <c r="L578" i="88"/>
  <c r="L577" i="88"/>
  <c r="L576" i="88"/>
  <c r="L575" i="88"/>
  <c r="L574" i="88"/>
  <c r="L573" i="88"/>
  <c r="L572" i="88"/>
  <c r="L571" i="88"/>
  <c r="L570" i="88"/>
  <c r="L569" i="88"/>
  <c r="L568" i="88"/>
  <c r="L567" i="88"/>
  <c r="L566" i="88"/>
  <c r="L565" i="88"/>
  <c r="L564" i="88"/>
  <c r="L563" i="88"/>
  <c r="L562" i="88"/>
  <c r="L561" i="88"/>
  <c r="L560" i="88"/>
  <c r="L559" i="88"/>
  <c r="L558" i="88"/>
  <c r="L555" i="88"/>
  <c r="L554" i="88"/>
  <c r="L553" i="88"/>
  <c r="L552" i="88"/>
  <c r="L551" i="88"/>
  <c r="L550" i="88"/>
  <c r="L549" i="88"/>
  <c r="L548" i="88"/>
  <c r="L547" i="88"/>
  <c r="L546" i="88"/>
  <c r="L545" i="88"/>
  <c r="L544" i="88"/>
  <c r="L543" i="88"/>
  <c r="L542" i="88"/>
  <c r="L541" i="88"/>
  <c r="L540" i="88"/>
  <c r="L539" i="88"/>
  <c r="L538" i="88"/>
  <c r="L537" i="88"/>
  <c r="L536" i="88"/>
  <c r="L535" i="88"/>
  <c r="L534" i="88"/>
  <c r="L533" i="88"/>
  <c r="L532" i="88"/>
  <c r="L531" i="88"/>
  <c r="L530" i="88"/>
  <c r="L529" i="88"/>
  <c r="L528" i="88"/>
  <c r="L527" i="88"/>
  <c r="L526" i="88"/>
  <c r="L525" i="88"/>
  <c r="L524" i="88"/>
  <c r="L523" i="88"/>
  <c r="L522" i="88"/>
  <c r="L521" i="88"/>
  <c r="L520" i="88"/>
  <c r="L519" i="88"/>
  <c r="L518" i="88"/>
  <c r="L517" i="88"/>
  <c r="L516" i="88"/>
  <c r="L515" i="88"/>
  <c r="L514" i="88"/>
  <c r="L513" i="88"/>
  <c r="L512" i="88"/>
  <c r="L511" i="88"/>
  <c r="L510" i="88"/>
  <c r="L509" i="88"/>
  <c r="L508" i="88"/>
  <c r="L507" i="88"/>
  <c r="L506" i="88"/>
  <c r="L505" i="88"/>
  <c r="L504" i="88"/>
  <c r="L503" i="88"/>
  <c r="L502" i="88"/>
  <c r="L501" i="88"/>
  <c r="L500" i="88"/>
  <c r="L499" i="88"/>
  <c r="L498" i="88"/>
  <c r="L497" i="88"/>
  <c r="L496" i="88"/>
  <c r="L495" i="88"/>
  <c r="L494" i="88"/>
  <c r="L493" i="88"/>
  <c r="L492" i="88"/>
  <c r="L491" i="88"/>
  <c r="L490" i="88"/>
  <c r="L489" i="88"/>
  <c r="L488" i="88"/>
  <c r="L487" i="88"/>
  <c r="L486" i="88"/>
  <c r="L483" i="88"/>
  <c r="L482" i="88"/>
  <c r="L481" i="88"/>
  <c r="L480" i="88"/>
  <c r="L479" i="88"/>
  <c r="L478" i="88"/>
  <c r="L477" i="88"/>
  <c r="L476" i="88"/>
  <c r="L475" i="88"/>
  <c r="L474" i="88"/>
  <c r="L473" i="88"/>
  <c r="L472" i="88"/>
  <c r="L471" i="88"/>
  <c r="L470" i="88"/>
  <c r="L469" i="88"/>
  <c r="L468" i="88"/>
  <c r="L467" i="88"/>
  <c r="L466" i="88"/>
  <c r="L465" i="88"/>
  <c r="L464" i="88"/>
  <c r="L463" i="88"/>
  <c r="L462" i="88"/>
  <c r="L461" i="88"/>
  <c r="L355" i="88"/>
  <c r="L354" i="88"/>
  <c r="L353" i="88"/>
  <c r="L352" i="88"/>
  <c r="L351" i="88"/>
  <c r="L350" i="88"/>
  <c r="L349" i="88"/>
  <c r="L348" i="88"/>
  <c r="L347" i="88"/>
  <c r="L346" i="88"/>
  <c r="L345" i="88"/>
  <c r="L344" i="88"/>
  <c r="L343" i="88"/>
  <c r="L342" i="88"/>
  <c r="L341" i="88"/>
  <c r="L340" i="88"/>
  <c r="L339" i="88"/>
  <c r="L338" i="88"/>
  <c r="L337" i="88"/>
  <c r="L336" i="88"/>
  <c r="L335" i="88"/>
  <c r="L334" i="88"/>
  <c r="L333" i="88"/>
  <c r="L332" i="88"/>
  <c r="L331" i="88"/>
  <c r="L330" i="88"/>
  <c r="L329" i="88"/>
  <c r="L328" i="88"/>
  <c r="L327" i="88"/>
  <c r="L326" i="88"/>
  <c r="L325" i="88"/>
  <c r="L324" i="88"/>
  <c r="L323" i="88"/>
  <c r="L322" i="88"/>
  <c r="L321" i="88"/>
  <c r="L320" i="88"/>
  <c r="L319" i="88"/>
  <c r="L318" i="88"/>
  <c r="L317" i="88"/>
  <c r="L316" i="88"/>
  <c r="L315" i="88"/>
  <c r="L314" i="88"/>
  <c r="L313" i="88"/>
  <c r="L312" i="88"/>
  <c r="L310" i="88"/>
  <c r="L309" i="88"/>
  <c r="L308" i="88"/>
  <c r="L307" i="88"/>
  <c r="L306" i="88"/>
  <c r="L305" i="88"/>
  <c r="L304" i="88"/>
  <c r="L303" i="88"/>
  <c r="L302" i="88"/>
  <c r="L301" i="88"/>
  <c r="L300" i="88"/>
  <c r="L299" i="88"/>
  <c r="L298" i="88"/>
  <c r="L297" i="88"/>
  <c r="L296" i="88"/>
  <c r="L294" i="88"/>
  <c r="L293" i="88"/>
  <c r="L292" i="88"/>
  <c r="L291" i="88"/>
  <c r="L290" i="88"/>
  <c r="L289" i="88"/>
  <c r="L288" i="88"/>
  <c r="L287" i="88"/>
  <c r="L286" i="88"/>
  <c r="L285" i="88"/>
  <c r="L284" i="88"/>
  <c r="L283" i="88"/>
  <c r="L282" i="88"/>
  <c r="L281" i="88"/>
  <c r="L280" i="88"/>
  <c r="L279" i="88"/>
  <c r="L278" i="88"/>
  <c r="L277" i="88"/>
  <c r="L276" i="88"/>
  <c r="L275" i="88"/>
  <c r="L274" i="88"/>
  <c r="L270" i="88"/>
  <c r="L269" i="88"/>
  <c r="L268" i="88"/>
  <c r="L267" i="88"/>
  <c r="L266" i="88"/>
  <c r="L265" i="88"/>
  <c r="L264" i="88"/>
  <c r="L263" i="88"/>
  <c r="R608" i="88"/>
  <c r="Q608" i="88"/>
  <c r="K608" i="88"/>
  <c r="J608" i="88"/>
  <c r="I608" i="88"/>
  <c r="F608" i="88"/>
  <c r="E608" i="88"/>
  <c r="I557" i="88"/>
  <c r="J557" i="88"/>
  <c r="K557" i="88"/>
  <c r="F556" i="88"/>
  <c r="E556" i="88"/>
  <c r="F356" i="88"/>
  <c r="E356" i="88"/>
  <c r="H555" i="88"/>
  <c r="H554" i="88"/>
  <c r="H552" i="88"/>
  <c r="H551" i="88"/>
  <c r="H549" i="88"/>
  <c r="H548" i="88"/>
  <c r="H546" i="88"/>
  <c r="H545" i="88"/>
  <c r="H543" i="88"/>
  <c r="H542" i="88"/>
  <c r="H540" i="88"/>
  <c r="H539" i="88"/>
  <c r="H537" i="88"/>
  <c r="H536" i="88"/>
  <c r="H534" i="88"/>
  <c r="H533" i="88"/>
  <c r="H531" i="88"/>
  <c r="H530" i="88"/>
  <c r="H528" i="88"/>
  <c r="H527" i="88"/>
  <c r="H525" i="88"/>
  <c r="H524" i="88"/>
  <c r="H523" i="88"/>
  <c r="H522" i="88"/>
  <c r="H520" i="88"/>
  <c r="H519" i="88"/>
  <c r="H518" i="88"/>
  <c r="H517" i="88"/>
  <c r="H516" i="88"/>
  <c r="H515" i="88"/>
  <c r="H513" i="88"/>
  <c r="H512" i="88"/>
  <c r="H511" i="88"/>
  <c r="H510" i="88"/>
  <c r="H508" i="88"/>
  <c r="H507" i="88"/>
  <c r="H505" i="88"/>
  <c r="H504" i="88"/>
  <c r="H502" i="88"/>
  <c r="H501" i="88"/>
  <c r="H499" i="88"/>
  <c r="H498" i="88"/>
  <c r="H496" i="88"/>
  <c r="H495" i="88"/>
  <c r="H493" i="88"/>
  <c r="H492" i="88"/>
  <c r="H490" i="88"/>
  <c r="H489" i="88"/>
  <c r="H487" i="88"/>
  <c r="H486" i="88"/>
  <c r="H483" i="88"/>
  <c r="H482" i="88"/>
  <c r="H481" i="88"/>
  <c r="H480" i="88"/>
  <c r="H478" i="88"/>
  <c r="H477" i="88"/>
  <c r="H475" i="88"/>
  <c r="H474" i="88"/>
  <c r="H472" i="88"/>
  <c r="H471" i="88"/>
  <c r="H469" i="88"/>
  <c r="H468" i="88"/>
  <c r="H466" i="88"/>
  <c r="H465" i="88"/>
  <c r="H464" i="88"/>
  <c r="H463" i="88"/>
  <c r="H462" i="88"/>
  <c r="H461" i="88"/>
  <c r="H458" i="88"/>
  <c r="H457" i="88"/>
  <c r="H455" i="88"/>
  <c r="H454" i="88"/>
  <c r="H452" i="88"/>
  <c r="H451" i="88"/>
  <c r="H449" i="88"/>
  <c r="H448" i="88"/>
  <c r="H446" i="88"/>
  <c r="H445" i="88"/>
  <c r="H444" i="88"/>
  <c r="H443" i="88"/>
  <c r="H442" i="88"/>
  <c r="H441" i="88"/>
  <c r="H438" i="88"/>
  <c r="H437" i="88"/>
  <c r="H435" i="88"/>
  <c r="H434" i="88"/>
  <c r="H432" i="88"/>
  <c r="H431" i="88"/>
  <c r="H429" i="88"/>
  <c r="H428" i="88"/>
  <c r="H426" i="88"/>
  <c r="H425" i="88"/>
  <c r="H423" i="88"/>
  <c r="H422" i="88"/>
  <c r="H420" i="88"/>
  <c r="H419" i="88"/>
  <c r="H417" i="88"/>
  <c r="H416" i="88"/>
  <c r="H415" i="88"/>
  <c r="H414" i="88"/>
  <c r="H413" i="88"/>
  <c r="H412" i="88"/>
  <c r="H410" i="88"/>
  <c r="H409" i="88"/>
  <c r="H407" i="88"/>
  <c r="H406" i="88"/>
  <c r="H405" i="88"/>
  <c r="H404" i="88"/>
  <c r="H403" i="88"/>
  <c r="H402" i="88"/>
  <c r="H400" i="88"/>
  <c r="H399" i="88"/>
  <c r="H397" i="88"/>
  <c r="H396" i="88"/>
  <c r="H395" i="88"/>
  <c r="H394" i="88"/>
  <c r="H392" i="88"/>
  <c r="H391" i="88"/>
  <c r="H389" i="88"/>
  <c r="H388" i="88"/>
  <c r="H386" i="88"/>
  <c r="H385" i="88"/>
  <c r="H383" i="88"/>
  <c r="H382" i="88"/>
  <c r="H380" i="88"/>
  <c r="H379" i="88"/>
  <c r="H377" i="88"/>
  <c r="H376" i="88"/>
  <c r="H374" i="88"/>
  <c r="H373" i="88"/>
  <c r="H372" i="88"/>
  <c r="H371" i="88"/>
  <c r="H369" i="88"/>
  <c r="H368" i="88"/>
  <c r="H365" i="88"/>
  <c r="H364" i="88"/>
  <c r="H362" i="88"/>
  <c r="H361" i="88"/>
  <c r="H359" i="88"/>
  <c r="H358" i="88"/>
  <c r="H355" i="88"/>
  <c r="H354" i="88"/>
  <c r="H352" i="88"/>
  <c r="H351" i="88"/>
  <c r="H350" i="88"/>
  <c r="H349" i="88"/>
  <c r="H347" i="88"/>
  <c r="H346" i="88"/>
  <c r="H344" i="88"/>
  <c r="H343" i="88"/>
  <c r="H341" i="88"/>
  <c r="H340" i="88"/>
  <c r="H338" i="88"/>
  <c r="H337" i="88"/>
  <c r="H335" i="88"/>
  <c r="H334" i="88"/>
  <c r="H332" i="88"/>
  <c r="H331" i="88"/>
  <c r="H329" i="88"/>
  <c r="H328" i="88"/>
  <c r="H326" i="88"/>
  <c r="H325" i="88"/>
  <c r="H323" i="88"/>
  <c r="H322" i="88"/>
  <c r="H320" i="88"/>
  <c r="H319" i="88"/>
  <c r="H317" i="88"/>
  <c r="H316" i="88"/>
  <c r="H314" i="88"/>
  <c r="H313" i="88"/>
  <c r="H310" i="88"/>
  <c r="H309" i="88"/>
  <c r="H307" i="88"/>
  <c r="H306" i="88"/>
  <c r="H301" i="88"/>
  <c r="H300" i="88"/>
  <c r="H298" i="88"/>
  <c r="H297" i="88"/>
  <c r="H267" i="88"/>
  <c r="H266" i="88"/>
  <c r="H294" i="88"/>
  <c r="H293" i="88"/>
  <c r="H291" i="88"/>
  <c r="H290" i="88"/>
  <c r="H288" i="88"/>
  <c r="H287" i="88"/>
  <c r="H285" i="88"/>
  <c r="H284" i="88"/>
  <c r="H282" i="88"/>
  <c r="H281" i="88"/>
  <c r="H279" i="88"/>
  <c r="H278" i="88"/>
  <c r="H276" i="88"/>
  <c r="H275" i="88"/>
  <c r="H270" i="88"/>
  <c r="H269" i="88"/>
  <c r="H264" i="88"/>
  <c r="H263" i="88"/>
  <c r="H261" i="88"/>
  <c r="H260" i="88"/>
  <c r="H258" i="88"/>
  <c r="H257" i="88"/>
  <c r="H255" i="88"/>
  <c r="H254" i="88"/>
  <c r="H252" i="88"/>
  <c r="H251" i="88"/>
  <c r="H249" i="88"/>
  <c r="H248" i="88"/>
  <c r="H246" i="88"/>
  <c r="H245" i="88"/>
  <c r="H243" i="88"/>
  <c r="H242" i="88"/>
  <c r="H241" i="88"/>
  <c r="H240" i="88"/>
  <c r="H237" i="88"/>
  <c r="H236" i="88"/>
  <c r="H234" i="88"/>
  <c r="H233" i="88"/>
  <c r="H232" i="88"/>
  <c r="H231" i="88"/>
  <c r="H229" i="88"/>
  <c r="H228" i="88"/>
  <c r="H226" i="88"/>
  <c r="H225" i="88"/>
  <c r="H223" i="88"/>
  <c r="H222" i="88"/>
  <c r="H220" i="88"/>
  <c r="H219" i="88"/>
  <c r="H217" i="88"/>
  <c r="H216" i="88"/>
  <c r="H214" i="88"/>
  <c r="H213" i="88"/>
  <c r="H212" i="88"/>
  <c r="H211" i="88"/>
  <c r="H209" i="88"/>
  <c r="H208" i="88"/>
  <c r="H206" i="88"/>
  <c r="H205" i="88"/>
  <c r="H202" i="88"/>
  <c r="H201" i="88"/>
  <c r="H200" i="88"/>
  <c r="H199" i="88"/>
  <c r="H198" i="88"/>
  <c r="H197" i="88"/>
  <c r="H195" i="88"/>
  <c r="H194" i="88"/>
  <c r="H192" i="88"/>
  <c r="H191" i="88"/>
  <c r="H189" i="88"/>
  <c r="H188" i="88"/>
  <c r="H186" i="88"/>
  <c r="H185" i="88"/>
  <c r="H183" i="88"/>
  <c r="H182" i="88"/>
  <c r="H180" i="88"/>
  <c r="H179" i="88"/>
  <c r="H178" i="88"/>
  <c r="H177" i="88"/>
  <c r="H175" i="88"/>
  <c r="H174" i="88"/>
  <c r="H172" i="88"/>
  <c r="H171" i="88"/>
  <c r="H170" i="88"/>
  <c r="H169" i="88"/>
  <c r="H168" i="88"/>
  <c r="H167" i="88"/>
  <c r="H165" i="88"/>
  <c r="H164" i="88"/>
  <c r="H162" i="88"/>
  <c r="H161" i="88"/>
  <c r="H159" i="88"/>
  <c r="H158" i="88"/>
  <c r="H157" i="88"/>
  <c r="H156" i="88"/>
  <c r="H155" i="88"/>
  <c r="H154" i="88"/>
  <c r="H152" i="88"/>
  <c r="H151" i="88"/>
  <c r="H149" i="88"/>
  <c r="H148" i="88"/>
  <c r="H146" i="88"/>
  <c r="H145" i="88"/>
  <c r="H143" i="88"/>
  <c r="H142" i="88"/>
  <c r="H140" i="88"/>
  <c r="H139" i="88"/>
  <c r="H137" i="88"/>
  <c r="H136" i="88"/>
  <c r="H131" i="88"/>
  <c r="H130" i="88"/>
  <c r="H129" i="88"/>
  <c r="H128" i="88"/>
  <c r="H126" i="88"/>
  <c r="H125" i="88"/>
  <c r="H123" i="88"/>
  <c r="H122" i="88"/>
  <c r="H120" i="88"/>
  <c r="H119" i="88"/>
  <c r="H117" i="88"/>
  <c r="H116" i="88"/>
  <c r="H114" i="88"/>
  <c r="H113" i="88"/>
  <c r="H111" i="88"/>
  <c r="H110" i="88"/>
  <c r="H108" i="88"/>
  <c r="H107" i="88"/>
  <c r="H105" i="88"/>
  <c r="H104" i="88"/>
  <c r="H102" i="88"/>
  <c r="H101" i="88"/>
  <c r="H99" i="88"/>
  <c r="H98" i="88"/>
  <c r="H96" i="88"/>
  <c r="H95" i="88"/>
  <c r="H94" i="88"/>
  <c r="H93" i="88"/>
  <c r="H92" i="88"/>
  <c r="H91" i="88"/>
  <c r="H90" i="88"/>
  <c r="H89" i="88"/>
  <c r="H87" i="88"/>
  <c r="H86" i="88"/>
  <c r="H84" i="88"/>
  <c r="H83" i="88"/>
  <c r="H81" i="88"/>
  <c r="H80" i="88"/>
  <c r="H79" i="88"/>
  <c r="H78" i="88"/>
  <c r="H76" i="88"/>
  <c r="H75" i="88"/>
  <c r="H73" i="88"/>
  <c r="H72" i="88"/>
  <c r="H70" i="88"/>
  <c r="H69" i="88"/>
  <c r="H67" i="88"/>
  <c r="H66" i="88"/>
  <c r="I49" i="88"/>
  <c r="J49" i="88"/>
  <c r="K49" i="88"/>
  <c r="I35" i="88"/>
  <c r="J35" i="88"/>
  <c r="K35" i="88"/>
  <c r="G99" i="77" l="1"/>
  <c r="G97" i="77"/>
  <c r="H94" i="77"/>
  <c r="H101" i="77"/>
  <c r="G25" i="77"/>
  <c r="G8" i="77"/>
  <c r="G81" i="77"/>
  <c r="G61" i="77"/>
  <c r="G118" i="77"/>
  <c r="G87" i="77"/>
  <c r="G82" i="77"/>
  <c r="G78" i="77"/>
  <c r="G72" i="77"/>
  <c r="G58" i="77"/>
  <c r="G33" i="77"/>
  <c r="G113" i="77"/>
  <c r="G67" i="77"/>
  <c r="G117" i="77"/>
  <c r="G107" i="77"/>
  <c r="G103" i="77"/>
  <c r="G104" i="77"/>
  <c r="G43" i="77"/>
  <c r="G15" i="77"/>
  <c r="G47" i="77"/>
  <c r="G34" i="77"/>
  <c r="G88" i="77"/>
  <c r="G53" i="77"/>
  <c r="G31" i="77"/>
  <c r="G18" i="77"/>
  <c r="G10" i="77"/>
  <c r="G79" i="77"/>
  <c r="G44" i="77"/>
  <c r="G30" i="77"/>
  <c r="G22" i="77"/>
  <c r="G17" i="77"/>
  <c r="G13" i="77"/>
  <c r="G9" i="77"/>
  <c r="G39" i="77"/>
  <c r="G27" i="77"/>
  <c r="G50" i="77"/>
  <c r="G46" i="77"/>
  <c r="G37" i="77"/>
  <c r="G21" i="77"/>
  <c r="G75" i="77"/>
  <c r="G91" i="77"/>
  <c r="G49" i="77"/>
  <c r="N77" i="88"/>
  <c r="O77" i="88"/>
  <c r="P77" i="88"/>
  <c r="M77" i="88"/>
  <c r="L257" i="88"/>
  <c r="L258" i="88"/>
  <c r="L260" i="88"/>
  <c r="L261" i="88"/>
  <c r="L246" i="88"/>
  <c r="L248" i="88"/>
  <c r="L249" i="88"/>
  <c r="L251" i="88"/>
  <c r="L252" i="88"/>
  <c r="L254" i="88"/>
  <c r="L255" i="88"/>
  <c r="L240" i="88"/>
  <c r="L241" i="88"/>
  <c r="L242" i="88"/>
  <c r="L243" i="88"/>
  <c r="L245" i="88"/>
  <c r="L237" i="88"/>
  <c r="L216" i="88"/>
  <c r="L217" i="88"/>
  <c r="L219" i="88"/>
  <c r="L220" i="88"/>
  <c r="L222" i="88"/>
  <c r="L223" i="88"/>
  <c r="L225" i="88"/>
  <c r="L226" i="88"/>
  <c r="L228" i="88"/>
  <c r="L229" i="88"/>
  <c r="L231" i="88"/>
  <c r="L232" i="88"/>
  <c r="L233" i="88"/>
  <c r="L234" i="88"/>
  <c r="L236" i="88"/>
  <c r="L209" i="88"/>
  <c r="L211" i="88"/>
  <c r="L212" i="88"/>
  <c r="L213" i="88"/>
  <c r="L214" i="88"/>
  <c r="L205" i="88"/>
  <c r="L206" i="88"/>
  <c r="L208" i="88"/>
  <c r="L198" i="88"/>
  <c r="L199" i="88"/>
  <c r="L200" i="88"/>
  <c r="L201" i="88"/>
  <c r="L202" i="88"/>
  <c r="L170" i="88"/>
  <c r="L171" i="88"/>
  <c r="L172" i="88"/>
  <c r="L174" i="88"/>
  <c r="L175" i="88"/>
  <c r="L177" i="88"/>
  <c r="L178" i="88"/>
  <c r="L179" i="88"/>
  <c r="L180" i="88"/>
  <c r="L182" i="88"/>
  <c r="L183" i="88"/>
  <c r="L185" i="88"/>
  <c r="L186" i="88"/>
  <c r="L188" i="88"/>
  <c r="L189" i="88"/>
  <c r="L191" i="88"/>
  <c r="L192" i="88"/>
  <c r="L194" i="88"/>
  <c r="L195" i="88"/>
  <c r="L197" i="88"/>
  <c r="L158" i="88"/>
  <c r="L159" i="88"/>
  <c r="L161" i="88"/>
  <c r="L162" i="88"/>
  <c r="L164" i="88"/>
  <c r="L165" i="88"/>
  <c r="L167" i="88"/>
  <c r="L168" i="88"/>
  <c r="L169" i="88"/>
  <c r="L157" i="88"/>
  <c r="L126" i="88"/>
  <c r="L128" i="88"/>
  <c r="L129" i="88"/>
  <c r="L130" i="88"/>
  <c r="L131" i="88"/>
  <c r="L133" i="88"/>
  <c r="L134" i="88"/>
  <c r="L136" i="88"/>
  <c r="L137" i="88"/>
  <c r="L139" i="88"/>
  <c r="L140" i="88"/>
  <c r="L142" i="88"/>
  <c r="L143" i="88"/>
  <c r="L145" i="88"/>
  <c r="L146" i="88"/>
  <c r="L148" i="88"/>
  <c r="L149" i="88"/>
  <c r="L151" i="88"/>
  <c r="L152" i="88"/>
  <c r="L154" i="88"/>
  <c r="L155" i="88"/>
  <c r="L156" i="88"/>
  <c r="L122" i="88"/>
  <c r="L123" i="88"/>
  <c r="L125" i="88"/>
  <c r="L111" i="88"/>
  <c r="L113" i="88"/>
  <c r="L114" i="88"/>
  <c r="L116" i="88"/>
  <c r="L117" i="88"/>
  <c r="L119" i="88"/>
  <c r="L120" i="88"/>
  <c r="L86" i="88"/>
  <c r="L87" i="88"/>
  <c r="L89" i="88"/>
  <c r="L90" i="88"/>
  <c r="L91" i="88"/>
  <c r="L92" i="88"/>
  <c r="L93" i="88"/>
  <c r="L94" i="88"/>
  <c r="L95" i="88"/>
  <c r="L96" i="88"/>
  <c r="L98" i="88"/>
  <c r="L99" i="88"/>
  <c r="L101" i="88"/>
  <c r="L102" i="88"/>
  <c r="L104" i="88"/>
  <c r="L105" i="88"/>
  <c r="L107" i="88"/>
  <c r="L108" i="88"/>
  <c r="L110" i="88"/>
  <c r="L84" i="88"/>
  <c r="L83" i="88"/>
  <c r="L81" i="88"/>
  <c r="L80" i="88"/>
  <c r="L79" i="88"/>
  <c r="L78" i="88"/>
  <c r="L76" i="88"/>
  <c r="L75" i="88"/>
  <c r="L73" i="88"/>
  <c r="L72" i="88"/>
  <c r="L70" i="88"/>
  <c r="L69" i="88"/>
  <c r="L67" i="88"/>
  <c r="L66" i="88"/>
  <c r="L77" i="88" l="1"/>
  <c r="AO28" i="83"/>
  <c r="AP28" i="83"/>
  <c r="AO33" i="83"/>
  <c r="AP33" i="83"/>
  <c r="AO39" i="83"/>
  <c r="AP39" i="83"/>
  <c r="AO48" i="83"/>
  <c r="AP48" i="83"/>
  <c r="AO54" i="83"/>
  <c r="AP54" i="83"/>
  <c r="AO56" i="83"/>
  <c r="AP56" i="83"/>
  <c r="AO74" i="81"/>
  <c r="AP74" i="81"/>
  <c r="B62" i="86" l="1"/>
  <c r="B54" i="86"/>
  <c r="B48" i="86"/>
  <c r="B39" i="86"/>
  <c r="B33" i="86"/>
  <c r="B28" i="86"/>
  <c r="B47" i="85"/>
  <c r="B44" i="85"/>
  <c r="B37" i="85"/>
  <c r="B31" i="85"/>
  <c r="B29" i="85"/>
  <c r="B26" i="85"/>
  <c r="B23" i="85"/>
  <c r="B21" i="85"/>
  <c r="B17" i="85"/>
  <c r="B9" i="85"/>
  <c r="D75" i="84"/>
  <c r="E75" i="84"/>
  <c r="F75" i="84"/>
  <c r="G75" i="84"/>
  <c r="H75" i="84"/>
  <c r="I75" i="84"/>
  <c r="J75" i="84"/>
  <c r="K75" i="84"/>
  <c r="L75" i="84"/>
  <c r="M75" i="84"/>
  <c r="N75" i="84"/>
  <c r="B211" i="84"/>
  <c r="B205" i="84"/>
  <c r="B193" i="84"/>
  <c r="B175" i="84"/>
  <c r="B153" i="84"/>
  <c r="B146" i="84"/>
  <c r="B140" i="84"/>
  <c r="B119" i="84"/>
  <c r="B115" i="84"/>
  <c r="B100" i="84"/>
  <c r="B94" i="84"/>
  <c r="B75" i="84"/>
  <c r="B64" i="84"/>
  <c r="B25" i="84"/>
  <c r="O75" i="84" l="1"/>
  <c r="E19" i="77" l="1"/>
  <c r="R6" i="77"/>
  <c r="Q6" i="77"/>
  <c r="R411" i="88"/>
  <c r="Q411" i="88"/>
  <c r="P411" i="88"/>
  <c r="O411" i="88"/>
  <c r="N411" i="88"/>
  <c r="R440" i="88"/>
  <c r="Q440" i="88"/>
  <c r="P440" i="88"/>
  <c r="O440" i="88"/>
  <c r="N440" i="88"/>
  <c r="M440" i="88"/>
  <c r="R460" i="88"/>
  <c r="Q460" i="88"/>
  <c r="P460" i="88"/>
  <c r="O460" i="88"/>
  <c r="N460" i="88"/>
  <c r="M460" i="88"/>
  <c r="R652" i="88"/>
  <c r="Q652" i="88"/>
  <c r="P652" i="88"/>
  <c r="O652" i="88"/>
  <c r="N652" i="88"/>
  <c r="M652" i="88"/>
  <c r="K657" i="88"/>
  <c r="J657" i="88"/>
  <c r="I657" i="88"/>
  <c r="K652" i="88"/>
  <c r="J652" i="88"/>
  <c r="I652" i="88"/>
  <c r="K647" i="88"/>
  <c r="J647" i="88"/>
  <c r="I647" i="88"/>
  <c r="K632" i="88"/>
  <c r="J632" i="88"/>
  <c r="I632" i="88"/>
  <c r="K609" i="88"/>
  <c r="J609" i="88"/>
  <c r="I609" i="88"/>
  <c r="K521" i="88"/>
  <c r="J521" i="88"/>
  <c r="I521" i="88"/>
  <c r="K514" i="88"/>
  <c r="J514" i="88"/>
  <c r="I514" i="88"/>
  <c r="H514" i="88" s="1"/>
  <c r="P509" i="88"/>
  <c r="O509" i="88"/>
  <c r="N509" i="88"/>
  <c r="M509" i="88"/>
  <c r="K509" i="88"/>
  <c r="J509" i="88"/>
  <c r="I509" i="88"/>
  <c r="P479" i="88"/>
  <c r="O479" i="88"/>
  <c r="N479" i="88"/>
  <c r="M479" i="88"/>
  <c r="K479" i="88"/>
  <c r="J479" i="88"/>
  <c r="I479" i="88"/>
  <c r="I460" i="88"/>
  <c r="K460" i="88"/>
  <c r="J460" i="88"/>
  <c r="K440" i="88"/>
  <c r="J440" i="88"/>
  <c r="I440" i="88"/>
  <c r="H440" i="88" s="1"/>
  <c r="K411" i="88"/>
  <c r="J411" i="88"/>
  <c r="I411" i="88"/>
  <c r="J401" i="88"/>
  <c r="P401" i="88"/>
  <c r="O401" i="88"/>
  <c r="N401" i="88"/>
  <c r="M401" i="88"/>
  <c r="K401" i="88"/>
  <c r="I401" i="88"/>
  <c r="K393" i="88"/>
  <c r="J393" i="88"/>
  <c r="I393" i="88"/>
  <c r="K370" i="88"/>
  <c r="J370" i="88"/>
  <c r="I370" i="88"/>
  <c r="H370" i="88" s="1"/>
  <c r="I348" i="88"/>
  <c r="K348" i="88"/>
  <c r="J348" i="88"/>
  <c r="P239" i="88"/>
  <c r="O239" i="88"/>
  <c r="N239" i="88"/>
  <c r="M239" i="88"/>
  <c r="K239" i="88"/>
  <c r="J239" i="88"/>
  <c r="I239" i="88"/>
  <c r="K230" i="88"/>
  <c r="J230" i="88"/>
  <c r="I230" i="88"/>
  <c r="P210" i="88"/>
  <c r="O210" i="88"/>
  <c r="N210" i="88"/>
  <c r="M210" i="88"/>
  <c r="K210" i="88"/>
  <c r="J210" i="88"/>
  <c r="I210" i="88"/>
  <c r="P196" i="88"/>
  <c r="O196" i="88"/>
  <c r="N196" i="88"/>
  <c r="M196" i="88"/>
  <c r="L196" i="88" s="1"/>
  <c r="K196" i="88"/>
  <c r="J196" i="88"/>
  <c r="I196" i="88"/>
  <c r="P176" i="88"/>
  <c r="O176" i="88"/>
  <c r="N176" i="88"/>
  <c r="M176" i="88"/>
  <c r="K176" i="88"/>
  <c r="J176" i="88"/>
  <c r="I176" i="88"/>
  <c r="K166" i="88"/>
  <c r="J166" i="88"/>
  <c r="I166" i="88"/>
  <c r="P153" i="88"/>
  <c r="O153" i="88"/>
  <c r="N153" i="88"/>
  <c r="M153" i="88"/>
  <c r="K153" i="88"/>
  <c r="J153" i="88"/>
  <c r="I153" i="88"/>
  <c r="H153" i="88" s="1"/>
  <c r="P127" i="88"/>
  <c r="O127" i="88"/>
  <c r="N127" i="88"/>
  <c r="M127" i="88"/>
  <c r="L127" i="88" s="1"/>
  <c r="K127" i="88"/>
  <c r="J127" i="88"/>
  <c r="I127" i="88"/>
  <c r="P88" i="88"/>
  <c r="O88" i="88"/>
  <c r="N88" i="88"/>
  <c r="M88" i="88"/>
  <c r="K88" i="88"/>
  <c r="J88" i="88"/>
  <c r="I88" i="88"/>
  <c r="K77" i="88"/>
  <c r="J77" i="88"/>
  <c r="I77" i="88"/>
  <c r="M41" i="88"/>
  <c r="P41" i="88"/>
  <c r="O41" i="88"/>
  <c r="N41" i="88"/>
  <c r="K41" i="88"/>
  <c r="J41" i="88"/>
  <c r="I41" i="88"/>
  <c r="P27" i="88"/>
  <c r="O27" i="88"/>
  <c r="N27" i="88"/>
  <c r="M27" i="88"/>
  <c r="K27" i="88"/>
  <c r="J27" i="88"/>
  <c r="I27" i="88"/>
  <c r="R665" i="88"/>
  <c r="Q665" i="88"/>
  <c r="P665" i="88"/>
  <c r="O665" i="88"/>
  <c r="N665" i="88"/>
  <c r="M665" i="88"/>
  <c r="K665" i="88"/>
  <c r="J665" i="88"/>
  <c r="I665" i="88"/>
  <c r="R662" i="88"/>
  <c r="Q662" i="88"/>
  <c r="P662" i="88"/>
  <c r="O662" i="88"/>
  <c r="N662" i="88"/>
  <c r="M662" i="88"/>
  <c r="K662" i="88"/>
  <c r="J662" i="88"/>
  <c r="I662" i="88"/>
  <c r="R657" i="88"/>
  <c r="Q657" i="88"/>
  <c r="P657" i="88"/>
  <c r="O657" i="88"/>
  <c r="N657" i="88"/>
  <c r="M657" i="88"/>
  <c r="R647" i="88"/>
  <c r="Q647" i="88"/>
  <c r="P647" i="88"/>
  <c r="O647" i="88"/>
  <c r="N647" i="88"/>
  <c r="M647" i="88"/>
  <c r="R643" i="88"/>
  <c r="Q643" i="88"/>
  <c r="P643" i="88"/>
  <c r="O643" i="88"/>
  <c r="N643" i="88"/>
  <c r="M643" i="88"/>
  <c r="K643" i="88"/>
  <c r="J643" i="88"/>
  <c r="I643" i="88"/>
  <c r="R640" i="88"/>
  <c r="Q640" i="88"/>
  <c r="P640" i="88"/>
  <c r="O640" i="88"/>
  <c r="N640" i="88"/>
  <c r="M640" i="88"/>
  <c r="K640" i="88"/>
  <c r="J640" i="88"/>
  <c r="I640" i="88"/>
  <c r="R637" i="88"/>
  <c r="Q637" i="88"/>
  <c r="P637" i="88"/>
  <c r="O637" i="88"/>
  <c r="N637" i="88"/>
  <c r="M637" i="88"/>
  <c r="K637" i="88"/>
  <c r="J637" i="88"/>
  <c r="I637" i="88"/>
  <c r="R632" i="88"/>
  <c r="Q632" i="88"/>
  <c r="P632" i="88"/>
  <c r="O632" i="88"/>
  <c r="N632" i="88"/>
  <c r="M632" i="88"/>
  <c r="R629" i="88"/>
  <c r="Q629" i="88"/>
  <c r="P629" i="88"/>
  <c r="O629" i="88"/>
  <c r="N629" i="88"/>
  <c r="M629" i="88"/>
  <c r="K629" i="88"/>
  <c r="J629" i="88"/>
  <c r="I629" i="88"/>
  <c r="R626" i="88"/>
  <c r="Q626" i="88"/>
  <c r="P626" i="88"/>
  <c r="O626" i="88"/>
  <c r="N626" i="88"/>
  <c r="M626" i="88"/>
  <c r="K626" i="88"/>
  <c r="J626" i="88"/>
  <c r="I626" i="88"/>
  <c r="R623" i="88"/>
  <c r="Q623" i="88"/>
  <c r="P623" i="88"/>
  <c r="O623" i="88"/>
  <c r="N623" i="88"/>
  <c r="M623" i="88"/>
  <c r="K623" i="88"/>
  <c r="J623" i="88"/>
  <c r="I623" i="88"/>
  <c r="R620" i="88"/>
  <c r="Q620" i="88"/>
  <c r="P620" i="88"/>
  <c r="O620" i="88"/>
  <c r="N620" i="88"/>
  <c r="M620" i="88"/>
  <c r="K620" i="88"/>
  <c r="J620" i="88"/>
  <c r="I620" i="88"/>
  <c r="R617" i="88"/>
  <c r="Q617" i="88"/>
  <c r="P617" i="88"/>
  <c r="O617" i="88"/>
  <c r="N617" i="88"/>
  <c r="M617" i="88"/>
  <c r="K617" i="88"/>
  <c r="J617" i="88"/>
  <c r="I617" i="88"/>
  <c r="R614" i="88"/>
  <c r="Q614" i="88"/>
  <c r="P614" i="88"/>
  <c r="O614" i="88"/>
  <c r="N614" i="88"/>
  <c r="M614" i="88"/>
  <c r="K614" i="88"/>
  <c r="J614" i="88"/>
  <c r="I614" i="88"/>
  <c r="R609" i="88"/>
  <c r="Q609" i="88"/>
  <c r="P609" i="88"/>
  <c r="O609" i="88"/>
  <c r="N609" i="88"/>
  <c r="M609" i="88"/>
  <c r="R605" i="88"/>
  <c r="Q605" i="88"/>
  <c r="P605" i="88"/>
  <c r="O605" i="88"/>
  <c r="N605" i="88"/>
  <c r="M605" i="88"/>
  <c r="K605" i="88"/>
  <c r="J605" i="88"/>
  <c r="I605" i="88"/>
  <c r="R602" i="88"/>
  <c r="Q602" i="88"/>
  <c r="P602" i="88"/>
  <c r="O602" i="88"/>
  <c r="N602" i="88"/>
  <c r="M602" i="88"/>
  <c r="K602" i="88"/>
  <c r="J602" i="88"/>
  <c r="I602" i="88"/>
  <c r="R599" i="88"/>
  <c r="Q599" i="88"/>
  <c r="P599" i="88"/>
  <c r="O599" i="88"/>
  <c r="N599" i="88"/>
  <c r="M599" i="88"/>
  <c r="K599" i="88"/>
  <c r="J599" i="88"/>
  <c r="I599" i="88"/>
  <c r="R596" i="88"/>
  <c r="Q596" i="88"/>
  <c r="P596" i="88"/>
  <c r="O596" i="88"/>
  <c r="N596" i="88"/>
  <c r="M596" i="88"/>
  <c r="K596" i="88"/>
  <c r="J596" i="88"/>
  <c r="I596" i="88"/>
  <c r="R593" i="88"/>
  <c r="Q593" i="88"/>
  <c r="P593" i="88"/>
  <c r="O593" i="88"/>
  <c r="N593" i="88"/>
  <c r="M593" i="88"/>
  <c r="K593" i="88"/>
  <c r="J593" i="88"/>
  <c r="I593" i="88"/>
  <c r="R590" i="88"/>
  <c r="Q590" i="88"/>
  <c r="P590" i="88"/>
  <c r="O590" i="88"/>
  <c r="N590" i="88"/>
  <c r="M590" i="88"/>
  <c r="K590" i="88"/>
  <c r="J590" i="88"/>
  <c r="I590" i="88"/>
  <c r="R587" i="88"/>
  <c r="Q587" i="88"/>
  <c r="P587" i="88"/>
  <c r="O587" i="88"/>
  <c r="N587" i="88"/>
  <c r="M587" i="88"/>
  <c r="K587" i="88"/>
  <c r="J587" i="88"/>
  <c r="I587" i="88"/>
  <c r="R584" i="88"/>
  <c r="Q584" i="88"/>
  <c r="P584" i="88"/>
  <c r="O584" i="88"/>
  <c r="N584" i="88"/>
  <c r="M584" i="88"/>
  <c r="K584" i="88"/>
  <c r="J584" i="88"/>
  <c r="I584" i="88"/>
  <c r="R581" i="88"/>
  <c r="Q581" i="88"/>
  <c r="P581" i="88"/>
  <c r="O581" i="88"/>
  <c r="N581" i="88"/>
  <c r="M581" i="88"/>
  <c r="K581" i="88"/>
  <c r="J581" i="88"/>
  <c r="I581" i="88"/>
  <c r="R578" i="88"/>
  <c r="Q578" i="88"/>
  <c r="P578" i="88"/>
  <c r="O578" i="88"/>
  <c r="N578" i="88"/>
  <c r="M578" i="88"/>
  <c r="K578" i="88"/>
  <c r="J578" i="88"/>
  <c r="I578" i="88"/>
  <c r="R575" i="88"/>
  <c r="Q575" i="88"/>
  <c r="P575" i="88"/>
  <c r="O575" i="88"/>
  <c r="N575" i="88"/>
  <c r="M575" i="88"/>
  <c r="K575" i="88"/>
  <c r="J575" i="88"/>
  <c r="I575" i="88"/>
  <c r="R572" i="88"/>
  <c r="Q572" i="88"/>
  <c r="P572" i="88"/>
  <c r="O572" i="88"/>
  <c r="N572" i="88"/>
  <c r="M572" i="88"/>
  <c r="K572" i="88"/>
  <c r="J572" i="88"/>
  <c r="I572" i="88"/>
  <c r="R569" i="88"/>
  <c r="Q569" i="88"/>
  <c r="P569" i="88"/>
  <c r="O569" i="88"/>
  <c r="N569" i="88"/>
  <c r="M569" i="88"/>
  <c r="K569" i="88"/>
  <c r="J569" i="88"/>
  <c r="I569" i="88"/>
  <c r="R566" i="88"/>
  <c r="Q566" i="88"/>
  <c r="P566" i="88"/>
  <c r="O566" i="88"/>
  <c r="N566" i="88"/>
  <c r="M566" i="88"/>
  <c r="K566" i="88"/>
  <c r="J566" i="88"/>
  <c r="I566" i="88"/>
  <c r="R563" i="88"/>
  <c r="Q563" i="88"/>
  <c r="P563" i="88"/>
  <c r="O563" i="88"/>
  <c r="N563" i="88"/>
  <c r="M563" i="88"/>
  <c r="K563" i="88"/>
  <c r="J563" i="88"/>
  <c r="I563" i="88"/>
  <c r="R560" i="88"/>
  <c r="Q560" i="88"/>
  <c r="P560" i="88"/>
  <c r="O560" i="88"/>
  <c r="N560" i="88"/>
  <c r="M560" i="88"/>
  <c r="K560" i="88"/>
  <c r="J560" i="88"/>
  <c r="I560" i="88"/>
  <c r="R557" i="88"/>
  <c r="Q557" i="88"/>
  <c r="P557" i="88"/>
  <c r="P608" i="88" s="1"/>
  <c r="O557" i="88"/>
  <c r="O608" i="88" s="1"/>
  <c r="N557" i="88"/>
  <c r="N608" i="88" s="1"/>
  <c r="M557" i="88"/>
  <c r="M608" i="88" s="1"/>
  <c r="R553" i="88"/>
  <c r="Q553" i="88"/>
  <c r="P553" i="88"/>
  <c r="O553" i="88"/>
  <c r="N553" i="88"/>
  <c r="M553" i="88"/>
  <c r="K553" i="88"/>
  <c r="J553" i="88"/>
  <c r="I553" i="88"/>
  <c r="R550" i="88"/>
  <c r="Q550" i="88"/>
  <c r="P550" i="88"/>
  <c r="O550" i="88"/>
  <c r="N550" i="88"/>
  <c r="M550" i="88"/>
  <c r="K550" i="88"/>
  <c r="J550" i="88"/>
  <c r="I550" i="88"/>
  <c r="R547" i="88"/>
  <c r="Q547" i="88"/>
  <c r="P547" i="88"/>
  <c r="O547" i="88"/>
  <c r="N547" i="88"/>
  <c r="M547" i="88"/>
  <c r="K547" i="88"/>
  <c r="J547" i="88"/>
  <c r="I547" i="88"/>
  <c r="H547" i="88" s="1"/>
  <c r="R544" i="88"/>
  <c r="Q544" i="88"/>
  <c r="P544" i="88"/>
  <c r="O544" i="88"/>
  <c r="N544" i="88"/>
  <c r="M544" i="88"/>
  <c r="K544" i="88"/>
  <c r="J544" i="88"/>
  <c r="I544" i="88"/>
  <c r="R541" i="88"/>
  <c r="Q541" i="88"/>
  <c r="P541" i="88"/>
  <c r="O541" i="88"/>
  <c r="N541" i="88"/>
  <c r="M541" i="88"/>
  <c r="K541" i="88"/>
  <c r="J541" i="88"/>
  <c r="I541" i="88"/>
  <c r="R538" i="88"/>
  <c r="Q538" i="88"/>
  <c r="P538" i="88"/>
  <c r="O538" i="88"/>
  <c r="N538" i="88"/>
  <c r="M538" i="88"/>
  <c r="K538" i="88"/>
  <c r="J538" i="88"/>
  <c r="I538" i="88"/>
  <c r="R535" i="88"/>
  <c r="Q535" i="88"/>
  <c r="P535" i="88"/>
  <c r="O535" i="88"/>
  <c r="N535" i="88"/>
  <c r="M535" i="88"/>
  <c r="K535" i="88"/>
  <c r="J535" i="88"/>
  <c r="I535" i="88"/>
  <c r="H535" i="88" s="1"/>
  <c r="R532" i="88"/>
  <c r="Q532" i="88"/>
  <c r="P532" i="88"/>
  <c r="O532" i="88"/>
  <c r="N532" i="88"/>
  <c r="M532" i="88"/>
  <c r="K532" i="88"/>
  <c r="J532" i="88"/>
  <c r="I532" i="88"/>
  <c r="R529" i="88"/>
  <c r="Q529" i="88"/>
  <c r="P529" i="88"/>
  <c r="O529" i="88"/>
  <c r="N529" i="88"/>
  <c r="M529" i="88"/>
  <c r="K529" i="88"/>
  <c r="J529" i="88"/>
  <c r="I529" i="88"/>
  <c r="R526" i="88"/>
  <c r="Q526" i="88"/>
  <c r="P526" i="88"/>
  <c r="O526" i="88"/>
  <c r="N526" i="88"/>
  <c r="M526" i="88"/>
  <c r="K526" i="88"/>
  <c r="J526" i="88"/>
  <c r="I526" i="88"/>
  <c r="R521" i="88"/>
  <c r="Q521" i="88"/>
  <c r="P521" i="88"/>
  <c r="O521" i="88"/>
  <c r="N521" i="88"/>
  <c r="M521" i="88"/>
  <c r="R514" i="88"/>
  <c r="Q514" i="88"/>
  <c r="P514" i="88"/>
  <c r="O514" i="88"/>
  <c r="N514" i="88"/>
  <c r="M514" i="88"/>
  <c r="R509" i="88"/>
  <c r="Q509" i="88"/>
  <c r="R506" i="88"/>
  <c r="Q506" i="88"/>
  <c r="P506" i="88"/>
  <c r="O506" i="88"/>
  <c r="N506" i="88"/>
  <c r="M506" i="88"/>
  <c r="K506" i="88"/>
  <c r="J506" i="88"/>
  <c r="I506" i="88"/>
  <c r="R503" i="88"/>
  <c r="Q503" i="88"/>
  <c r="P503" i="88"/>
  <c r="O503" i="88"/>
  <c r="N503" i="88"/>
  <c r="M503" i="88"/>
  <c r="K503" i="88"/>
  <c r="J503" i="88"/>
  <c r="I503" i="88"/>
  <c r="R500" i="88"/>
  <c r="Q500" i="88"/>
  <c r="P500" i="88"/>
  <c r="O500" i="88"/>
  <c r="N500" i="88"/>
  <c r="M500" i="88"/>
  <c r="K500" i="88"/>
  <c r="J500" i="88"/>
  <c r="I500" i="88"/>
  <c r="H500" i="88" s="1"/>
  <c r="R497" i="88"/>
  <c r="Q497" i="88"/>
  <c r="P497" i="88"/>
  <c r="O497" i="88"/>
  <c r="N497" i="88"/>
  <c r="M497" i="88"/>
  <c r="K497" i="88"/>
  <c r="J497" i="88"/>
  <c r="I497" i="88"/>
  <c r="R494" i="88"/>
  <c r="Q494" i="88"/>
  <c r="P494" i="88"/>
  <c r="O494" i="88"/>
  <c r="N494" i="88"/>
  <c r="M494" i="88"/>
  <c r="K494" i="88"/>
  <c r="J494" i="88"/>
  <c r="I494" i="88"/>
  <c r="R491" i="88"/>
  <c r="Q491" i="88"/>
  <c r="P491" i="88"/>
  <c r="O491" i="88"/>
  <c r="N491" i="88"/>
  <c r="M491" i="88"/>
  <c r="K491" i="88"/>
  <c r="J491" i="88"/>
  <c r="I491" i="88"/>
  <c r="R488" i="88"/>
  <c r="Q488" i="88"/>
  <c r="P488" i="88"/>
  <c r="O488" i="88"/>
  <c r="N488" i="88"/>
  <c r="M488" i="88"/>
  <c r="K488" i="88"/>
  <c r="J488" i="88"/>
  <c r="I488" i="88"/>
  <c r="H488" i="88" s="1"/>
  <c r="R485" i="88"/>
  <c r="R556" i="88" s="1"/>
  <c r="Q485" i="88"/>
  <c r="P485" i="88"/>
  <c r="O485" i="88"/>
  <c r="N485" i="88"/>
  <c r="N556" i="88" s="1"/>
  <c r="M485" i="88"/>
  <c r="K485" i="88"/>
  <c r="J485" i="88"/>
  <c r="I485" i="88"/>
  <c r="I556" i="88" s="1"/>
  <c r="R479" i="88"/>
  <c r="Q479" i="88"/>
  <c r="R476" i="88"/>
  <c r="Q476" i="88"/>
  <c r="P476" i="88"/>
  <c r="O476" i="88"/>
  <c r="N476" i="88"/>
  <c r="M476" i="88"/>
  <c r="K476" i="88"/>
  <c r="J476" i="88"/>
  <c r="I476" i="88"/>
  <c r="H476" i="88" s="1"/>
  <c r="R473" i="88"/>
  <c r="Q473" i="88"/>
  <c r="P473" i="88"/>
  <c r="O473" i="88"/>
  <c r="N473" i="88"/>
  <c r="M473" i="88"/>
  <c r="K473" i="88"/>
  <c r="J473" i="88"/>
  <c r="I473" i="88"/>
  <c r="R470" i="88"/>
  <c r="Q470" i="88"/>
  <c r="P470" i="88"/>
  <c r="O470" i="88"/>
  <c r="N470" i="88"/>
  <c r="M470" i="88"/>
  <c r="K470" i="88"/>
  <c r="J470" i="88"/>
  <c r="I470" i="88"/>
  <c r="R467" i="88"/>
  <c r="Q467" i="88"/>
  <c r="P467" i="88"/>
  <c r="O467" i="88"/>
  <c r="N467" i="88"/>
  <c r="M467" i="88"/>
  <c r="K467" i="88"/>
  <c r="J467" i="88"/>
  <c r="I467" i="88"/>
  <c r="R456" i="88"/>
  <c r="Q456" i="88"/>
  <c r="P456" i="88"/>
  <c r="O456" i="88"/>
  <c r="N456" i="88"/>
  <c r="M456" i="88"/>
  <c r="K456" i="88"/>
  <c r="J456" i="88"/>
  <c r="I456" i="88"/>
  <c r="H456" i="88" s="1"/>
  <c r="R453" i="88"/>
  <c r="Q453" i="88"/>
  <c r="P453" i="88"/>
  <c r="O453" i="88"/>
  <c r="N453" i="88"/>
  <c r="M453" i="88"/>
  <c r="K453" i="88"/>
  <c r="J453" i="88"/>
  <c r="I453" i="88"/>
  <c r="R450" i="88"/>
  <c r="Q450" i="88"/>
  <c r="P450" i="88"/>
  <c r="O450" i="88"/>
  <c r="N450" i="88"/>
  <c r="M450" i="88"/>
  <c r="K450" i="88"/>
  <c r="J450" i="88"/>
  <c r="I450" i="88"/>
  <c r="R447" i="88"/>
  <c r="Q447" i="88"/>
  <c r="P447" i="88"/>
  <c r="O447" i="88"/>
  <c r="N447" i="88"/>
  <c r="M447" i="88"/>
  <c r="K447" i="88"/>
  <c r="J447" i="88"/>
  <c r="I447" i="88"/>
  <c r="R436" i="88"/>
  <c r="Q436" i="88"/>
  <c r="P436" i="88"/>
  <c r="O436" i="88"/>
  <c r="N436" i="88"/>
  <c r="M436" i="88"/>
  <c r="K436" i="88"/>
  <c r="J436" i="88"/>
  <c r="I436" i="88"/>
  <c r="R433" i="88"/>
  <c r="Q433" i="88"/>
  <c r="P433" i="88"/>
  <c r="O433" i="88"/>
  <c r="N433" i="88"/>
  <c r="M433" i="88"/>
  <c r="K433" i="88"/>
  <c r="J433" i="88"/>
  <c r="I433" i="88"/>
  <c r="R430" i="88"/>
  <c r="Q430" i="88"/>
  <c r="P430" i="88"/>
  <c r="O430" i="88"/>
  <c r="N430" i="88"/>
  <c r="M430" i="88"/>
  <c r="K430" i="88"/>
  <c r="J430" i="88"/>
  <c r="I430" i="88"/>
  <c r="R427" i="88"/>
  <c r="Q427" i="88"/>
  <c r="P427" i="88"/>
  <c r="O427" i="88"/>
  <c r="N427" i="88"/>
  <c r="M427" i="88"/>
  <c r="K427" i="88"/>
  <c r="J427" i="88"/>
  <c r="I427" i="88"/>
  <c r="R424" i="88"/>
  <c r="Q424" i="88"/>
  <c r="P424" i="88"/>
  <c r="O424" i="88"/>
  <c r="N424" i="88"/>
  <c r="M424" i="88"/>
  <c r="K424" i="88"/>
  <c r="J424" i="88"/>
  <c r="I424" i="88"/>
  <c r="H424" i="88" s="1"/>
  <c r="R421" i="88"/>
  <c r="Q421" i="88"/>
  <c r="P421" i="88"/>
  <c r="O421" i="88"/>
  <c r="N421" i="88"/>
  <c r="M421" i="88"/>
  <c r="K421" i="88"/>
  <c r="J421" i="88"/>
  <c r="I421" i="88"/>
  <c r="R418" i="88"/>
  <c r="Q418" i="88"/>
  <c r="P418" i="88"/>
  <c r="O418" i="88"/>
  <c r="N418" i="88"/>
  <c r="M418" i="88"/>
  <c r="K418" i="88"/>
  <c r="J418" i="88"/>
  <c r="I418" i="88"/>
  <c r="M411" i="88"/>
  <c r="R408" i="88"/>
  <c r="Q408" i="88"/>
  <c r="P408" i="88"/>
  <c r="O408" i="88"/>
  <c r="N408" i="88"/>
  <c r="M408" i="88"/>
  <c r="K408" i="88"/>
  <c r="J408" i="88"/>
  <c r="I408" i="88"/>
  <c r="H408" i="88" s="1"/>
  <c r="R401" i="88"/>
  <c r="Q401" i="88"/>
  <c r="R398" i="88"/>
  <c r="Q398" i="88"/>
  <c r="P398" i="88"/>
  <c r="O398" i="88"/>
  <c r="N398" i="88"/>
  <c r="M398" i="88"/>
  <c r="K398" i="88"/>
  <c r="J398" i="88"/>
  <c r="I398" i="88"/>
  <c r="R393" i="88"/>
  <c r="Q393" i="88"/>
  <c r="P393" i="88"/>
  <c r="O393" i="88"/>
  <c r="N393" i="88"/>
  <c r="M393" i="88"/>
  <c r="R390" i="88"/>
  <c r="Q390" i="88"/>
  <c r="P390" i="88"/>
  <c r="O390" i="88"/>
  <c r="N390" i="88"/>
  <c r="M390" i="88"/>
  <c r="K390" i="88"/>
  <c r="J390" i="88"/>
  <c r="I390" i="88"/>
  <c r="R387" i="88"/>
  <c r="Q387" i="88"/>
  <c r="P387" i="88"/>
  <c r="O387" i="88"/>
  <c r="N387" i="88"/>
  <c r="M387" i="88"/>
  <c r="K387" i="88"/>
  <c r="J387" i="88"/>
  <c r="I387" i="88"/>
  <c r="R384" i="88"/>
  <c r="Q384" i="88"/>
  <c r="P384" i="88"/>
  <c r="O384" i="88"/>
  <c r="N384" i="88"/>
  <c r="M384" i="88"/>
  <c r="K384" i="88"/>
  <c r="J384" i="88"/>
  <c r="I384" i="88"/>
  <c r="I378" i="88"/>
  <c r="J378" i="88"/>
  <c r="K378" i="88"/>
  <c r="M378" i="88"/>
  <c r="N378" i="88"/>
  <c r="O378" i="88"/>
  <c r="P378" i="88"/>
  <c r="R375" i="88"/>
  <c r="Q375" i="88"/>
  <c r="P375" i="88"/>
  <c r="O375" i="88"/>
  <c r="N375" i="88"/>
  <c r="M375" i="88"/>
  <c r="K375" i="88"/>
  <c r="J375" i="88"/>
  <c r="I375" i="88"/>
  <c r="H375" i="88" s="1"/>
  <c r="R370" i="88"/>
  <c r="Q370" i="88"/>
  <c r="P370" i="88"/>
  <c r="O370" i="88"/>
  <c r="N370" i="88"/>
  <c r="M370" i="88"/>
  <c r="R367" i="88"/>
  <c r="Q367" i="88"/>
  <c r="P367" i="88"/>
  <c r="O367" i="88"/>
  <c r="N367" i="88"/>
  <c r="M367" i="88"/>
  <c r="K367" i="88"/>
  <c r="J367" i="88"/>
  <c r="I367" i="88"/>
  <c r="R363" i="88"/>
  <c r="Q363" i="88"/>
  <c r="P363" i="88"/>
  <c r="O363" i="88"/>
  <c r="N363" i="88"/>
  <c r="M363" i="88"/>
  <c r="K363" i="88"/>
  <c r="J363" i="88"/>
  <c r="I363" i="88"/>
  <c r="H363" i="88" s="1"/>
  <c r="R360" i="88"/>
  <c r="Q360" i="88"/>
  <c r="P360" i="88"/>
  <c r="O360" i="88"/>
  <c r="N360" i="88"/>
  <c r="M360" i="88"/>
  <c r="K360" i="88"/>
  <c r="J360" i="88"/>
  <c r="I360" i="88"/>
  <c r="R357" i="88"/>
  <c r="Q357" i="88"/>
  <c r="P357" i="88"/>
  <c r="O357" i="88"/>
  <c r="N357" i="88"/>
  <c r="M357" i="88"/>
  <c r="K357" i="88"/>
  <c r="J357" i="88"/>
  <c r="I357" i="88"/>
  <c r="R353" i="88"/>
  <c r="Q353" i="88"/>
  <c r="P353" i="88"/>
  <c r="O353" i="88"/>
  <c r="N353" i="88"/>
  <c r="M353" i="88"/>
  <c r="K353" i="88"/>
  <c r="J353" i="88"/>
  <c r="I353" i="88"/>
  <c r="R348" i="88"/>
  <c r="Q348" i="88"/>
  <c r="P348" i="88"/>
  <c r="O348" i="88"/>
  <c r="N348" i="88"/>
  <c r="M348" i="88"/>
  <c r="R345" i="88"/>
  <c r="Q345" i="88"/>
  <c r="P345" i="88"/>
  <c r="O345" i="88"/>
  <c r="N345" i="88"/>
  <c r="M345" i="88"/>
  <c r="K345" i="88"/>
  <c r="J345" i="88"/>
  <c r="I345" i="88"/>
  <c r="R342" i="88"/>
  <c r="Q342" i="88"/>
  <c r="P342" i="88"/>
  <c r="O342" i="88"/>
  <c r="N342" i="88"/>
  <c r="M342" i="88"/>
  <c r="K342" i="88"/>
  <c r="J342" i="88"/>
  <c r="I342" i="88"/>
  <c r="R339" i="88"/>
  <c r="Q339" i="88"/>
  <c r="P339" i="88"/>
  <c r="O339" i="88"/>
  <c r="N339" i="88"/>
  <c r="M339" i="88"/>
  <c r="K339" i="88"/>
  <c r="J339" i="88"/>
  <c r="I339" i="88"/>
  <c r="R336" i="88"/>
  <c r="Q336" i="88"/>
  <c r="P336" i="88"/>
  <c r="O336" i="88"/>
  <c r="N336" i="88"/>
  <c r="M336" i="88"/>
  <c r="K336" i="88"/>
  <c r="J336" i="88"/>
  <c r="I336" i="88"/>
  <c r="R333" i="88"/>
  <c r="Q333" i="88"/>
  <c r="P333" i="88"/>
  <c r="O333" i="88"/>
  <c r="N333" i="88"/>
  <c r="M333" i="88"/>
  <c r="K333" i="88"/>
  <c r="J333" i="88"/>
  <c r="I333" i="88"/>
  <c r="R330" i="88"/>
  <c r="Q330" i="88"/>
  <c r="P330" i="88"/>
  <c r="O330" i="88"/>
  <c r="N330" i="88"/>
  <c r="M330" i="88"/>
  <c r="K330" i="88"/>
  <c r="J330" i="88"/>
  <c r="I330" i="88"/>
  <c r="R327" i="88"/>
  <c r="Q327" i="88"/>
  <c r="P327" i="88"/>
  <c r="O327" i="88"/>
  <c r="N327" i="88"/>
  <c r="M327" i="88"/>
  <c r="K327" i="88"/>
  <c r="J327" i="88"/>
  <c r="I327" i="88"/>
  <c r="R324" i="88"/>
  <c r="Q324" i="88"/>
  <c r="P324" i="88"/>
  <c r="O324" i="88"/>
  <c r="N324" i="88"/>
  <c r="M324" i="88"/>
  <c r="K324" i="88"/>
  <c r="J324" i="88"/>
  <c r="I324" i="88"/>
  <c r="R321" i="88"/>
  <c r="Q321" i="88"/>
  <c r="P321" i="88"/>
  <c r="O321" i="88"/>
  <c r="N321" i="88"/>
  <c r="M321" i="88"/>
  <c r="K321" i="88"/>
  <c r="J321" i="88"/>
  <c r="I321" i="88"/>
  <c r="R318" i="88"/>
  <c r="Q318" i="88"/>
  <c r="P318" i="88"/>
  <c r="O318" i="88"/>
  <c r="N318" i="88"/>
  <c r="M318" i="88"/>
  <c r="K318" i="88"/>
  <c r="J318" i="88"/>
  <c r="I318" i="88"/>
  <c r="R315" i="88"/>
  <c r="Q315" i="88"/>
  <c r="P315" i="88"/>
  <c r="O315" i="88"/>
  <c r="N315" i="88"/>
  <c r="M315" i="88"/>
  <c r="K315" i="88"/>
  <c r="J315" i="88"/>
  <c r="I315" i="88"/>
  <c r="R312" i="88"/>
  <c r="R356" i="88" s="1"/>
  <c r="Q312" i="88"/>
  <c r="P312" i="88"/>
  <c r="O312" i="88"/>
  <c r="N312" i="88"/>
  <c r="N356" i="88" s="1"/>
  <c r="M312" i="88"/>
  <c r="K312" i="88"/>
  <c r="J312" i="88"/>
  <c r="I312" i="88"/>
  <c r="I356" i="88" s="1"/>
  <c r="R308" i="88"/>
  <c r="Q308" i="88"/>
  <c r="P308" i="88"/>
  <c r="O308" i="88"/>
  <c r="N308" i="88"/>
  <c r="M308" i="88"/>
  <c r="K308" i="88"/>
  <c r="J308" i="88"/>
  <c r="I308" i="88"/>
  <c r="R305" i="88"/>
  <c r="Q305" i="88"/>
  <c r="P305" i="88"/>
  <c r="O305" i="88"/>
  <c r="N305" i="88"/>
  <c r="M305" i="88"/>
  <c r="K305" i="88"/>
  <c r="J305" i="88"/>
  <c r="I305" i="88"/>
  <c r="R302" i="88"/>
  <c r="Q302" i="88"/>
  <c r="P302" i="88"/>
  <c r="O302" i="88"/>
  <c r="N302" i="88"/>
  <c r="M302" i="88"/>
  <c r="R299" i="88"/>
  <c r="Q299" i="88"/>
  <c r="P299" i="88"/>
  <c r="O299" i="88"/>
  <c r="N299" i="88"/>
  <c r="M299" i="88"/>
  <c r="K299" i="88"/>
  <c r="J299" i="88"/>
  <c r="I299" i="88"/>
  <c r="I296" i="88"/>
  <c r="J296" i="88"/>
  <c r="K296" i="88"/>
  <c r="M296" i="88"/>
  <c r="N296" i="88"/>
  <c r="O296" i="88"/>
  <c r="P296" i="88"/>
  <c r="Q296" i="88"/>
  <c r="R296" i="88"/>
  <c r="R292" i="88"/>
  <c r="Q292" i="88"/>
  <c r="P292" i="88"/>
  <c r="O292" i="88"/>
  <c r="N292" i="88"/>
  <c r="M292" i="88"/>
  <c r="K292" i="88"/>
  <c r="J292" i="88"/>
  <c r="I292" i="88"/>
  <c r="H292" i="88" s="1"/>
  <c r="R289" i="88"/>
  <c r="Q289" i="88"/>
  <c r="P289" i="88"/>
  <c r="O289" i="88"/>
  <c r="N289" i="88"/>
  <c r="M289" i="88"/>
  <c r="K289" i="88"/>
  <c r="J289" i="88"/>
  <c r="I289" i="88"/>
  <c r="R286" i="88"/>
  <c r="Q286" i="88"/>
  <c r="P286" i="88"/>
  <c r="O286" i="88"/>
  <c r="N286" i="88"/>
  <c r="M286" i="88"/>
  <c r="K286" i="88"/>
  <c r="J286" i="88"/>
  <c r="I286" i="88"/>
  <c r="R283" i="88"/>
  <c r="Q283" i="88"/>
  <c r="P283" i="88"/>
  <c r="O283" i="88"/>
  <c r="N283" i="88"/>
  <c r="M283" i="88"/>
  <c r="K283" i="88"/>
  <c r="J283" i="88"/>
  <c r="I283" i="88"/>
  <c r="R280" i="88"/>
  <c r="Q280" i="88"/>
  <c r="P280" i="88"/>
  <c r="O280" i="88"/>
  <c r="N280" i="88"/>
  <c r="M280" i="88"/>
  <c r="K280" i="88"/>
  <c r="J280" i="88"/>
  <c r="I280" i="88"/>
  <c r="H280" i="88" s="1"/>
  <c r="R277" i="88"/>
  <c r="Q277" i="88"/>
  <c r="P277" i="88"/>
  <c r="O277" i="88"/>
  <c r="N277" i="88"/>
  <c r="M277" i="88"/>
  <c r="K277" i="88"/>
  <c r="J277" i="88"/>
  <c r="I277" i="88"/>
  <c r="R274" i="88"/>
  <c r="Q274" i="88"/>
  <c r="P274" i="88"/>
  <c r="O274" i="88"/>
  <c r="N274" i="88"/>
  <c r="M274" i="88"/>
  <c r="K274" i="88"/>
  <c r="J274" i="88"/>
  <c r="I274" i="88"/>
  <c r="R268" i="88"/>
  <c r="Q268" i="88"/>
  <c r="P268" i="88"/>
  <c r="O268" i="88"/>
  <c r="N268" i="88"/>
  <c r="M268" i="88"/>
  <c r="K268" i="88"/>
  <c r="J268" i="88"/>
  <c r="I268" i="88"/>
  <c r="R265" i="88"/>
  <c r="Q265" i="88"/>
  <c r="P265" i="88"/>
  <c r="O265" i="88"/>
  <c r="N265" i="88"/>
  <c r="M265" i="88"/>
  <c r="K265" i="88"/>
  <c r="J265" i="88"/>
  <c r="I265" i="88"/>
  <c r="H265" i="88" s="1"/>
  <c r="R262" i="88"/>
  <c r="Q262" i="88"/>
  <c r="P262" i="88"/>
  <c r="O262" i="88"/>
  <c r="N262" i="88"/>
  <c r="M262" i="88"/>
  <c r="K262" i="88"/>
  <c r="J262" i="88"/>
  <c r="I262" i="88"/>
  <c r="R259" i="88"/>
  <c r="Q259" i="88"/>
  <c r="P259" i="88"/>
  <c r="O259" i="88"/>
  <c r="N259" i="88"/>
  <c r="M259" i="88"/>
  <c r="K259" i="88"/>
  <c r="J259" i="88"/>
  <c r="I259" i="88"/>
  <c r="R256" i="88"/>
  <c r="Q256" i="88"/>
  <c r="P256" i="88"/>
  <c r="O256" i="88"/>
  <c r="N256" i="88"/>
  <c r="M256" i="88"/>
  <c r="K256" i="88"/>
  <c r="J256" i="88"/>
  <c r="I256" i="88"/>
  <c r="R253" i="88"/>
  <c r="Q253" i="88"/>
  <c r="P253" i="88"/>
  <c r="O253" i="88"/>
  <c r="N253" i="88"/>
  <c r="M253" i="88"/>
  <c r="K253" i="88"/>
  <c r="J253" i="88"/>
  <c r="I253" i="88"/>
  <c r="H253" i="88" s="1"/>
  <c r="R250" i="88"/>
  <c r="Q250" i="88"/>
  <c r="P250" i="88"/>
  <c r="O250" i="88"/>
  <c r="N250" i="88"/>
  <c r="M250" i="88"/>
  <c r="K250" i="88"/>
  <c r="J250" i="88"/>
  <c r="I250" i="88"/>
  <c r="R247" i="88"/>
  <c r="Q247" i="88"/>
  <c r="P247" i="88"/>
  <c r="O247" i="88"/>
  <c r="N247" i="88"/>
  <c r="M247" i="88"/>
  <c r="K247" i="88"/>
  <c r="J247" i="88"/>
  <c r="I247" i="88"/>
  <c r="R244" i="88"/>
  <c r="Q244" i="88"/>
  <c r="P244" i="88"/>
  <c r="O244" i="88"/>
  <c r="N244" i="88"/>
  <c r="M244" i="88"/>
  <c r="K244" i="88"/>
  <c r="J244" i="88"/>
  <c r="I244" i="88"/>
  <c r="R239" i="88"/>
  <c r="Q239" i="88"/>
  <c r="R235" i="88"/>
  <c r="Q235" i="88"/>
  <c r="P235" i="88"/>
  <c r="O235" i="88"/>
  <c r="N235" i="88"/>
  <c r="M235" i="88"/>
  <c r="K235" i="88"/>
  <c r="J235" i="88"/>
  <c r="I235" i="88"/>
  <c r="R230" i="88"/>
  <c r="Q230" i="88"/>
  <c r="P230" i="88"/>
  <c r="O230" i="88"/>
  <c r="N230" i="88"/>
  <c r="M230" i="88"/>
  <c r="R227" i="88"/>
  <c r="Q227" i="88"/>
  <c r="P227" i="88"/>
  <c r="O227" i="88"/>
  <c r="N227" i="88"/>
  <c r="M227" i="88"/>
  <c r="K227" i="88"/>
  <c r="J227" i="88"/>
  <c r="I227" i="88"/>
  <c r="R224" i="88"/>
  <c r="Q224" i="88"/>
  <c r="P224" i="88"/>
  <c r="O224" i="88"/>
  <c r="N224" i="88"/>
  <c r="M224" i="88"/>
  <c r="K224" i="88"/>
  <c r="J224" i="88"/>
  <c r="I224" i="88"/>
  <c r="R221" i="88"/>
  <c r="Q221" i="88"/>
  <c r="P221" i="88"/>
  <c r="O221" i="88"/>
  <c r="N221" i="88"/>
  <c r="M221" i="88"/>
  <c r="K221" i="88"/>
  <c r="J221" i="88"/>
  <c r="I221" i="88"/>
  <c r="R218" i="88"/>
  <c r="Q218" i="88"/>
  <c r="P218" i="88"/>
  <c r="O218" i="88"/>
  <c r="N218" i="88"/>
  <c r="M218" i="88"/>
  <c r="K218" i="88"/>
  <c r="J218" i="88"/>
  <c r="I218" i="88"/>
  <c r="H218" i="88" s="1"/>
  <c r="R215" i="88"/>
  <c r="Q215" i="88"/>
  <c r="P215" i="88"/>
  <c r="O215" i="88"/>
  <c r="N215" i="88"/>
  <c r="M215" i="88"/>
  <c r="K215" i="88"/>
  <c r="J215" i="88"/>
  <c r="I215" i="88"/>
  <c r="R210" i="88"/>
  <c r="Q210" i="88"/>
  <c r="R207" i="88"/>
  <c r="Q207" i="88"/>
  <c r="P207" i="88"/>
  <c r="O207" i="88"/>
  <c r="N207" i="88"/>
  <c r="M207" i="88"/>
  <c r="K207" i="88"/>
  <c r="J207" i="88"/>
  <c r="I207" i="88"/>
  <c r="R204" i="88"/>
  <c r="Q204" i="88"/>
  <c r="P204" i="88"/>
  <c r="O204" i="88"/>
  <c r="N204" i="88"/>
  <c r="M204" i="88"/>
  <c r="K204" i="88"/>
  <c r="J204" i="88"/>
  <c r="I204" i="88"/>
  <c r="R196" i="88"/>
  <c r="Q196" i="88"/>
  <c r="R193" i="88"/>
  <c r="Q193" i="88"/>
  <c r="P193" i="88"/>
  <c r="O193" i="88"/>
  <c r="N193" i="88"/>
  <c r="M193" i="88"/>
  <c r="K193" i="88"/>
  <c r="J193" i="88"/>
  <c r="I193" i="88"/>
  <c r="R190" i="88"/>
  <c r="Q190" i="88"/>
  <c r="P190" i="88"/>
  <c r="O190" i="88"/>
  <c r="N190" i="88"/>
  <c r="M190" i="88"/>
  <c r="K190" i="88"/>
  <c r="J190" i="88"/>
  <c r="I190" i="88"/>
  <c r="R187" i="88"/>
  <c r="Q187" i="88"/>
  <c r="P187" i="88"/>
  <c r="O187" i="88"/>
  <c r="N187" i="88"/>
  <c r="M187" i="88"/>
  <c r="K187" i="88"/>
  <c r="J187" i="88"/>
  <c r="I187" i="88"/>
  <c r="R184" i="88"/>
  <c r="Q184" i="88"/>
  <c r="P184" i="88"/>
  <c r="O184" i="88"/>
  <c r="N184" i="88"/>
  <c r="M184" i="88"/>
  <c r="K184" i="88"/>
  <c r="J184" i="88"/>
  <c r="I184" i="88"/>
  <c r="R181" i="88"/>
  <c r="Q181" i="88"/>
  <c r="P181" i="88"/>
  <c r="O181" i="88"/>
  <c r="N181" i="88"/>
  <c r="M181" i="88"/>
  <c r="K181" i="88"/>
  <c r="J181" i="88"/>
  <c r="I181" i="88"/>
  <c r="R176" i="88"/>
  <c r="Q176" i="88"/>
  <c r="R173" i="88"/>
  <c r="Q173" i="88"/>
  <c r="P173" i="88"/>
  <c r="O173" i="88"/>
  <c r="N173" i="88"/>
  <c r="M173" i="88"/>
  <c r="K173" i="88"/>
  <c r="J173" i="88"/>
  <c r="I173" i="88"/>
  <c r="R166" i="88"/>
  <c r="Q166" i="88"/>
  <c r="P166" i="88"/>
  <c r="O166" i="88"/>
  <c r="N166" i="88"/>
  <c r="M166" i="88"/>
  <c r="R163" i="88"/>
  <c r="Q163" i="88"/>
  <c r="P163" i="88"/>
  <c r="O163" i="88"/>
  <c r="N163" i="88"/>
  <c r="M163" i="88"/>
  <c r="K163" i="88"/>
  <c r="J163" i="88"/>
  <c r="I163" i="88"/>
  <c r="R160" i="88"/>
  <c r="Q160" i="88"/>
  <c r="P160" i="88"/>
  <c r="O160" i="88"/>
  <c r="N160" i="88"/>
  <c r="M160" i="88"/>
  <c r="K160" i="88"/>
  <c r="J160" i="88"/>
  <c r="I160" i="88"/>
  <c r="R153" i="88"/>
  <c r="Q153" i="88"/>
  <c r="R150" i="88"/>
  <c r="Q150" i="88"/>
  <c r="P150" i="88"/>
  <c r="O150" i="88"/>
  <c r="N150" i="88"/>
  <c r="M150" i="88"/>
  <c r="K150" i="88"/>
  <c r="J150" i="88"/>
  <c r="I150" i="88"/>
  <c r="R147" i="88"/>
  <c r="Q147" i="88"/>
  <c r="P147" i="88"/>
  <c r="O147" i="88"/>
  <c r="N147" i="88"/>
  <c r="M147" i="88"/>
  <c r="K147" i="88"/>
  <c r="J147" i="88"/>
  <c r="I147" i="88"/>
  <c r="R144" i="88"/>
  <c r="Q144" i="88"/>
  <c r="P144" i="88"/>
  <c r="O144" i="88"/>
  <c r="N144" i="88"/>
  <c r="M144" i="88"/>
  <c r="K144" i="88"/>
  <c r="J144" i="88"/>
  <c r="I144" i="88"/>
  <c r="R141" i="88"/>
  <c r="Q141" i="88"/>
  <c r="P141" i="88"/>
  <c r="O141" i="88"/>
  <c r="N141" i="88"/>
  <c r="M141" i="88"/>
  <c r="K141" i="88"/>
  <c r="J141" i="88"/>
  <c r="I141" i="88"/>
  <c r="R138" i="88"/>
  <c r="Q138" i="88"/>
  <c r="P138" i="88"/>
  <c r="O138" i="88"/>
  <c r="N138" i="88"/>
  <c r="M138" i="88"/>
  <c r="K138" i="88"/>
  <c r="J138" i="88"/>
  <c r="I138" i="88"/>
  <c r="R135" i="88"/>
  <c r="Q135" i="88"/>
  <c r="P135" i="88"/>
  <c r="O135" i="88"/>
  <c r="N135" i="88"/>
  <c r="M135" i="88"/>
  <c r="K135" i="88"/>
  <c r="J135" i="88"/>
  <c r="I135" i="88"/>
  <c r="R132" i="88"/>
  <c r="Q132" i="88"/>
  <c r="P132" i="88"/>
  <c r="O132" i="88"/>
  <c r="N132" i="88"/>
  <c r="M132" i="88"/>
  <c r="R127" i="88"/>
  <c r="Q127" i="88"/>
  <c r="R124" i="88"/>
  <c r="Q124" i="88"/>
  <c r="P124" i="88"/>
  <c r="O124" i="88"/>
  <c r="N124" i="88"/>
  <c r="M124" i="88"/>
  <c r="K124" i="88"/>
  <c r="J124" i="88"/>
  <c r="I124" i="88"/>
  <c r="H124" i="88" s="1"/>
  <c r="R121" i="88"/>
  <c r="Q121" i="88"/>
  <c r="P121" i="88"/>
  <c r="O121" i="88"/>
  <c r="N121" i="88"/>
  <c r="M121" i="88"/>
  <c r="K121" i="88"/>
  <c r="J121" i="88"/>
  <c r="I121" i="88"/>
  <c r="R118" i="88"/>
  <c r="Q118" i="88"/>
  <c r="P118" i="88"/>
  <c r="O118" i="88"/>
  <c r="N118" i="88"/>
  <c r="M118" i="88"/>
  <c r="K118" i="88"/>
  <c r="J118" i="88"/>
  <c r="I118" i="88"/>
  <c r="R115" i="88"/>
  <c r="Q115" i="88"/>
  <c r="P115" i="88"/>
  <c r="O115" i="88"/>
  <c r="N115" i="88"/>
  <c r="M115" i="88"/>
  <c r="K115" i="88"/>
  <c r="J115" i="88"/>
  <c r="I115" i="88"/>
  <c r="R112" i="88"/>
  <c r="Q112" i="88"/>
  <c r="P112" i="88"/>
  <c r="O112" i="88"/>
  <c r="N112" i="88"/>
  <c r="M112" i="88"/>
  <c r="K112" i="88"/>
  <c r="J112" i="88"/>
  <c r="I112" i="88"/>
  <c r="H112" i="88" s="1"/>
  <c r="R109" i="88"/>
  <c r="Q109" i="88"/>
  <c r="P109" i="88"/>
  <c r="O109" i="88"/>
  <c r="N109" i="88"/>
  <c r="M109" i="88"/>
  <c r="K109" i="88"/>
  <c r="J109" i="88"/>
  <c r="I109" i="88"/>
  <c r="R106" i="88"/>
  <c r="Q106" i="88"/>
  <c r="P106" i="88"/>
  <c r="O106" i="88"/>
  <c r="N106" i="88"/>
  <c r="M106" i="88"/>
  <c r="K106" i="88"/>
  <c r="J106" i="88"/>
  <c r="I106" i="88"/>
  <c r="R103" i="88"/>
  <c r="Q103" i="88"/>
  <c r="P103" i="88"/>
  <c r="O103" i="88"/>
  <c r="N103" i="88"/>
  <c r="M103" i="88"/>
  <c r="K103" i="88"/>
  <c r="J103" i="88"/>
  <c r="I103" i="88"/>
  <c r="R100" i="88"/>
  <c r="Q100" i="88"/>
  <c r="P100" i="88"/>
  <c r="O100" i="88"/>
  <c r="N100" i="88"/>
  <c r="M100" i="88"/>
  <c r="K100" i="88"/>
  <c r="J100" i="88"/>
  <c r="I100" i="88"/>
  <c r="R97" i="88"/>
  <c r="Q97" i="88"/>
  <c r="P97" i="88"/>
  <c r="O97" i="88"/>
  <c r="N97" i="88"/>
  <c r="M97" i="88"/>
  <c r="K97" i="88"/>
  <c r="J97" i="88"/>
  <c r="I97" i="88"/>
  <c r="R88" i="88"/>
  <c r="Q88" i="88"/>
  <c r="R85" i="88"/>
  <c r="Q85" i="88"/>
  <c r="P85" i="88"/>
  <c r="O85" i="88"/>
  <c r="N85" i="88"/>
  <c r="M85" i="88"/>
  <c r="K85" i="88"/>
  <c r="J85" i="88"/>
  <c r="I85" i="88"/>
  <c r="R82" i="88"/>
  <c r="Q82" i="88"/>
  <c r="P82" i="88"/>
  <c r="O82" i="88"/>
  <c r="N82" i="88"/>
  <c r="M82" i="88"/>
  <c r="K82" i="88"/>
  <c r="J82" i="88"/>
  <c r="I82" i="88"/>
  <c r="R77" i="88"/>
  <c r="Q77" i="88"/>
  <c r="R74" i="88"/>
  <c r="Q74" i="88"/>
  <c r="P74" i="88"/>
  <c r="O74" i="88"/>
  <c r="N74" i="88"/>
  <c r="M74" i="88"/>
  <c r="K74" i="88"/>
  <c r="J74" i="88"/>
  <c r="I74" i="88"/>
  <c r="R71" i="88"/>
  <c r="Q71" i="88"/>
  <c r="P71" i="88"/>
  <c r="O71" i="88"/>
  <c r="N71" i="88"/>
  <c r="M71" i="88"/>
  <c r="K71" i="88"/>
  <c r="J71" i="88"/>
  <c r="I71" i="88"/>
  <c r="R68" i="88"/>
  <c r="Q68" i="88"/>
  <c r="P68" i="88"/>
  <c r="O68" i="88"/>
  <c r="N68" i="88"/>
  <c r="M68" i="88"/>
  <c r="K68" i="88"/>
  <c r="J68" i="88"/>
  <c r="I68" i="88"/>
  <c r="R65" i="88"/>
  <c r="Q65" i="88"/>
  <c r="P65" i="88"/>
  <c r="O65" i="88"/>
  <c r="N65" i="88"/>
  <c r="M65" i="88"/>
  <c r="K65" i="88"/>
  <c r="J65" i="88"/>
  <c r="I65" i="88"/>
  <c r="R61" i="88"/>
  <c r="Q61" i="88"/>
  <c r="P61" i="88"/>
  <c r="O61" i="88"/>
  <c r="N61" i="88"/>
  <c r="M61" i="88"/>
  <c r="K61" i="88"/>
  <c r="J61" i="88"/>
  <c r="I61" i="88"/>
  <c r="R58" i="88"/>
  <c r="Q58" i="88"/>
  <c r="P58" i="88"/>
  <c r="O58" i="88"/>
  <c r="N58" i="88"/>
  <c r="M58" i="88"/>
  <c r="K58" i="88"/>
  <c r="J58" i="88"/>
  <c r="I58" i="88"/>
  <c r="R55" i="88"/>
  <c r="Q55" i="88"/>
  <c r="P55" i="88"/>
  <c r="O55" i="88"/>
  <c r="N55" i="88"/>
  <c r="M55" i="88"/>
  <c r="K55" i="88"/>
  <c r="J55" i="88"/>
  <c r="I55" i="88"/>
  <c r="R52" i="88"/>
  <c r="Q52" i="88"/>
  <c r="P52" i="88"/>
  <c r="O52" i="88"/>
  <c r="N52" i="88"/>
  <c r="M52" i="88"/>
  <c r="K52" i="88"/>
  <c r="J52" i="88"/>
  <c r="I52" i="88"/>
  <c r="R49" i="88"/>
  <c r="Q49" i="88"/>
  <c r="P49" i="88"/>
  <c r="O49" i="88"/>
  <c r="N49" i="88"/>
  <c r="M49" i="88"/>
  <c r="R46" i="88"/>
  <c r="Q46" i="88"/>
  <c r="P46" i="88"/>
  <c r="O46" i="88"/>
  <c r="N46" i="88"/>
  <c r="M46" i="88"/>
  <c r="K46" i="88"/>
  <c r="J46" i="88"/>
  <c r="I46" i="88"/>
  <c r="R41" i="88"/>
  <c r="Q41" i="88"/>
  <c r="R38" i="88"/>
  <c r="Q38" i="88"/>
  <c r="P38" i="88"/>
  <c r="O38" i="88"/>
  <c r="N38" i="88"/>
  <c r="M38" i="88"/>
  <c r="K38" i="88"/>
  <c r="J38" i="88"/>
  <c r="I38" i="88"/>
  <c r="R35" i="88"/>
  <c r="Q35" i="88"/>
  <c r="P35" i="88"/>
  <c r="O35" i="88"/>
  <c r="N35" i="88"/>
  <c r="M35" i="88"/>
  <c r="R32" i="88"/>
  <c r="Q32" i="88"/>
  <c r="P32" i="88"/>
  <c r="O32" i="88"/>
  <c r="N32" i="88"/>
  <c r="M32" i="88"/>
  <c r="K32" i="88"/>
  <c r="J32" i="88"/>
  <c r="I32" i="88"/>
  <c r="R27" i="88"/>
  <c r="Q27" i="88"/>
  <c r="R21" i="88"/>
  <c r="Q21" i="88"/>
  <c r="P21" i="88"/>
  <c r="O21" i="88"/>
  <c r="N21" i="88"/>
  <c r="M21" i="88"/>
  <c r="K21" i="88"/>
  <c r="J21" i="88"/>
  <c r="I21" i="88"/>
  <c r="R24" i="88"/>
  <c r="Q24" i="88"/>
  <c r="P24" i="88"/>
  <c r="O24" i="88"/>
  <c r="N24" i="88"/>
  <c r="M24" i="88"/>
  <c r="K24" i="88"/>
  <c r="J24" i="88"/>
  <c r="I24" i="88"/>
  <c r="R18" i="88"/>
  <c r="Q18" i="88"/>
  <c r="P18" i="88"/>
  <c r="O18" i="88"/>
  <c r="N18" i="88"/>
  <c r="M18" i="88"/>
  <c r="K18" i="88"/>
  <c r="J18" i="88"/>
  <c r="I18" i="88"/>
  <c r="R15" i="88"/>
  <c r="Q15" i="88"/>
  <c r="P15" i="88"/>
  <c r="O15" i="88"/>
  <c r="N15" i="88"/>
  <c r="M15" i="88"/>
  <c r="K15" i="88"/>
  <c r="J15" i="88"/>
  <c r="I15" i="88"/>
  <c r="R12" i="88"/>
  <c r="Q12" i="88"/>
  <c r="P12" i="88"/>
  <c r="O12" i="88"/>
  <c r="N12" i="88"/>
  <c r="M12" i="88"/>
  <c r="K12" i="88"/>
  <c r="J12" i="88"/>
  <c r="I12" i="88"/>
  <c r="R9" i="88"/>
  <c r="Q9" i="88"/>
  <c r="P9" i="88"/>
  <c r="O9" i="88"/>
  <c r="N9" i="88"/>
  <c r="M9" i="88"/>
  <c r="K9" i="88"/>
  <c r="J9" i="88"/>
  <c r="I9" i="88"/>
  <c r="F238" i="88"/>
  <c r="E238" i="88"/>
  <c r="B608" i="88"/>
  <c r="B556" i="88"/>
  <c r="B484" i="88"/>
  <c r="B459" i="88"/>
  <c r="B64" i="88"/>
  <c r="B203" i="88"/>
  <c r="B238" i="88"/>
  <c r="B668" i="88"/>
  <c r="F203" i="88"/>
  <c r="E203" i="88"/>
  <c r="Q6" i="88"/>
  <c r="L53" i="88"/>
  <c r="H7" i="88"/>
  <c r="H8" i="88"/>
  <c r="H10" i="88"/>
  <c r="H11" i="88"/>
  <c r="H13" i="88"/>
  <c r="H14" i="88"/>
  <c r="H16" i="88"/>
  <c r="H17" i="88"/>
  <c r="H19" i="88"/>
  <c r="H20" i="88"/>
  <c r="H22" i="88"/>
  <c r="H23" i="88"/>
  <c r="H25" i="88"/>
  <c r="H26" i="88"/>
  <c r="H28" i="88"/>
  <c r="H29" i="88"/>
  <c r="H30" i="88"/>
  <c r="H31" i="88"/>
  <c r="H33" i="88"/>
  <c r="H34" i="88"/>
  <c r="H36" i="88"/>
  <c r="H37" i="88"/>
  <c r="H39" i="88"/>
  <c r="H40" i="88"/>
  <c r="H42" i="88"/>
  <c r="H43" i="88"/>
  <c r="H44" i="88"/>
  <c r="H45" i="88"/>
  <c r="H47" i="88"/>
  <c r="H48" i="88"/>
  <c r="H50" i="88"/>
  <c r="H51" i="88"/>
  <c r="H53" i="88"/>
  <c r="H54" i="88"/>
  <c r="H56" i="88"/>
  <c r="H57" i="88"/>
  <c r="H59" i="88"/>
  <c r="H60" i="88"/>
  <c r="H62" i="88"/>
  <c r="H63" i="88"/>
  <c r="L7" i="88"/>
  <c r="L8" i="88"/>
  <c r="L10" i="88"/>
  <c r="L11" i="88"/>
  <c r="L13" i="88"/>
  <c r="L14" i="88"/>
  <c r="L16" i="88"/>
  <c r="L17" i="88"/>
  <c r="L19" i="88"/>
  <c r="L20" i="88"/>
  <c r="L22" i="88"/>
  <c r="L23" i="88"/>
  <c r="L25" i="88"/>
  <c r="L26" i="88"/>
  <c r="L28" i="88"/>
  <c r="L29" i="88"/>
  <c r="L30" i="88"/>
  <c r="L31" i="88"/>
  <c r="L33" i="88"/>
  <c r="L34" i="88"/>
  <c r="L36" i="88"/>
  <c r="L37" i="88"/>
  <c r="L39" i="88"/>
  <c r="L40" i="88"/>
  <c r="L42" i="88"/>
  <c r="L43" i="88"/>
  <c r="L44" i="88"/>
  <c r="L45" i="88"/>
  <c r="L47" i="88"/>
  <c r="L48" i="88"/>
  <c r="L50" i="88"/>
  <c r="L51" i="88"/>
  <c r="L54" i="88"/>
  <c r="L56" i="88"/>
  <c r="L57" i="88"/>
  <c r="L59" i="88"/>
  <c r="L60" i="88"/>
  <c r="L62" i="88"/>
  <c r="L63" i="88"/>
  <c r="E64" i="88"/>
  <c r="H327" i="88" l="1"/>
  <c r="H339" i="88"/>
  <c r="H384" i="88"/>
  <c r="H436" i="88"/>
  <c r="J556" i="88"/>
  <c r="O556" i="88"/>
  <c r="K556" i="88"/>
  <c r="P556" i="88"/>
  <c r="M556" i="88"/>
  <c r="Q556" i="88"/>
  <c r="L103" i="88"/>
  <c r="L115" i="88"/>
  <c r="L135" i="88"/>
  <c r="L147" i="88"/>
  <c r="L160" i="88"/>
  <c r="L173" i="88"/>
  <c r="L184" i="88"/>
  <c r="L221" i="88"/>
  <c r="L230" i="88"/>
  <c r="L244" i="88"/>
  <c r="L256" i="88"/>
  <c r="J356" i="88"/>
  <c r="O356" i="88"/>
  <c r="H411" i="88"/>
  <c r="H509" i="88"/>
  <c r="H115" i="88"/>
  <c r="H135" i="88"/>
  <c r="H147" i="88"/>
  <c r="H160" i="88"/>
  <c r="H173" i="88"/>
  <c r="H184" i="88"/>
  <c r="H221" i="88"/>
  <c r="H244" i="88"/>
  <c r="H305" i="88"/>
  <c r="K356" i="88"/>
  <c r="P356" i="88"/>
  <c r="H318" i="88"/>
  <c r="H330" i="88"/>
  <c r="H342" i="88"/>
  <c r="H353" i="88"/>
  <c r="H367" i="88"/>
  <c r="H387" i="88"/>
  <c r="H398" i="88"/>
  <c r="H427" i="88"/>
  <c r="H447" i="88"/>
  <c r="H491" i="88"/>
  <c r="H503" i="88"/>
  <c r="H526" i="88"/>
  <c r="H538" i="88"/>
  <c r="H550" i="88"/>
  <c r="M356" i="88"/>
  <c r="Q356" i="88"/>
  <c r="H467" i="88"/>
  <c r="H127" i="88"/>
  <c r="H196" i="88"/>
  <c r="L68" i="88"/>
  <c r="L106" i="88"/>
  <c r="L118" i="88"/>
  <c r="L138" i="88"/>
  <c r="L150" i="88"/>
  <c r="L163" i="88"/>
  <c r="L187" i="88"/>
  <c r="L224" i="88"/>
  <c r="L235" i="88"/>
  <c r="L247" i="88"/>
  <c r="H256" i="88"/>
  <c r="L259" i="88"/>
  <c r="H268" i="88"/>
  <c r="H283" i="88"/>
  <c r="H296" i="88"/>
  <c r="H308" i="88"/>
  <c r="H321" i="88"/>
  <c r="L88" i="88"/>
  <c r="L176" i="88"/>
  <c r="H460" i="88"/>
  <c r="L71" i="88"/>
  <c r="L82" i="88"/>
  <c r="L97" i="88"/>
  <c r="L109" i="88"/>
  <c r="L121" i="88"/>
  <c r="H138" i="88"/>
  <c r="L141" i="88"/>
  <c r="H150" i="88"/>
  <c r="H163" i="88"/>
  <c r="H187" i="88"/>
  <c r="L190" i="88"/>
  <c r="L215" i="88"/>
  <c r="H224" i="88"/>
  <c r="L227" i="88"/>
  <c r="H235" i="88"/>
  <c r="H247" i="88"/>
  <c r="L250" i="88"/>
  <c r="H259" i="88"/>
  <c r="L262" i="88"/>
  <c r="H274" i="88"/>
  <c r="H286" i="88"/>
  <c r="H299" i="88"/>
  <c r="H312" i="88"/>
  <c r="H324" i="88"/>
  <c r="H333" i="88"/>
  <c r="H345" i="88"/>
  <c r="H357" i="88"/>
  <c r="H390" i="88"/>
  <c r="H418" i="88"/>
  <c r="H430" i="88"/>
  <c r="H450" i="88"/>
  <c r="H470" i="88"/>
  <c r="H494" i="88"/>
  <c r="H506" i="88"/>
  <c r="H529" i="88"/>
  <c r="H541" i="88"/>
  <c r="H553" i="88"/>
  <c r="H239" i="88"/>
  <c r="H401" i="88"/>
  <c r="H479" i="88"/>
  <c r="L74" i="88"/>
  <c r="L85" i="88"/>
  <c r="L100" i="88"/>
  <c r="L112" i="88"/>
  <c r="H121" i="88"/>
  <c r="L124" i="88"/>
  <c r="L132" i="88"/>
  <c r="L144" i="88"/>
  <c r="L166" i="88"/>
  <c r="L181" i="88"/>
  <c r="L193" i="88"/>
  <c r="L207" i="88"/>
  <c r="H215" i="88"/>
  <c r="L218" i="88"/>
  <c r="H227" i="88"/>
  <c r="H250" i="88"/>
  <c r="L253" i="88"/>
  <c r="H262" i="88"/>
  <c r="H277" i="88"/>
  <c r="H289" i="88"/>
  <c r="H315" i="88"/>
  <c r="H336" i="88"/>
  <c r="H360" i="88"/>
  <c r="H378" i="88"/>
  <c r="H421" i="88"/>
  <c r="H433" i="88"/>
  <c r="H453" i="88"/>
  <c r="H473" i="88"/>
  <c r="H485" i="88"/>
  <c r="H497" i="88"/>
  <c r="H532" i="88"/>
  <c r="H544" i="88"/>
  <c r="L153" i="88"/>
  <c r="L210" i="88"/>
  <c r="H230" i="88"/>
  <c r="H348" i="88"/>
  <c r="H393" i="88"/>
  <c r="H521" i="88"/>
  <c r="H193" i="88"/>
  <c r="H190" i="88"/>
  <c r="H181" i="88"/>
  <c r="H176" i="88"/>
  <c r="H166" i="88"/>
  <c r="H144" i="88"/>
  <c r="H141" i="88"/>
  <c r="H118" i="88"/>
  <c r="H109" i="88"/>
  <c r="H27" i="88"/>
  <c r="L239" i="88"/>
  <c r="H9" i="88"/>
  <c r="H24" i="88"/>
  <c r="H106" i="88"/>
  <c r="H35" i="88"/>
  <c r="L38" i="88"/>
  <c r="L46" i="88"/>
  <c r="H49" i="88"/>
  <c r="L52" i="88"/>
  <c r="H61" i="88"/>
  <c r="L65" i="88"/>
  <c r="H74" i="88"/>
  <c r="H207" i="88"/>
  <c r="H557" i="88"/>
  <c r="H46" i="88"/>
  <c r="L12" i="88"/>
  <c r="L21" i="88"/>
  <c r="H88" i="88"/>
  <c r="L55" i="88"/>
  <c r="H65" i="88"/>
  <c r="H77" i="88"/>
  <c r="H55" i="88"/>
  <c r="L58" i="88"/>
  <c r="H68" i="88"/>
  <c r="H82" i="88"/>
  <c r="H58" i="88"/>
  <c r="L61" i="88"/>
  <c r="H71" i="88"/>
  <c r="H85" i="88"/>
  <c r="H97" i="88"/>
  <c r="H210" i="88"/>
  <c r="L367" i="88"/>
  <c r="L485" i="88"/>
  <c r="L609" i="88"/>
  <c r="H647" i="88"/>
  <c r="H100" i="88"/>
  <c r="L204" i="88"/>
  <c r="L357" i="88"/>
  <c r="L440" i="88"/>
  <c r="H609" i="88"/>
  <c r="H103" i="88"/>
  <c r="H204" i="88"/>
  <c r="L460" i="88"/>
  <c r="L557" i="88"/>
  <c r="L608" i="88" s="1"/>
  <c r="H12" i="88"/>
  <c r="L15" i="88"/>
  <c r="H21" i="88"/>
  <c r="L27" i="88"/>
  <c r="H38" i="88"/>
  <c r="L41" i="88"/>
  <c r="H52" i="88"/>
  <c r="H15" i="88"/>
  <c r="L18" i="88"/>
  <c r="L32" i="88"/>
  <c r="H41" i="88"/>
  <c r="L9" i="88"/>
  <c r="H18" i="88"/>
  <c r="L24" i="88"/>
  <c r="H32" i="88"/>
  <c r="L35" i="88"/>
  <c r="L49" i="88"/>
  <c r="G7" i="88"/>
  <c r="G609" i="88" l="1"/>
  <c r="H556" i="88"/>
  <c r="L556" i="88"/>
  <c r="G485" i="88"/>
  <c r="L356" i="88"/>
  <c r="L484" i="88"/>
  <c r="L366" i="88"/>
  <c r="H356" i="88"/>
  <c r="L311" i="88"/>
  <c r="L459" i="88"/>
  <c r="G367" i="88"/>
  <c r="L646" i="88"/>
  <c r="L668" i="88"/>
  <c r="G460" i="88"/>
  <c r="G204" i="88"/>
  <c r="G65" i="88"/>
  <c r="G440" i="88"/>
  <c r="G647" i="88"/>
  <c r="G557" i="88"/>
  <c r="G357" i="88"/>
  <c r="G312" i="88"/>
  <c r="G296" i="88"/>
  <c r="F29" i="89"/>
  <c r="E29" i="89"/>
  <c r="D29" i="89"/>
  <c r="G23" i="89"/>
  <c r="O21" i="89"/>
  <c r="N21" i="89"/>
  <c r="M21" i="89"/>
  <c r="G20" i="89"/>
  <c r="P17" i="89"/>
  <c r="G17" i="89"/>
  <c r="G15" i="89"/>
  <c r="P13" i="89"/>
  <c r="G13" i="89"/>
  <c r="P11" i="89"/>
  <c r="G11" i="89"/>
  <c r="G608" i="88" l="1"/>
  <c r="G556" i="88"/>
  <c r="G356" i="88"/>
  <c r="P21" i="89"/>
  <c r="G29" i="89"/>
  <c r="B204" i="81"/>
  <c r="B192" i="81"/>
  <c r="B174" i="81"/>
  <c r="B152" i="81"/>
  <c r="B145" i="81"/>
  <c r="B139" i="81"/>
  <c r="B118" i="81"/>
  <c r="B114" i="81"/>
  <c r="B99" i="81"/>
  <c r="B93" i="81"/>
  <c r="B74" i="81"/>
  <c r="B63" i="81"/>
  <c r="B24" i="81"/>
  <c r="D57" i="71" l="1"/>
  <c r="AC19" i="71"/>
  <c r="X19" i="71"/>
  <c r="J19" i="71"/>
  <c r="X18" i="71"/>
  <c r="J18" i="71"/>
  <c r="AC17" i="71"/>
  <c r="X17" i="71"/>
  <c r="J17" i="71"/>
  <c r="AC14" i="71"/>
  <c r="X14" i="71"/>
  <c r="J14" i="71"/>
  <c r="AC15" i="71"/>
  <c r="X15" i="71"/>
  <c r="J15" i="71"/>
  <c r="AC16" i="71"/>
  <c r="X16" i="71"/>
  <c r="J16" i="71"/>
  <c r="AC13" i="71"/>
  <c r="X13" i="71"/>
  <c r="J13" i="71"/>
  <c r="AC12" i="71"/>
  <c r="X12" i="71"/>
  <c r="M12" i="71"/>
  <c r="J12" i="71"/>
  <c r="C74" i="84" l="1"/>
  <c r="C73" i="84"/>
  <c r="C72" i="84"/>
  <c r="C71" i="84"/>
  <c r="C70" i="84"/>
  <c r="C69" i="84"/>
  <c r="C68" i="84"/>
  <c r="C67" i="84"/>
  <c r="C66" i="84"/>
  <c r="C65" i="84"/>
  <c r="C192" i="84"/>
  <c r="C75" i="84" l="1"/>
  <c r="Q28" i="83"/>
  <c r="C191" i="81"/>
  <c r="AS37" i="82" l="1"/>
  <c r="AR37" i="82"/>
  <c r="AP37" i="82"/>
  <c r="AO37" i="82"/>
  <c r="AN37" i="82"/>
  <c r="AM37" i="82"/>
  <c r="AL37" i="82"/>
  <c r="AK37" i="82"/>
  <c r="AJ37" i="82"/>
  <c r="AI37" i="82"/>
  <c r="AH37" i="82"/>
  <c r="AG37" i="82"/>
  <c r="AF37" i="82"/>
  <c r="AE37" i="82"/>
  <c r="AD37" i="82"/>
  <c r="AC37" i="82"/>
  <c r="AB37" i="82"/>
  <c r="AA37" i="82"/>
  <c r="W37" i="82"/>
  <c r="V37" i="82"/>
  <c r="U37" i="82"/>
  <c r="T37" i="82"/>
  <c r="S37" i="82"/>
  <c r="R37" i="82"/>
  <c r="Q37" i="82"/>
  <c r="P37" i="82"/>
  <c r="O37" i="82"/>
  <c r="N37" i="82"/>
  <c r="K37" i="82"/>
  <c r="I37" i="82"/>
  <c r="H37" i="82"/>
  <c r="G37" i="82"/>
  <c r="F37" i="82"/>
  <c r="E37" i="82"/>
  <c r="D37" i="82"/>
  <c r="B37" i="82"/>
  <c r="F311" i="88" l="1"/>
  <c r="E311" i="88"/>
  <c r="R311" i="88"/>
  <c r="Q311" i="88"/>
  <c r="P311" i="88"/>
  <c r="O311" i="88"/>
  <c r="N311" i="88"/>
  <c r="M311" i="88"/>
  <c r="F366" i="88"/>
  <c r="E366" i="88"/>
  <c r="R366" i="88"/>
  <c r="Q366" i="88"/>
  <c r="P366" i="88"/>
  <c r="O366" i="88"/>
  <c r="N366" i="88"/>
  <c r="M366" i="88"/>
  <c r="F439" i="88"/>
  <c r="E439" i="88"/>
  <c r="F459" i="88" l="1"/>
  <c r="E459" i="88"/>
  <c r="R459" i="88"/>
  <c r="Q459" i="88"/>
  <c r="F484" i="88"/>
  <c r="E484" i="88"/>
  <c r="F646" i="88"/>
  <c r="E646" i="88"/>
  <c r="F64" i="88"/>
  <c r="R668" i="88"/>
  <c r="P668" i="88"/>
  <c r="O668" i="88"/>
  <c r="N668" i="88"/>
  <c r="M668" i="88"/>
  <c r="F668" i="88"/>
  <c r="E668" i="88"/>
  <c r="E669" i="88" l="1"/>
  <c r="F669" i="88"/>
  <c r="AS192" i="81"/>
  <c r="AR192" i="81"/>
  <c r="AP192" i="81"/>
  <c r="AO192" i="81"/>
  <c r="AN192" i="81"/>
  <c r="AM192" i="81"/>
  <c r="AL192" i="81"/>
  <c r="AK192" i="81"/>
  <c r="AJ192" i="81"/>
  <c r="AI192" i="81"/>
  <c r="AH192" i="81"/>
  <c r="AG192" i="81"/>
  <c r="AF192" i="81"/>
  <c r="AE192" i="81"/>
  <c r="AD192" i="81"/>
  <c r="AC192" i="81"/>
  <c r="AB192" i="81"/>
  <c r="AA192" i="81"/>
  <c r="W192" i="81"/>
  <c r="V192" i="81"/>
  <c r="U192" i="81"/>
  <c r="T192" i="81"/>
  <c r="S192" i="81"/>
  <c r="R192" i="81"/>
  <c r="Q192" i="81"/>
  <c r="P192" i="81"/>
  <c r="O192" i="81"/>
  <c r="N192" i="81"/>
  <c r="M192" i="81"/>
  <c r="K192" i="81"/>
  <c r="I192" i="81"/>
  <c r="H192" i="81"/>
  <c r="G192" i="81"/>
  <c r="F192" i="81"/>
  <c r="E192" i="81"/>
  <c r="D192" i="81"/>
  <c r="C31" i="81" l="1"/>
  <c r="C30" i="81"/>
  <c r="Q668" i="88" l="1"/>
  <c r="B646" i="88"/>
  <c r="R484" i="88"/>
  <c r="Q484" i="88"/>
  <c r="P484" i="88"/>
  <c r="O484" i="88"/>
  <c r="N484" i="88"/>
  <c r="M484" i="88"/>
  <c r="P459" i="88"/>
  <c r="O459" i="88"/>
  <c r="N459" i="88"/>
  <c r="M459" i="88"/>
  <c r="B439" i="88"/>
  <c r="R381" i="88"/>
  <c r="Q381" i="88"/>
  <c r="P381" i="88"/>
  <c r="O381" i="88"/>
  <c r="N381" i="88"/>
  <c r="M381" i="88"/>
  <c r="K381" i="88"/>
  <c r="J381" i="88"/>
  <c r="I381" i="88"/>
  <c r="B366" i="88"/>
  <c r="B356" i="88"/>
  <c r="B311" i="88"/>
  <c r="B295" i="88"/>
  <c r="H381" i="88" l="1"/>
  <c r="I366" i="88"/>
  <c r="O646" i="88"/>
  <c r="K668" i="88"/>
  <c r="M646" i="88"/>
  <c r="Q646" i="88"/>
  <c r="J484" i="88"/>
  <c r="P439" i="88"/>
  <c r="J459" i="88"/>
  <c r="J366" i="88"/>
  <c r="I484" i="88"/>
  <c r="I668" i="88"/>
  <c r="N646" i="88"/>
  <c r="J439" i="88"/>
  <c r="J646" i="88"/>
  <c r="M439" i="88"/>
  <c r="Q439" i="88"/>
  <c r="K484" i="88"/>
  <c r="I646" i="88"/>
  <c r="R646" i="88"/>
  <c r="J668" i="88"/>
  <c r="K366" i="88"/>
  <c r="N439" i="88"/>
  <c r="R439" i="88"/>
  <c r="I459" i="88"/>
  <c r="O439" i="88"/>
  <c r="I439" i="88"/>
  <c r="K459" i="88"/>
  <c r="K646" i="88"/>
  <c r="P646" i="88"/>
  <c r="K439" i="88"/>
  <c r="L439" i="88"/>
  <c r="G668" i="88" l="1"/>
  <c r="H668" i="88"/>
  <c r="G366" i="88"/>
  <c r="H366" i="88"/>
  <c r="G484" i="88"/>
  <c r="H484" i="88"/>
  <c r="H646" i="88"/>
  <c r="H459" i="88"/>
  <c r="H439" i="88"/>
  <c r="G646" i="88" l="1"/>
  <c r="G459" i="88"/>
  <c r="G439" i="88"/>
  <c r="I6" i="88" l="1"/>
  <c r="J6" i="88"/>
  <c r="K6" i="88"/>
  <c r="M6" i="88"/>
  <c r="N6" i="88"/>
  <c r="O6" i="88"/>
  <c r="P6" i="88"/>
  <c r="R6" i="88"/>
  <c r="L6" i="88" l="1"/>
  <c r="H6" i="88"/>
  <c r="G6" i="88" l="1"/>
  <c r="K23" i="77"/>
  <c r="I49" i="80" l="1"/>
  <c r="H49" i="80"/>
  <c r="G49" i="80"/>
  <c r="F49" i="80" s="1"/>
  <c r="E49" i="80" s="1"/>
  <c r="C165" i="81" l="1"/>
  <c r="AE139" i="81" l="1"/>
  <c r="AE145" i="81"/>
  <c r="Q63" i="81"/>
  <c r="C206" i="81" l="1"/>
  <c r="C207" i="81"/>
  <c r="C208" i="81"/>
  <c r="C209" i="81"/>
  <c r="C205" i="81"/>
  <c r="C194" i="81"/>
  <c r="C195" i="81"/>
  <c r="C196" i="81"/>
  <c r="C197" i="81"/>
  <c r="C198" i="81"/>
  <c r="C199" i="81"/>
  <c r="C200" i="81"/>
  <c r="C201" i="81"/>
  <c r="C202" i="81"/>
  <c r="C203" i="81"/>
  <c r="C193" i="81"/>
  <c r="C176" i="81"/>
  <c r="C177" i="81"/>
  <c r="C178" i="81"/>
  <c r="C179" i="81"/>
  <c r="C180" i="81"/>
  <c r="C181" i="81"/>
  <c r="C182" i="81"/>
  <c r="C183" i="81"/>
  <c r="C184" i="81"/>
  <c r="C185" i="81"/>
  <c r="C186" i="81"/>
  <c r="C187" i="81"/>
  <c r="C188" i="81"/>
  <c r="C189" i="81"/>
  <c r="C190" i="81"/>
  <c r="C175" i="81"/>
  <c r="C159" i="81"/>
  <c r="C160" i="81"/>
  <c r="C161" i="81"/>
  <c r="C162" i="81"/>
  <c r="C163" i="81"/>
  <c r="C164" i="81"/>
  <c r="C166" i="81"/>
  <c r="C167" i="81"/>
  <c r="C168" i="81"/>
  <c r="C169" i="81"/>
  <c r="C170" i="81"/>
  <c r="C171" i="81"/>
  <c r="C172" i="81"/>
  <c r="C173" i="81"/>
  <c r="C158" i="81"/>
  <c r="C157" i="81"/>
  <c r="C156" i="81"/>
  <c r="C155" i="81"/>
  <c r="C154" i="81"/>
  <c r="C153" i="81"/>
  <c r="C151" i="81"/>
  <c r="C150" i="81"/>
  <c r="C149" i="81"/>
  <c r="C148" i="81"/>
  <c r="C147" i="81"/>
  <c r="C146" i="81"/>
  <c r="C144" i="81"/>
  <c r="C143" i="81"/>
  <c r="C142" i="81"/>
  <c r="C141" i="81"/>
  <c r="C140" i="81"/>
  <c r="C122" i="81"/>
  <c r="C123" i="81"/>
  <c r="C124" i="81"/>
  <c r="C125" i="81"/>
  <c r="C126" i="81"/>
  <c r="C127" i="81"/>
  <c r="C128" i="81"/>
  <c r="C129" i="81"/>
  <c r="C130" i="81"/>
  <c r="C131" i="81"/>
  <c r="C132" i="81"/>
  <c r="C133" i="81"/>
  <c r="C134" i="81"/>
  <c r="C135" i="81"/>
  <c r="C136" i="81"/>
  <c r="C137" i="81"/>
  <c r="C138" i="81"/>
  <c r="C121" i="81"/>
  <c r="C120" i="81"/>
  <c r="C119" i="81"/>
  <c r="C117" i="81"/>
  <c r="C116" i="81"/>
  <c r="C115" i="81"/>
  <c r="C105" i="81"/>
  <c r="C106" i="81"/>
  <c r="C107" i="81"/>
  <c r="C108" i="81"/>
  <c r="C109" i="81"/>
  <c r="C110" i="81"/>
  <c r="C111" i="81"/>
  <c r="C112" i="81"/>
  <c r="C113" i="81"/>
  <c r="C104" i="81"/>
  <c r="C103" i="81"/>
  <c r="C102" i="81"/>
  <c r="C101" i="81"/>
  <c r="C100" i="81"/>
  <c r="C95" i="81"/>
  <c r="C96" i="81"/>
  <c r="C97" i="81"/>
  <c r="C98" i="81"/>
  <c r="C94" i="81"/>
  <c r="C87" i="81"/>
  <c r="C88" i="81"/>
  <c r="C89" i="81"/>
  <c r="C90" i="81"/>
  <c r="C91" i="81"/>
  <c r="C92" i="81"/>
  <c r="C86" i="81"/>
  <c r="C85" i="81"/>
  <c r="C84" i="81"/>
  <c r="C83" i="81"/>
  <c r="C82" i="81"/>
  <c r="C81" i="81"/>
  <c r="C80" i="81"/>
  <c r="C79" i="81"/>
  <c r="C78" i="81"/>
  <c r="C77" i="81"/>
  <c r="C76" i="81"/>
  <c r="C75" i="81"/>
  <c r="C65" i="81"/>
  <c r="C66" i="81"/>
  <c r="C67" i="81"/>
  <c r="C68" i="81"/>
  <c r="C69" i="81"/>
  <c r="C70" i="81"/>
  <c r="C71" i="81"/>
  <c r="C72" i="81"/>
  <c r="C73" i="81"/>
  <c r="C64" i="81"/>
  <c r="C43" i="81"/>
  <c r="C44" i="81"/>
  <c r="C45" i="81"/>
  <c r="C46" i="81"/>
  <c r="C47" i="81"/>
  <c r="C48" i="81"/>
  <c r="C49" i="81"/>
  <c r="C50" i="81"/>
  <c r="C51" i="81"/>
  <c r="C52" i="81"/>
  <c r="C53" i="81"/>
  <c r="C54" i="81"/>
  <c r="C55" i="81"/>
  <c r="C56" i="81"/>
  <c r="C57" i="81"/>
  <c r="C58" i="81"/>
  <c r="C59" i="81"/>
  <c r="C60" i="81"/>
  <c r="C61" i="81"/>
  <c r="C62" i="81"/>
  <c r="C42" i="81"/>
  <c r="C41" i="81"/>
  <c r="C40" i="81"/>
  <c r="C39" i="81"/>
  <c r="C38" i="81"/>
  <c r="C37" i="81"/>
  <c r="C36" i="81"/>
  <c r="C35" i="81"/>
  <c r="C34" i="81"/>
  <c r="C33" i="81"/>
  <c r="C32" i="81"/>
  <c r="C29" i="81"/>
  <c r="C28" i="81"/>
  <c r="C27" i="81"/>
  <c r="C48" i="82"/>
  <c r="C49" i="82" s="1"/>
  <c r="C46" i="82"/>
  <c r="C45" i="82"/>
  <c r="C43" i="82"/>
  <c r="C42" i="82"/>
  <c r="C40" i="82"/>
  <c r="C41" i="82" s="1"/>
  <c r="C38" i="82"/>
  <c r="C39" i="82" s="1"/>
  <c r="C35" i="82"/>
  <c r="C34" i="82"/>
  <c r="C33" i="82"/>
  <c r="C36" i="82"/>
  <c r="C32" i="82"/>
  <c r="C30" i="82"/>
  <c r="C31" i="82" s="1"/>
  <c r="C28" i="82"/>
  <c r="C27" i="82"/>
  <c r="C25" i="82"/>
  <c r="C24" i="82"/>
  <c r="C22" i="82"/>
  <c r="C23" i="82" s="1"/>
  <c r="C19" i="82"/>
  <c r="C20" i="82"/>
  <c r="C18" i="82"/>
  <c r="C13" i="82"/>
  <c r="C14" i="82"/>
  <c r="C15" i="82"/>
  <c r="C16" i="82"/>
  <c r="C12" i="82"/>
  <c r="C11" i="82"/>
  <c r="C10" i="82"/>
  <c r="C7" i="82"/>
  <c r="C8" i="82"/>
  <c r="C6" i="82"/>
  <c r="C63" i="83"/>
  <c r="C61" i="83"/>
  <c r="C60" i="83"/>
  <c r="C59" i="83"/>
  <c r="C57" i="83"/>
  <c r="C55" i="83"/>
  <c r="C50" i="83"/>
  <c r="C51" i="83"/>
  <c r="C52" i="83"/>
  <c r="C53" i="83"/>
  <c r="C49" i="83"/>
  <c r="C45" i="83"/>
  <c r="C46" i="83"/>
  <c r="C47" i="83"/>
  <c r="C44" i="83"/>
  <c r="C43" i="83"/>
  <c r="C42" i="83"/>
  <c r="C41" i="83"/>
  <c r="C40" i="83"/>
  <c r="C38" i="83"/>
  <c r="C37" i="83"/>
  <c r="C36" i="83"/>
  <c r="C35" i="83"/>
  <c r="C34" i="83"/>
  <c r="C32" i="83"/>
  <c r="C31" i="83"/>
  <c r="C30" i="83"/>
  <c r="C29" i="83"/>
  <c r="C7" i="83"/>
  <c r="C8" i="83"/>
  <c r="C9" i="83"/>
  <c r="C10" i="83"/>
  <c r="C11" i="83"/>
  <c r="C12" i="83"/>
  <c r="C13" i="83"/>
  <c r="C14" i="83"/>
  <c r="C15" i="83"/>
  <c r="C16" i="83"/>
  <c r="C17" i="83"/>
  <c r="C18" i="83"/>
  <c r="C19" i="83"/>
  <c r="C20" i="83"/>
  <c r="C21" i="83"/>
  <c r="C22" i="83"/>
  <c r="C23" i="83"/>
  <c r="C24" i="83"/>
  <c r="C25" i="83"/>
  <c r="C26" i="83"/>
  <c r="C27" i="83"/>
  <c r="C6" i="83"/>
  <c r="C63" i="86"/>
  <c r="C61" i="86"/>
  <c r="C60" i="86"/>
  <c r="C59" i="86"/>
  <c r="C57" i="86"/>
  <c r="C55" i="86"/>
  <c r="C50" i="86"/>
  <c r="C51" i="86"/>
  <c r="C52" i="86"/>
  <c r="C53" i="86"/>
  <c r="C49" i="86"/>
  <c r="C42" i="86"/>
  <c r="C43" i="86"/>
  <c r="C44" i="86"/>
  <c r="C45" i="86"/>
  <c r="C46" i="86"/>
  <c r="C47" i="86"/>
  <c r="C41" i="86"/>
  <c r="C40" i="86"/>
  <c r="C38" i="86"/>
  <c r="C37" i="86"/>
  <c r="C36" i="86"/>
  <c r="C35" i="86"/>
  <c r="C34" i="86"/>
  <c r="C32" i="86"/>
  <c r="C31" i="86"/>
  <c r="C30" i="86"/>
  <c r="C29" i="86"/>
  <c r="C7" i="86"/>
  <c r="C8" i="86"/>
  <c r="C9" i="86"/>
  <c r="C10" i="86"/>
  <c r="C11" i="86"/>
  <c r="C12" i="86"/>
  <c r="C13" i="86"/>
  <c r="C14" i="86"/>
  <c r="C15" i="86"/>
  <c r="C16" i="86"/>
  <c r="C17" i="86"/>
  <c r="C18" i="86"/>
  <c r="C19" i="86"/>
  <c r="C20" i="86"/>
  <c r="C21" i="86"/>
  <c r="C22" i="86"/>
  <c r="C23" i="86"/>
  <c r="C24" i="86"/>
  <c r="C25" i="86"/>
  <c r="C26" i="86"/>
  <c r="C27" i="86"/>
  <c r="C6" i="86"/>
  <c r="C48" i="85"/>
  <c r="C46" i="85"/>
  <c r="C45" i="85"/>
  <c r="C43" i="85"/>
  <c r="C42" i="85"/>
  <c r="C40" i="85"/>
  <c r="C38" i="85"/>
  <c r="C33" i="85"/>
  <c r="C34" i="85"/>
  <c r="C35" i="85"/>
  <c r="C36" i="85"/>
  <c r="C32" i="85"/>
  <c r="C30" i="85"/>
  <c r="C28" i="85"/>
  <c r="C27" i="85"/>
  <c r="C25" i="85"/>
  <c r="C24" i="85"/>
  <c r="C22" i="85"/>
  <c r="C20" i="85"/>
  <c r="C19" i="85"/>
  <c r="C18" i="85"/>
  <c r="C13" i="85"/>
  <c r="C14" i="85"/>
  <c r="C15" i="85"/>
  <c r="C16" i="85"/>
  <c r="C12" i="85"/>
  <c r="C11" i="85"/>
  <c r="C10" i="85"/>
  <c r="C7" i="85"/>
  <c r="C8" i="85"/>
  <c r="C6" i="85"/>
  <c r="C21" i="82" l="1"/>
  <c r="C29" i="82"/>
  <c r="C47" i="82"/>
  <c r="C37" i="82"/>
  <c r="C192" i="81"/>
  <c r="C26" i="82"/>
  <c r="C210" i="81"/>
  <c r="C204" i="81"/>
  <c r="C145" i="81"/>
  <c r="C152" i="81"/>
  <c r="C139" i="81"/>
  <c r="C118" i="81"/>
  <c r="C74" i="81"/>
  <c r="C174" i="81"/>
  <c r="C114" i="81"/>
  <c r="C99" i="81"/>
  <c r="C93" i="81"/>
  <c r="C63" i="81"/>
  <c r="C44" i="82"/>
  <c r="C17" i="82"/>
  <c r="C9" i="82"/>
  <c r="C211" i="81" l="1"/>
  <c r="C50" i="82"/>
  <c r="C207" i="84" l="1"/>
  <c r="C208" i="84"/>
  <c r="C209" i="84"/>
  <c r="C210" i="84"/>
  <c r="C206" i="84"/>
  <c r="C195" i="84"/>
  <c r="C196" i="84"/>
  <c r="C197" i="84"/>
  <c r="C198" i="84"/>
  <c r="C199" i="84"/>
  <c r="C200" i="84"/>
  <c r="C201" i="84"/>
  <c r="C202" i="84"/>
  <c r="C203" i="84"/>
  <c r="C204" i="84"/>
  <c r="C194" i="84"/>
  <c r="C177" i="84"/>
  <c r="C178" i="84"/>
  <c r="C179" i="84"/>
  <c r="C180" i="84"/>
  <c r="C181" i="84"/>
  <c r="C182" i="84"/>
  <c r="C183" i="84"/>
  <c r="C184" i="84"/>
  <c r="C185" i="84"/>
  <c r="C186" i="84"/>
  <c r="C187" i="84"/>
  <c r="C188" i="84"/>
  <c r="C189" i="84"/>
  <c r="C190" i="84"/>
  <c r="C191" i="84"/>
  <c r="C176" i="84"/>
  <c r="C160" i="84"/>
  <c r="C161" i="84"/>
  <c r="C162" i="84"/>
  <c r="C163" i="84"/>
  <c r="C164" i="84"/>
  <c r="C165" i="84"/>
  <c r="C166" i="84"/>
  <c r="C167" i="84"/>
  <c r="C168" i="84"/>
  <c r="C169" i="84"/>
  <c r="C170" i="84"/>
  <c r="C171" i="84"/>
  <c r="C172" i="84"/>
  <c r="C173" i="84"/>
  <c r="C174" i="84"/>
  <c r="C159" i="84"/>
  <c r="C158" i="84"/>
  <c r="C157" i="84"/>
  <c r="C156" i="84"/>
  <c r="C155" i="84"/>
  <c r="C154" i="84"/>
  <c r="C152" i="84"/>
  <c r="C151" i="84"/>
  <c r="C150" i="84"/>
  <c r="C149" i="84"/>
  <c r="C148" i="84"/>
  <c r="C147" i="84"/>
  <c r="C142" i="84"/>
  <c r="C143" i="84"/>
  <c r="C144" i="84"/>
  <c r="C145" i="84"/>
  <c r="C141" i="84"/>
  <c r="C123" i="84"/>
  <c r="C124" i="84"/>
  <c r="C125" i="84"/>
  <c r="C126" i="84"/>
  <c r="C127" i="84"/>
  <c r="C128" i="84"/>
  <c r="C129" i="84"/>
  <c r="C130" i="84"/>
  <c r="C131" i="84"/>
  <c r="C132" i="84"/>
  <c r="C133" i="84"/>
  <c r="C134" i="84"/>
  <c r="C135" i="84"/>
  <c r="C136" i="84"/>
  <c r="C137" i="84"/>
  <c r="C138" i="84"/>
  <c r="C139" i="84"/>
  <c r="C122" i="84"/>
  <c r="C121" i="84"/>
  <c r="C120" i="84"/>
  <c r="C118" i="84"/>
  <c r="C117" i="84"/>
  <c r="C116" i="84"/>
  <c r="C102" i="84"/>
  <c r="C103" i="84"/>
  <c r="C104" i="84"/>
  <c r="C105" i="84"/>
  <c r="C106" i="84"/>
  <c r="C107" i="84"/>
  <c r="C108" i="84"/>
  <c r="C109" i="84"/>
  <c r="C110" i="84"/>
  <c r="C111" i="84"/>
  <c r="C112" i="84"/>
  <c r="C113" i="84"/>
  <c r="C114" i="84"/>
  <c r="C101" i="84"/>
  <c r="C96" i="84"/>
  <c r="C97" i="84"/>
  <c r="C98" i="84"/>
  <c r="C99" i="84"/>
  <c r="C95" i="84"/>
  <c r="C77" i="84"/>
  <c r="C78" i="84"/>
  <c r="C79" i="84"/>
  <c r="C80" i="84"/>
  <c r="C81" i="84"/>
  <c r="C82" i="84"/>
  <c r="C83" i="84"/>
  <c r="C84" i="84"/>
  <c r="C85" i="84"/>
  <c r="C86" i="84"/>
  <c r="C87" i="84"/>
  <c r="C88" i="84"/>
  <c r="C89" i="84"/>
  <c r="C90" i="84"/>
  <c r="C91" i="84"/>
  <c r="C92" i="84"/>
  <c r="C93" i="84"/>
  <c r="C76" i="84"/>
  <c r="C27" i="84"/>
  <c r="C28" i="84"/>
  <c r="C29" i="84"/>
  <c r="C30" i="84"/>
  <c r="C31" i="84"/>
  <c r="C32" i="84"/>
  <c r="C33" i="84"/>
  <c r="C34" i="84"/>
  <c r="C35" i="84"/>
  <c r="C36" i="84"/>
  <c r="C37" i="84"/>
  <c r="C38" i="84"/>
  <c r="C39" i="84"/>
  <c r="C40" i="84"/>
  <c r="C41" i="84"/>
  <c r="C42" i="84"/>
  <c r="C43" i="84"/>
  <c r="C44" i="84"/>
  <c r="C45" i="84"/>
  <c r="C46" i="84"/>
  <c r="C47" i="84"/>
  <c r="C48" i="84"/>
  <c r="C49" i="84"/>
  <c r="C50" i="84"/>
  <c r="C51" i="84"/>
  <c r="C52" i="84"/>
  <c r="C53" i="84"/>
  <c r="C54" i="84"/>
  <c r="C55" i="84"/>
  <c r="C56" i="84"/>
  <c r="C57" i="84"/>
  <c r="C58" i="84"/>
  <c r="C59" i="84"/>
  <c r="C60" i="84"/>
  <c r="C61" i="84"/>
  <c r="C62" i="84"/>
  <c r="C63" i="84"/>
  <c r="C26" i="84"/>
  <c r="C8" i="84"/>
  <c r="C9" i="84"/>
  <c r="C10" i="84"/>
  <c r="C11" i="84"/>
  <c r="C12" i="84"/>
  <c r="C13" i="84"/>
  <c r="C14" i="84"/>
  <c r="C15" i="84"/>
  <c r="C16" i="84"/>
  <c r="C17" i="84"/>
  <c r="C18" i="84"/>
  <c r="C19" i="84"/>
  <c r="C20" i="84"/>
  <c r="C21" i="84"/>
  <c r="C22" i="84"/>
  <c r="C23" i="84"/>
  <c r="C24" i="84"/>
  <c r="C193" i="84" l="1"/>
  <c r="I56" i="77" l="1"/>
  <c r="K48" i="77"/>
  <c r="Q14" i="77"/>
  <c r="I6" i="80" l="1"/>
  <c r="H6" i="80"/>
  <c r="I24" i="80"/>
  <c r="H24" i="80"/>
  <c r="I46" i="80"/>
  <c r="H46" i="80"/>
  <c r="I29" i="77" l="1"/>
  <c r="I167" i="80" l="1"/>
  <c r="H167" i="80"/>
  <c r="G167" i="80"/>
  <c r="F167" i="80" s="1"/>
  <c r="E167" i="80" s="1"/>
  <c r="I54" i="80"/>
  <c r="H54" i="80"/>
  <c r="G54" i="80"/>
  <c r="I57" i="80"/>
  <c r="H57" i="80"/>
  <c r="G57" i="80"/>
  <c r="I63" i="80"/>
  <c r="H63" i="80"/>
  <c r="G63" i="80"/>
  <c r="F63" i="80" s="1"/>
  <c r="E63" i="80" s="1"/>
  <c r="I40" i="80"/>
  <c r="H40" i="80"/>
  <c r="F57" i="80" l="1"/>
  <c r="E57" i="80" s="1"/>
  <c r="F54" i="80"/>
  <c r="E54" i="80" s="1"/>
  <c r="I189" i="80"/>
  <c r="H189" i="80"/>
  <c r="G189" i="80"/>
  <c r="I185" i="80"/>
  <c r="H185" i="80"/>
  <c r="G185" i="80"/>
  <c r="F185" i="80" s="1"/>
  <c r="E185" i="80" s="1"/>
  <c r="I182" i="80"/>
  <c r="H182" i="80"/>
  <c r="G182" i="80"/>
  <c r="I179" i="80"/>
  <c r="I188" i="80" s="1"/>
  <c r="H179" i="80"/>
  <c r="G179" i="80"/>
  <c r="I175" i="80"/>
  <c r="H175" i="80"/>
  <c r="G175" i="80"/>
  <c r="I171" i="80"/>
  <c r="H171" i="80"/>
  <c r="G171" i="80"/>
  <c r="I164" i="80"/>
  <c r="H164" i="80"/>
  <c r="G164" i="80"/>
  <c r="I161" i="80"/>
  <c r="H161" i="80"/>
  <c r="G161" i="80"/>
  <c r="I154" i="80"/>
  <c r="H154" i="80"/>
  <c r="G154" i="80"/>
  <c r="I151" i="80"/>
  <c r="H151" i="80"/>
  <c r="G151" i="80"/>
  <c r="I140" i="80"/>
  <c r="H140" i="80"/>
  <c r="G140" i="80"/>
  <c r="I137" i="80"/>
  <c r="H137" i="80"/>
  <c r="G137" i="80"/>
  <c r="I134" i="80"/>
  <c r="H134" i="80"/>
  <c r="G134" i="80"/>
  <c r="I131" i="80"/>
  <c r="H131" i="80"/>
  <c r="G131" i="80"/>
  <c r="I126" i="80"/>
  <c r="H126" i="80"/>
  <c r="G126" i="80"/>
  <c r="I118" i="80"/>
  <c r="H118" i="80"/>
  <c r="G118" i="80"/>
  <c r="I114" i="80"/>
  <c r="H114" i="80"/>
  <c r="G114" i="80"/>
  <c r="I111" i="80"/>
  <c r="H111" i="80"/>
  <c r="G111" i="80"/>
  <c r="I108" i="80"/>
  <c r="H108" i="80"/>
  <c r="G108" i="80"/>
  <c r="I105" i="80"/>
  <c r="H105" i="80"/>
  <c r="G105" i="80"/>
  <c r="I102" i="80"/>
  <c r="H102" i="80"/>
  <c r="G102" i="80"/>
  <c r="I98" i="80"/>
  <c r="H98" i="80"/>
  <c r="G98" i="80"/>
  <c r="I95" i="80"/>
  <c r="H95" i="80"/>
  <c r="G95" i="80"/>
  <c r="I92" i="80"/>
  <c r="H92" i="80"/>
  <c r="G92" i="80"/>
  <c r="I89" i="80"/>
  <c r="H89" i="80"/>
  <c r="G89" i="80"/>
  <c r="I85" i="80"/>
  <c r="H85" i="80"/>
  <c r="G85" i="80"/>
  <c r="I75" i="80"/>
  <c r="H75" i="80"/>
  <c r="G75" i="80"/>
  <c r="I72" i="80"/>
  <c r="H72" i="80"/>
  <c r="G72" i="80"/>
  <c r="I69" i="80"/>
  <c r="H69" i="80"/>
  <c r="G69" i="80"/>
  <c r="I27" i="80"/>
  <c r="H27" i="80"/>
  <c r="G27" i="80"/>
  <c r="I60" i="80"/>
  <c r="H60" i="80"/>
  <c r="G60" i="80"/>
  <c r="I21" i="80"/>
  <c r="H21" i="80"/>
  <c r="G21" i="80"/>
  <c r="I18" i="80"/>
  <c r="H18" i="80"/>
  <c r="G18" i="80"/>
  <c r="I80" i="80"/>
  <c r="H80" i="80"/>
  <c r="G80" i="80"/>
  <c r="G40" i="80"/>
  <c r="F40" i="80" s="1"/>
  <c r="E40" i="80" s="1"/>
  <c r="I37" i="80"/>
  <c r="H37" i="80"/>
  <c r="G37" i="80"/>
  <c r="I13" i="80"/>
  <c r="H13" i="80"/>
  <c r="G13" i="80"/>
  <c r="I30" i="80"/>
  <c r="H30" i="80"/>
  <c r="G30" i="80"/>
  <c r="I66" i="80"/>
  <c r="H66" i="80"/>
  <c r="G66" i="80"/>
  <c r="G6" i="80"/>
  <c r="F6" i="80" s="1"/>
  <c r="E6" i="80" s="1"/>
  <c r="G24" i="80"/>
  <c r="F24" i="80" s="1"/>
  <c r="E24" i="80" s="1"/>
  <c r="G46" i="80"/>
  <c r="F46" i="80" s="1"/>
  <c r="E46" i="80" s="1"/>
  <c r="F95" i="80" l="1"/>
  <c r="E95" i="80" s="1"/>
  <c r="F108" i="80"/>
  <c r="E108" i="80" s="1"/>
  <c r="F126" i="80"/>
  <c r="E126" i="80" s="1"/>
  <c r="F140" i="80"/>
  <c r="E140" i="80" s="1"/>
  <c r="F164" i="80"/>
  <c r="E164" i="80" s="1"/>
  <c r="F182" i="80"/>
  <c r="E182" i="80" s="1"/>
  <c r="F13" i="80"/>
  <c r="E13" i="80" s="1"/>
  <c r="F21" i="80"/>
  <c r="E21" i="80" s="1"/>
  <c r="F72" i="80"/>
  <c r="E72" i="80" s="1"/>
  <c r="F92" i="80"/>
  <c r="E92" i="80" s="1"/>
  <c r="F105" i="80"/>
  <c r="E105" i="80" s="1"/>
  <c r="F137" i="80"/>
  <c r="E137" i="80" s="1"/>
  <c r="F161" i="80"/>
  <c r="E161" i="80" s="1"/>
  <c r="F154" i="80"/>
  <c r="E154" i="80" s="1"/>
  <c r="F66" i="80"/>
  <c r="E66" i="80" s="1"/>
  <c r="F18" i="80"/>
  <c r="E18" i="80" s="1"/>
  <c r="F69" i="80"/>
  <c r="E69" i="80" s="1"/>
  <c r="F102" i="80"/>
  <c r="E102" i="80" s="1"/>
  <c r="G117" i="80"/>
  <c r="F114" i="80"/>
  <c r="E114" i="80" s="1"/>
  <c r="F134" i="80"/>
  <c r="E134" i="80" s="1"/>
  <c r="F37" i="80"/>
  <c r="E37" i="80" s="1"/>
  <c r="F27" i="80"/>
  <c r="E27" i="80" s="1"/>
  <c r="F98" i="80"/>
  <c r="E98" i="80" s="1"/>
  <c r="F131" i="80"/>
  <c r="E131" i="80" s="1"/>
  <c r="F111" i="80"/>
  <c r="E111" i="80" s="1"/>
  <c r="F85" i="80"/>
  <c r="E85" i="80" s="1"/>
  <c r="F75" i="80"/>
  <c r="E75" i="80" s="1"/>
  <c r="F60" i="80"/>
  <c r="E60" i="80" s="1"/>
  <c r="F80" i="80"/>
  <c r="E80" i="80" s="1"/>
  <c r="F30" i="80"/>
  <c r="E30" i="80" s="1"/>
  <c r="F179" i="80"/>
  <c r="F151" i="80"/>
  <c r="E151" i="80" s="1"/>
  <c r="F118" i="80"/>
  <c r="E118" i="80" s="1"/>
  <c r="F89" i="80"/>
  <c r="E89" i="80" s="1"/>
  <c r="F189" i="80"/>
  <c r="E189" i="80" s="1"/>
  <c r="F175" i="80"/>
  <c r="E175" i="80" s="1"/>
  <c r="F171" i="80"/>
  <c r="E171" i="80" s="1"/>
  <c r="P23" i="77"/>
  <c r="O23" i="77"/>
  <c r="N23" i="77"/>
  <c r="M23" i="77"/>
  <c r="L23" i="77" s="1"/>
  <c r="J23" i="77"/>
  <c r="I23" i="77"/>
  <c r="H23" i="77" s="1"/>
  <c r="P42" i="77"/>
  <c r="O42" i="77"/>
  <c r="N42" i="77"/>
  <c r="M42" i="77"/>
  <c r="K42" i="77"/>
  <c r="J42" i="77"/>
  <c r="I42" i="77"/>
  <c r="P45" i="77"/>
  <c r="O45" i="77"/>
  <c r="N45" i="77"/>
  <c r="M45" i="77"/>
  <c r="K45" i="77"/>
  <c r="J45" i="77"/>
  <c r="I45" i="77"/>
  <c r="H45" i="77" s="1"/>
  <c r="P48" i="77"/>
  <c r="O48" i="77"/>
  <c r="N48" i="77"/>
  <c r="M48" i="77"/>
  <c r="L48" i="77" s="1"/>
  <c r="J48" i="77"/>
  <c r="I48" i="77"/>
  <c r="H48" i="77" s="1"/>
  <c r="K56" i="77"/>
  <c r="J56" i="77"/>
  <c r="H56" i="77" s="1"/>
  <c r="K52" i="77"/>
  <c r="K55" i="77" s="1"/>
  <c r="J52" i="77"/>
  <c r="J55" i="77" s="1"/>
  <c r="I52" i="77"/>
  <c r="P56" i="77"/>
  <c r="O56" i="77"/>
  <c r="N56" i="77"/>
  <c r="M56" i="77"/>
  <c r="K59" i="77"/>
  <c r="J59" i="77"/>
  <c r="I59" i="77"/>
  <c r="K63" i="77"/>
  <c r="J63" i="77"/>
  <c r="I63" i="77"/>
  <c r="K66" i="77"/>
  <c r="J66" i="77"/>
  <c r="I66" i="77"/>
  <c r="H66" i="77" s="1"/>
  <c r="G66" i="77" s="1"/>
  <c r="K70" i="77"/>
  <c r="K73" i="77" s="1"/>
  <c r="J70" i="77"/>
  <c r="J73" i="77" s="1"/>
  <c r="I70" i="77"/>
  <c r="P74" i="77"/>
  <c r="O74" i="77"/>
  <c r="N74" i="77"/>
  <c r="M74" i="77"/>
  <c r="P86" i="77"/>
  <c r="O86" i="77"/>
  <c r="N86" i="77"/>
  <c r="M86" i="77"/>
  <c r="K77" i="77"/>
  <c r="J77" i="77"/>
  <c r="I77" i="77"/>
  <c r="K80" i="77"/>
  <c r="J80" i="77"/>
  <c r="I80" i="77"/>
  <c r="K83" i="77"/>
  <c r="J83" i="77"/>
  <c r="I83" i="77"/>
  <c r="H83" i="77" s="1"/>
  <c r="G83" i="77" s="1"/>
  <c r="P90" i="77"/>
  <c r="O90" i="77"/>
  <c r="N90" i="77"/>
  <c r="M90" i="77"/>
  <c r="L90" i="77" s="1"/>
  <c r="K102" i="77"/>
  <c r="J102" i="77"/>
  <c r="J108" i="77" s="1"/>
  <c r="I102" i="77"/>
  <c r="I108" i="77" s="1"/>
  <c r="K105" i="77"/>
  <c r="J105" i="77"/>
  <c r="I105" i="77"/>
  <c r="K109" i="77"/>
  <c r="J109" i="77"/>
  <c r="I109" i="77"/>
  <c r="K112" i="77"/>
  <c r="J112" i="77"/>
  <c r="I112" i="77"/>
  <c r="H112" i="77" s="1"/>
  <c r="G112" i="77" s="1"/>
  <c r="K116" i="77"/>
  <c r="K119" i="77" s="1"/>
  <c r="J116" i="77"/>
  <c r="J119" i="77" s="1"/>
  <c r="I116" i="77"/>
  <c r="R29" i="77"/>
  <c r="Q29" i="77"/>
  <c r="P29" i="77"/>
  <c r="O29" i="77"/>
  <c r="N29" i="77"/>
  <c r="M29" i="77"/>
  <c r="K29" i="77"/>
  <c r="J29" i="77"/>
  <c r="R26" i="77"/>
  <c r="Q26" i="77"/>
  <c r="P26" i="77"/>
  <c r="O26" i="77"/>
  <c r="N26" i="77"/>
  <c r="M26" i="77"/>
  <c r="K26" i="77"/>
  <c r="J26" i="77"/>
  <c r="I26" i="77"/>
  <c r="H26" i="77" s="1"/>
  <c r="R38" i="77"/>
  <c r="Q38" i="77"/>
  <c r="P38" i="77"/>
  <c r="O38" i="77"/>
  <c r="N38" i="77"/>
  <c r="M38" i="77"/>
  <c r="K38" i="77"/>
  <c r="J38" i="77"/>
  <c r="I38" i="77"/>
  <c r="R35" i="77"/>
  <c r="Q35" i="77"/>
  <c r="P35" i="77"/>
  <c r="O35" i="77"/>
  <c r="N35" i="77"/>
  <c r="M35" i="77"/>
  <c r="K35" i="77"/>
  <c r="J35" i="77"/>
  <c r="I35" i="77"/>
  <c r="R32" i="77"/>
  <c r="Q32" i="77"/>
  <c r="P32" i="77"/>
  <c r="O32" i="77"/>
  <c r="N32" i="77"/>
  <c r="M32" i="77"/>
  <c r="L32" i="77" s="1"/>
  <c r="K32" i="77"/>
  <c r="J32" i="77"/>
  <c r="I32" i="77"/>
  <c r="H32" i="77" s="1"/>
  <c r="R20" i="77"/>
  <c r="Q20" i="77"/>
  <c r="P20" i="77"/>
  <c r="O20" i="77"/>
  <c r="N20" i="77"/>
  <c r="M20" i="77"/>
  <c r="K20" i="77"/>
  <c r="J20" i="77"/>
  <c r="I20" i="77"/>
  <c r="R11" i="77"/>
  <c r="Q11" i="77"/>
  <c r="P11" i="77"/>
  <c r="O11" i="77"/>
  <c r="N11" i="77"/>
  <c r="M11" i="77"/>
  <c r="K11" i="77"/>
  <c r="J11" i="77"/>
  <c r="I11" i="77"/>
  <c r="K14" i="77"/>
  <c r="J14" i="77"/>
  <c r="I14" i="77"/>
  <c r="H14" i="77" s="1"/>
  <c r="M6" i="77"/>
  <c r="K6" i="77"/>
  <c r="J6" i="77"/>
  <c r="I6" i="77"/>
  <c r="H6" i="77" s="1"/>
  <c r="R14" i="77"/>
  <c r="P14" i="77"/>
  <c r="O14" i="77"/>
  <c r="N14" i="77"/>
  <c r="M14" i="77"/>
  <c r="P6" i="77"/>
  <c r="O6" i="77"/>
  <c r="N6" i="77"/>
  <c r="E179" i="80" l="1"/>
  <c r="K108" i="77"/>
  <c r="L35" i="77"/>
  <c r="H29" i="77"/>
  <c r="H116" i="77"/>
  <c r="I119" i="77"/>
  <c r="H102" i="77"/>
  <c r="L56" i="77"/>
  <c r="H20" i="77"/>
  <c r="M101" i="77"/>
  <c r="L94" i="77"/>
  <c r="G94" i="77" s="1"/>
  <c r="G101" i="77" s="1"/>
  <c r="L11" i="77"/>
  <c r="H35" i="77"/>
  <c r="G35" i="77" s="1"/>
  <c r="L38" i="77"/>
  <c r="G38" i="77" s="1"/>
  <c r="H105" i="77"/>
  <c r="G105" i="77" s="1"/>
  <c r="G48" i="77"/>
  <c r="L42" i="77"/>
  <c r="G23" i="77"/>
  <c r="L14" i="77"/>
  <c r="H11" i="77"/>
  <c r="G11" i="77" s="1"/>
  <c r="L20" i="77"/>
  <c r="H38" i="77"/>
  <c r="L26" i="77"/>
  <c r="G26" i="77" s="1"/>
  <c r="L29" i="77"/>
  <c r="H109" i="77"/>
  <c r="L45" i="77"/>
  <c r="G45" i="77" s="1"/>
  <c r="H42" i="77"/>
  <c r="G90" i="77"/>
  <c r="G93" i="77" s="1"/>
  <c r="L93" i="77"/>
  <c r="L86" i="77"/>
  <c r="G86" i="77" s="1"/>
  <c r="H80" i="77"/>
  <c r="G80" i="77" s="1"/>
  <c r="H77" i="77"/>
  <c r="L74" i="77"/>
  <c r="H70" i="77"/>
  <c r="I73" i="77"/>
  <c r="H63" i="77"/>
  <c r="H59" i="77"/>
  <c r="G56" i="77"/>
  <c r="H52" i="77"/>
  <c r="I55" i="77"/>
  <c r="G32" i="77"/>
  <c r="G42" i="77"/>
  <c r="L6" i="77"/>
  <c r="H108" i="77" l="1"/>
  <c r="G29" i="77"/>
  <c r="G109" i="77"/>
  <c r="G20" i="77"/>
  <c r="G102" i="77"/>
  <c r="G108" i="77" s="1"/>
  <c r="H119" i="77"/>
  <c r="G116" i="77"/>
  <c r="G119" i="77" s="1"/>
  <c r="L101" i="77"/>
  <c r="G77" i="77"/>
  <c r="G74" i="77"/>
  <c r="H73" i="77"/>
  <c r="G70" i="77"/>
  <c r="G73" i="77" s="1"/>
  <c r="G63" i="77"/>
  <c r="G59" i="77"/>
  <c r="H55" i="77"/>
  <c r="G52" i="77"/>
  <c r="G55" i="77" s="1"/>
  <c r="G6" i="77"/>
  <c r="L120" i="77" l="1"/>
  <c r="G120" i="77"/>
  <c r="D17" i="85"/>
  <c r="E17" i="85"/>
  <c r="F17" i="85"/>
  <c r="G17" i="85"/>
  <c r="H17" i="85"/>
  <c r="J17" i="85"/>
  <c r="K17" i="85"/>
  <c r="L17" i="85"/>
  <c r="M17" i="85"/>
  <c r="N17" i="85"/>
  <c r="I21" i="85"/>
  <c r="O21" i="85"/>
  <c r="D21" i="85"/>
  <c r="E21" i="85"/>
  <c r="F21" i="85"/>
  <c r="G21" i="85"/>
  <c r="H21" i="85"/>
  <c r="J21" i="85"/>
  <c r="K21" i="85"/>
  <c r="L21" i="85"/>
  <c r="M21" i="85"/>
  <c r="N21" i="85"/>
  <c r="C23" i="85"/>
  <c r="D23" i="85"/>
  <c r="E23" i="85"/>
  <c r="F23" i="85"/>
  <c r="G23" i="85"/>
  <c r="H23" i="85"/>
  <c r="I23" i="85"/>
  <c r="J23" i="85"/>
  <c r="K23" i="85"/>
  <c r="L23" i="85"/>
  <c r="M23" i="85"/>
  <c r="N23" i="85"/>
  <c r="O23" i="85"/>
  <c r="I26" i="85"/>
  <c r="D26" i="85"/>
  <c r="E26" i="85"/>
  <c r="F26" i="85"/>
  <c r="G26" i="85"/>
  <c r="H26" i="85"/>
  <c r="J26" i="85"/>
  <c r="K26" i="85"/>
  <c r="L26" i="85"/>
  <c r="M26" i="85"/>
  <c r="N26" i="85"/>
  <c r="O26" i="85"/>
  <c r="C29" i="85"/>
  <c r="O29" i="85"/>
  <c r="D29" i="85"/>
  <c r="E29" i="85"/>
  <c r="F29" i="85"/>
  <c r="G29" i="85"/>
  <c r="H29" i="85"/>
  <c r="I29" i="85"/>
  <c r="J29" i="85"/>
  <c r="K29" i="85"/>
  <c r="L29" i="85"/>
  <c r="M29" i="85"/>
  <c r="N29" i="85"/>
  <c r="C26" i="85" l="1"/>
  <c r="C21" i="85"/>
  <c r="AM49" i="82"/>
  <c r="AM47" i="82"/>
  <c r="AM44" i="82"/>
  <c r="AM41" i="82"/>
  <c r="AM39" i="82"/>
  <c r="AM31" i="82"/>
  <c r="AM29" i="82"/>
  <c r="AM26" i="82"/>
  <c r="AM23" i="82"/>
  <c r="AM21" i="82"/>
  <c r="AM17" i="82"/>
  <c r="AM9" i="82"/>
  <c r="AM64" i="83"/>
  <c r="AM62" i="83"/>
  <c r="AM58" i="83"/>
  <c r="AM56" i="83"/>
  <c r="AM54" i="83"/>
  <c r="AM48" i="83"/>
  <c r="AM39" i="83"/>
  <c r="AM33" i="83"/>
  <c r="AM28" i="83"/>
  <c r="AM210" i="81"/>
  <c r="AM204" i="81"/>
  <c r="AM174" i="81"/>
  <c r="AM152" i="81"/>
  <c r="AM145" i="81"/>
  <c r="AM139" i="81"/>
  <c r="AM118" i="81"/>
  <c r="AM114" i="81"/>
  <c r="AM99" i="81"/>
  <c r="AM93" i="81"/>
  <c r="AM74" i="81"/>
  <c r="AM63" i="81"/>
  <c r="AM65" i="83" l="1"/>
  <c r="AM211" i="81"/>
  <c r="AM50" i="82"/>
  <c r="R238" i="88"/>
  <c r="Q238" i="88"/>
  <c r="P238" i="88"/>
  <c r="O238" i="88"/>
  <c r="N238" i="88"/>
  <c r="M238" i="88"/>
  <c r="K238" i="88"/>
  <c r="R203" i="88"/>
  <c r="Q203" i="88"/>
  <c r="P203" i="88"/>
  <c r="O203" i="88"/>
  <c r="N203" i="88"/>
  <c r="M203" i="88"/>
  <c r="I238" i="88" l="1"/>
  <c r="J238" i="88"/>
  <c r="H238" i="88" l="1"/>
  <c r="N64" i="88"/>
  <c r="N669" i="88" s="1"/>
  <c r="J64" i="88"/>
  <c r="K64" i="88"/>
  <c r="I64" i="88"/>
  <c r="O64" i="88"/>
  <c r="O669" i="88" s="1"/>
  <c r="P64" i="88"/>
  <c r="P669" i="88" s="1"/>
  <c r="M64" i="88"/>
  <c r="M669" i="88" s="1"/>
  <c r="Q64" i="88"/>
  <c r="Q669" i="88" s="1"/>
  <c r="L238" i="88" l="1"/>
  <c r="L203" i="88"/>
  <c r="L64" i="88"/>
  <c r="H64" i="88"/>
  <c r="L669" i="88" l="1"/>
  <c r="B669" i="88"/>
  <c r="D28" i="86"/>
  <c r="E28" i="86"/>
  <c r="F28" i="86"/>
  <c r="G28" i="86"/>
  <c r="H28" i="86"/>
  <c r="J28" i="86"/>
  <c r="K28" i="86"/>
  <c r="L28" i="86"/>
  <c r="M28" i="86"/>
  <c r="N28" i="86"/>
  <c r="O33" i="86"/>
  <c r="D33" i="86"/>
  <c r="E33" i="86"/>
  <c r="F33" i="86"/>
  <c r="G33" i="86"/>
  <c r="H33" i="86"/>
  <c r="I33" i="86"/>
  <c r="J33" i="86"/>
  <c r="K33" i="86"/>
  <c r="L33" i="86"/>
  <c r="M33" i="86"/>
  <c r="N33" i="86"/>
  <c r="O39" i="86"/>
  <c r="B65" i="86"/>
  <c r="D39" i="86"/>
  <c r="E39" i="86"/>
  <c r="F39" i="86"/>
  <c r="G39" i="86"/>
  <c r="H39" i="86"/>
  <c r="J39" i="86"/>
  <c r="K39" i="86"/>
  <c r="L39" i="86"/>
  <c r="M39" i="86"/>
  <c r="N39" i="86"/>
  <c r="D48" i="86"/>
  <c r="E48" i="86"/>
  <c r="F48" i="86"/>
  <c r="G48" i="86"/>
  <c r="H48" i="86"/>
  <c r="J48" i="86"/>
  <c r="K48" i="86"/>
  <c r="L48" i="86"/>
  <c r="M48" i="86"/>
  <c r="N48" i="86"/>
  <c r="D54" i="86"/>
  <c r="E54" i="86"/>
  <c r="F54" i="86"/>
  <c r="G54" i="86"/>
  <c r="H54" i="86"/>
  <c r="J54" i="86"/>
  <c r="K54" i="86"/>
  <c r="L54" i="86"/>
  <c r="M54" i="86"/>
  <c r="N54" i="86"/>
  <c r="C56" i="86"/>
  <c r="D56" i="86"/>
  <c r="E56" i="86"/>
  <c r="F56" i="86"/>
  <c r="G56" i="86"/>
  <c r="H56" i="86"/>
  <c r="I56" i="86"/>
  <c r="J56" i="86"/>
  <c r="K56" i="86"/>
  <c r="L56" i="86"/>
  <c r="M56" i="86"/>
  <c r="N56" i="86"/>
  <c r="O56" i="86"/>
  <c r="D58" i="86"/>
  <c r="E58" i="86"/>
  <c r="F58" i="86"/>
  <c r="G58" i="86"/>
  <c r="H58" i="86"/>
  <c r="J58" i="86"/>
  <c r="K58" i="86"/>
  <c r="L58" i="86"/>
  <c r="M58" i="86"/>
  <c r="N58" i="86"/>
  <c r="O58" i="86"/>
  <c r="D62" i="86"/>
  <c r="E62" i="86"/>
  <c r="F62" i="86"/>
  <c r="G62" i="86"/>
  <c r="H62" i="86"/>
  <c r="J62" i="86"/>
  <c r="K62" i="86"/>
  <c r="L62" i="86"/>
  <c r="M62" i="86"/>
  <c r="N62" i="86"/>
  <c r="O62" i="86"/>
  <c r="C64" i="86"/>
  <c r="D64" i="86"/>
  <c r="E64" i="86"/>
  <c r="F64" i="86"/>
  <c r="G64" i="86"/>
  <c r="H64" i="86"/>
  <c r="I64" i="86"/>
  <c r="J64" i="86"/>
  <c r="K64" i="86"/>
  <c r="L64" i="86"/>
  <c r="M64" i="86"/>
  <c r="N64" i="86"/>
  <c r="O64" i="86"/>
  <c r="D9" i="85"/>
  <c r="E9" i="85"/>
  <c r="F9" i="85"/>
  <c r="G9" i="85"/>
  <c r="H9" i="85"/>
  <c r="J9" i="85"/>
  <c r="K9" i="85"/>
  <c r="L9" i="85"/>
  <c r="M9" i="85"/>
  <c r="N9" i="85"/>
  <c r="I17" i="85"/>
  <c r="O17" i="85"/>
  <c r="C31" i="85"/>
  <c r="D31" i="85"/>
  <c r="E31" i="85"/>
  <c r="F31" i="85"/>
  <c r="G31" i="85"/>
  <c r="H31" i="85"/>
  <c r="I31" i="85"/>
  <c r="J31" i="85"/>
  <c r="K31" i="85"/>
  <c r="L31" i="85"/>
  <c r="M31" i="85"/>
  <c r="N31" i="85"/>
  <c r="O31" i="85"/>
  <c r="D37" i="85"/>
  <c r="E37" i="85"/>
  <c r="F37" i="85"/>
  <c r="G37" i="85"/>
  <c r="H37" i="85"/>
  <c r="J37" i="85"/>
  <c r="K37" i="85"/>
  <c r="L37" i="85"/>
  <c r="M37" i="85"/>
  <c r="N37" i="85"/>
  <c r="I39" i="85"/>
  <c r="D39" i="85"/>
  <c r="E39" i="85"/>
  <c r="F39" i="85"/>
  <c r="G39" i="85"/>
  <c r="H39" i="85"/>
  <c r="J39" i="85"/>
  <c r="K39" i="85"/>
  <c r="L39" i="85"/>
  <c r="M39" i="85"/>
  <c r="N39" i="85"/>
  <c r="I41" i="85"/>
  <c r="O41" i="85"/>
  <c r="D41" i="85"/>
  <c r="E41" i="85"/>
  <c r="F41" i="85"/>
  <c r="G41" i="85"/>
  <c r="H41" i="85"/>
  <c r="J41" i="85"/>
  <c r="K41" i="85"/>
  <c r="L41" i="85"/>
  <c r="M41" i="85"/>
  <c r="N41" i="85"/>
  <c r="D44" i="85"/>
  <c r="E44" i="85"/>
  <c r="F44" i="85"/>
  <c r="G44" i="85"/>
  <c r="H44" i="85"/>
  <c r="J44" i="85"/>
  <c r="K44" i="85"/>
  <c r="L44" i="85"/>
  <c r="M44" i="85"/>
  <c r="N44" i="85"/>
  <c r="O47" i="85"/>
  <c r="D47" i="85"/>
  <c r="E47" i="85"/>
  <c r="F47" i="85"/>
  <c r="G47" i="85"/>
  <c r="H47" i="85"/>
  <c r="J47" i="85"/>
  <c r="K47" i="85"/>
  <c r="L47" i="85"/>
  <c r="M47" i="85"/>
  <c r="N47" i="85"/>
  <c r="I49" i="85"/>
  <c r="D49" i="85"/>
  <c r="E49" i="85"/>
  <c r="F49" i="85"/>
  <c r="G49" i="85"/>
  <c r="H49" i="85"/>
  <c r="J49" i="85"/>
  <c r="K49" i="85"/>
  <c r="L49" i="85"/>
  <c r="M49" i="85"/>
  <c r="N49" i="85"/>
  <c r="D25" i="84"/>
  <c r="E25" i="84"/>
  <c r="F25" i="84"/>
  <c r="G25" i="84"/>
  <c r="H25" i="84"/>
  <c r="J25" i="84"/>
  <c r="K25" i="84"/>
  <c r="L25" i="84"/>
  <c r="M25" i="84"/>
  <c r="N25" i="84"/>
  <c r="D64" i="84"/>
  <c r="E64" i="84"/>
  <c r="F64" i="84"/>
  <c r="G64" i="84"/>
  <c r="H64" i="84"/>
  <c r="J64" i="84"/>
  <c r="K64" i="84"/>
  <c r="L64" i="84"/>
  <c r="M64" i="84"/>
  <c r="N64" i="84"/>
  <c r="D94" i="84"/>
  <c r="E94" i="84"/>
  <c r="F94" i="84"/>
  <c r="G94" i="84"/>
  <c r="H94" i="84"/>
  <c r="J94" i="84"/>
  <c r="K94" i="84"/>
  <c r="L94" i="84"/>
  <c r="M94" i="84"/>
  <c r="N94" i="84"/>
  <c r="D100" i="84"/>
  <c r="E100" i="84"/>
  <c r="F100" i="84"/>
  <c r="G100" i="84"/>
  <c r="H100" i="84"/>
  <c r="J100" i="84"/>
  <c r="K100" i="84"/>
  <c r="L100" i="84"/>
  <c r="M100" i="84"/>
  <c r="N100" i="84"/>
  <c r="D115" i="84"/>
  <c r="E115" i="84"/>
  <c r="F115" i="84"/>
  <c r="G115" i="84"/>
  <c r="H115" i="84"/>
  <c r="J115" i="84"/>
  <c r="K115" i="84"/>
  <c r="L115" i="84"/>
  <c r="M115" i="84"/>
  <c r="N115" i="84"/>
  <c r="D119" i="84"/>
  <c r="E119" i="84"/>
  <c r="F119" i="84"/>
  <c r="G119" i="84"/>
  <c r="H119" i="84"/>
  <c r="J119" i="84"/>
  <c r="K119" i="84"/>
  <c r="L119" i="84"/>
  <c r="M119" i="84"/>
  <c r="N119" i="84"/>
  <c r="D140" i="84"/>
  <c r="E140" i="84"/>
  <c r="F140" i="84"/>
  <c r="G140" i="84"/>
  <c r="H140" i="84"/>
  <c r="J140" i="84"/>
  <c r="K140" i="84"/>
  <c r="L140" i="84"/>
  <c r="M140" i="84"/>
  <c r="N140" i="84"/>
  <c r="D146" i="84"/>
  <c r="E146" i="84"/>
  <c r="F146" i="84"/>
  <c r="G146" i="84"/>
  <c r="H146" i="84"/>
  <c r="J146" i="84"/>
  <c r="K146" i="84"/>
  <c r="L146" i="84"/>
  <c r="M146" i="84"/>
  <c r="N146" i="84"/>
  <c r="D153" i="84"/>
  <c r="E153" i="84"/>
  <c r="F153" i="84"/>
  <c r="G153" i="84"/>
  <c r="H153" i="84"/>
  <c r="J153" i="84"/>
  <c r="K153" i="84"/>
  <c r="L153" i="84"/>
  <c r="M153" i="84"/>
  <c r="N153" i="84"/>
  <c r="D175" i="84"/>
  <c r="E175" i="84"/>
  <c r="F175" i="84"/>
  <c r="G175" i="84"/>
  <c r="H175" i="84"/>
  <c r="J175" i="84"/>
  <c r="K175" i="84"/>
  <c r="L175" i="84"/>
  <c r="M175" i="84"/>
  <c r="N175" i="84"/>
  <c r="D205" i="84"/>
  <c r="E205" i="84"/>
  <c r="F205" i="84"/>
  <c r="G205" i="84"/>
  <c r="H205" i="84"/>
  <c r="J205" i="84"/>
  <c r="K205" i="84"/>
  <c r="L205" i="84"/>
  <c r="M205" i="84"/>
  <c r="N205" i="84"/>
  <c r="D211" i="84"/>
  <c r="E211" i="84"/>
  <c r="F211" i="84"/>
  <c r="G211" i="84"/>
  <c r="H211" i="84"/>
  <c r="J211" i="84"/>
  <c r="K211" i="84"/>
  <c r="L211" i="84"/>
  <c r="M211" i="84"/>
  <c r="N211" i="84"/>
  <c r="G65" i="86" l="1"/>
  <c r="F65" i="86"/>
  <c r="D65" i="86"/>
  <c r="J65" i="86"/>
  <c r="E65" i="86"/>
  <c r="H65" i="86"/>
  <c r="G212" i="84"/>
  <c r="D50" i="85"/>
  <c r="K50" i="85"/>
  <c r="F50" i="85"/>
  <c r="G50" i="85"/>
  <c r="L65" i="86"/>
  <c r="M65" i="86"/>
  <c r="N65" i="86"/>
  <c r="M50" i="85"/>
  <c r="E50" i="85"/>
  <c r="B50" i="85"/>
  <c r="C47" i="85"/>
  <c r="C41" i="85"/>
  <c r="C17" i="85"/>
  <c r="E212" i="84"/>
  <c r="O205" i="84"/>
  <c r="I175" i="84"/>
  <c r="I153" i="84"/>
  <c r="I205" i="84"/>
  <c r="O146" i="84"/>
  <c r="O100" i="84"/>
  <c r="B212" i="84"/>
  <c r="O115" i="84"/>
  <c r="M212" i="84"/>
  <c r="H212" i="84"/>
  <c r="O211" i="84"/>
  <c r="K212" i="84"/>
  <c r="D212" i="84"/>
  <c r="I119" i="84"/>
  <c r="L212" i="84"/>
  <c r="O140" i="84"/>
  <c r="I100" i="84"/>
  <c r="I94" i="84"/>
  <c r="I64" i="84"/>
  <c r="N212" i="84"/>
  <c r="J212" i="84"/>
  <c r="I39" i="86"/>
  <c r="C211" i="84"/>
  <c r="O94" i="84"/>
  <c r="L50" i="85"/>
  <c r="O9" i="85"/>
  <c r="O54" i="86"/>
  <c r="K65" i="86"/>
  <c r="I48" i="86"/>
  <c r="I28" i="86"/>
  <c r="O175" i="84"/>
  <c r="I146" i="84"/>
  <c r="C119" i="84"/>
  <c r="O119" i="84"/>
  <c r="O37" i="85"/>
  <c r="I211" i="84"/>
  <c r="C205" i="84"/>
  <c r="O153" i="84"/>
  <c r="F212" i="84"/>
  <c r="N50" i="85"/>
  <c r="J50" i="85"/>
  <c r="H50" i="85"/>
  <c r="I140" i="84"/>
  <c r="I115" i="84"/>
  <c r="O64" i="84"/>
  <c r="I47" i="85"/>
  <c r="C39" i="85"/>
  <c r="O39" i="85"/>
  <c r="I62" i="86"/>
  <c r="C62" i="86"/>
  <c r="I54" i="86"/>
  <c r="C54" i="86"/>
  <c r="O25" i="84"/>
  <c r="C49" i="85"/>
  <c r="O49" i="85"/>
  <c r="O44" i="85"/>
  <c r="I37" i="85"/>
  <c r="I9" i="85"/>
  <c r="C9" i="85"/>
  <c r="I58" i="86"/>
  <c r="C58" i="86"/>
  <c r="O48" i="86"/>
  <c r="C48" i="86"/>
  <c r="C33" i="86"/>
  <c r="C28" i="86"/>
  <c r="O28" i="86"/>
  <c r="I44" i="85"/>
  <c r="I65" i="86" l="1"/>
  <c r="O65" i="86"/>
  <c r="C44" i="85"/>
  <c r="O212" i="84"/>
  <c r="C153" i="84"/>
  <c r="C94" i="84"/>
  <c r="C115" i="84"/>
  <c r="C64" i="84"/>
  <c r="C100" i="84"/>
  <c r="C146" i="84"/>
  <c r="C140" i="84"/>
  <c r="I50" i="85"/>
  <c r="C175" i="84"/>
  <c r="O50" i="85"/>
  <c r="C37" i="85"/>
  <c r="C39" i="86"/>
  <c r="C65" i="86" s="1"/>
  <c r="C50" i="85" l="1"/>
  <c r="AS64" i="83"/>
  <c r="AR64" i="83"/>
  <c r="AP64" i="83"/>
  <c r="AO64" i="83"/>
  <c r="AN64" i="83"/>
  <c r="AL64" i="83"/>
  <c r="AK64" i="83"/>
  <c r="AJ64" i="83"/>
  <c r="AI64" i="83"/>
  <c r="AH64" i="83"/>
  <c r="AG64" i="83"/>
  <c r="AF64" i="83"/>
  <c r="AE64" i="83"/>
  <c r="AD64" i="83"/>
  <c r="AC64" i="83"/>
  <c r="AB64" i="83"/>
  <c r="AA64" i="83"/>
  <c r="W64" i="83"/>
  <c r="V64" i="83"/>
  <c r="U64" i="83"/>
  <c r="T64" i="83"/>
  <c r="S64" i="83"/>
  <c r="R64" i="83"/>
  <c r="Q64" i="83"/>
  <c r="P64" i="83"/>
  <c r="O64" i="83"/>
  <c r="N64" i="83"/>
  <c r="K64" i="83"/>
  <c r="I64" i="83"/>
  <c r="H64" i="83"/>
  <c r="G64" i="83"/>
  <c r="F64" i="83"/>
  <c r="E64" i="83"/>
  <c r="D64" i="83"/>
  <c r="C64" i="83"/>
  <c r="AS62" i="83"/>
  <c r="AR62" i="83"/>
  <c r="AP62" i="83"/>
  <c r="AO62" i="83"/>
  <c r="AN62" i="83"/>
  <c r="AL62" i="83"/>
  <c r="AK62" i="83"/>
  <c r="AJ62" i="83"/>
  <c r="AI62" i="83"/>
  <c r="AH62" i="83"/>
  <c r="AG62" i="83"/>
  <c r="AF62" i="83"/>
  <c r="AE62" i="83"/>
  <c r="AD62" i="83"/>
  <c r="AC62" i="83"/>
  <c r="AB62" i="83"/>
  <c r="AA62" i="83"/>
  <c r="W62" i="83"/>
  <c r="V62" i="83"/>
  <c r="U62" i="83"/>
  <c r="T62" i="83"/>
  <c r="S62" i="83"/>
  <c r="R62" i="83"/>
  <c r="P62" i="83"/>
  <c r="O62" i="83"/>
  <c r="N62" i="83"/>
  <c r="K62" i="83"/>
  <c r="I62" i="83"/>
  <c r="H62" i="83"/>
  <c r="G62" i="83"/>
  <c r="F62" i="83"/>
  <c r="E62" i="83"/>
  <c r="D62" i="83"/>
  <c r="B62" i="83"/>
  <c r="Q62" i="83"/>
  <c r="AS58" i="83"/>
  <c r="AR58" i="83"/>
  <c r="AP58" i="83"/>
  <c r="AO58" i="83"/>
  <c r="AN58" i="83"/>
  <c r="AL58" i="83"/>
  <c r="AK58" i="83"/>
  <c r="AJ58" i="83"/>
  <c r="AI58" i="83"/>
  <c r="AH58" i="83"/>
  <c r="AG58" i="83"/>
  <c r="AF58" i="83"/>
  <c r="AE58" i="83"/>
  <c r="AD58" i="83"/>
  <c r="AC58" i="83"/>
  <c r="AB58" i="83"/>
  <c r="AA58" i="83"/>
  <c r="W58" i="83"/>
  <c r="V58" i="83"/>
  <c r="U58" i="83"/>
  <c r="T58" i="83"/>
  <c r="S58" i="83"/>
  <c r="R58" i="83"/>
  <c r="P58" i="83"/>
  <c r="O58" i="83"/>
  <c r="N58" i="83"/>
  <c r="K58" i="83"/>
  <c r="I58" i="83"/>
  <c r="H58" i="83"/>
  <c r="G58" i="83"/>
  <c r="F58" i="83"/>
  <c r="E58" i="83"/>
  <c r="D58" i="83"/>
  <c r="AS56" i="83"/>
  <c r="AR56" i="83"/>
  <c r="AN56" i="83"/>
  <c r="AL56" i="83"/>
  <c r="AK56" i="83"/>
  <c r="AJ56" i="83"/>
  <c r="AI56" i="83"/>
  <c r="AH56" i="83"/>
  <c r="AG56" i="83"/>
  <c r="AF56" i="83"/>
  <c r="AE56" i="83"/>
  <c r="AD56" i="83"/>
  <c r="AC56" i="83"/>
  <c r="AB56" i="83"/>
  <c r="AA56" i="83"/>
  <c r="W56" i="83"/>
  <c r="V56" i="83"/>
  <c r="U56" i="83"/>
  <c r="T56" i="83"/>
  <c r="S56" i="83"/>
  <c r="R56" i="83"/>
  <c r="Q56" i="83"/>
  <c r="P56" i="83"/>
  <c r="O56" i="83"/>
  <c r="N56" i="83"/>
  <c r="K56" i="83"/>
  <c r="I56" i="83"/>
  <c r="H56" i="83"/>
  <c r="G56" i="83"/>
  <c r="F56" i="83"/>
  <c r="E56" i="83"/>
  <c r="D56" i="83"/>
  <c r="C56" i="83"/>
  <c r="AS54" i="83"/>
  <c r="AR54" i="83"/>
  <c r="AN54" i="83"/>
  <c r="AL54" i="83"/>
  <c r="AK54" i="83"/>
  <c r="AJ54" i="83"/>
  <c r="AI54" i="83"/>
  <c r="AH54" i="83"/>
  <c r="AG54" i="83"/>
  <c r="AF54" i="83"/>
  <c r="AE54" i="83"/>
  <c r="AD54" i="83"/>
  <c r="AC54" i="83"/>
  <c r="AB54" i="83"/>
  <c r="AA54" i="83"/>
  <c r="W54" i="83"/>
  <c r="V54" i="83"/>
  <c r="U54" i="83"/>
  <c r="T54" i="83"/>
  <c r="S54" i="83"/>
  <c r="R54" i="83"/>
  <c r="P54" i="83"/>
  <c r="O54" i="83"/>
  <c r="N54" i="83"/>
  <c r="K54" i="83"/>
  <c r="I54" i="83"/>
  <c r="H54" i="83"/>
  <c r="G54" i="83"/>
  <c r="F54" i="83"/>
  <c r="E54" i="83"/>
  <c r="D54" i="83"/>
  <c r="B54" i="83"/>
  <c r="AS48" i="83"/>
  <c r="AR48" i="83"/>
  <c r="AN48" i="83"/>
  <c r="AL48" i="83"/>
  <c r="AK48" i="83"/>
  <c r="AJ48" i="83"/>
  <c r="AI48" i="83"/>
  <c r="AH48" i="83"/>
  <c r="AG48" i="83"/>
  <c r="AF48" i="83"/>
  <c r="AE48" i="83"/>
  <c r="AD48" i="83"/>
  <c r="AC48" i="83"/>
  <c r="AB48" i="83"/>
  <c r="AA48" i="83"/>
  <c r="W48" i="83"/>
  <c r="V48" i="83"/>
  <c r="U48" i="83"/>
  <c r="T48" i="83"/>
  <c r="S48" i="83"/>
  <c r="R48" i="83"/>
  <c r="P48" i="83"/>
  <c r="O48" i="83"/>
  <c r="N48" i="83"/>
  <c r="K48" i="83"/>
  <c r="I48" i="83"/>
  <c r="H48" i="83"/>
  <c r="G48" i="83"/>
  <c r="F48" i="83"/>
  <c r="E48" i="83"/>
  <c r="D48" i="83"/>
  <c r="B48" i="83"/>
  <c r="Q48" i="83"/>
  <c r="AS39" i="83"/>
  <c r="AR39" i="83"/>
  <c r="AN39" i="83"/>
  <c r="AL39" i="83"/>
  <c r="AK39" i="83"/>
  <c r="AJ39" i="83"/>
  <c r="AI39" i="83"/>
  <c r="AH39" i="83"/>
  <c r="AG39" i="83"/>
  <c r="AF39" i="83"/>
  <c r="AE39" i="83"/>
  <c r="AD39" i="83"/>
  <c r="AC39" i="83"/>
  <c r="AB39" i="83"/>
  <c r="AA39" i="83"/>
  <c r="W39" i="83"/>
  <c r="V39" i="83"/>
  <c r="U39" i="83"/>
  <c r="T39" i="83"/>
  <c r="S39" i="83"/>
  <c r="R39" i="83"/>
  <c r="P39" i="83"/>
  <c r="O39" i="83"/>
  <c r="N39" i="83"/>
  <c r="K39" i="83"/>
  <c r="I39" i="83"/>
  <c r="H39" i="83"/>
  <c r="G39" i="83"/>
  <c r="F39" i="83"/>
  <c r="E39" i="83"/>
  <c r="D39" i="83"/>
  <c r="B39" i="83"/>
  <c r="Q39" i="83"/>
  <c r="AS33" i="83"/>
  <c r="AR33" i="83"/>
  <c r="AN33" i="83"/>
  <c r="AL33" i="83"/>
  <c r="AK33" i="83"/>
  <c r="AJ33" i="83"/>
  <c r="AI33" i="83"/>
  <c r="AH33" i="83"/>
  <c r="AG33" i="83"/>
  <c r="AF33" i="83"/>
  <c r="AE33" i="83"/>
  <c r="AD33" i="83"/>
  <c r="AC33" i="83"/>
  <c r="AB33" i="83"/>
  <c r="AA33" i="83"/>
  <c r="W33" i="83"/>
  <c r="V33" i="83"/>
  <c r="U33" i="83"/>
  <c r="T33" i="83"/>
  <c r="S33" i="83"/>
  <c r="R33" i="83"/>
  <c r="P33" i="83"/>
  <c r="O33" i="83"/>
  <c r="N33" i="83"/>
  <c r="K33" i="83"/>
  <c r="I33" i="83"/>
  <c r="H33" i="83"/>
  <c r="G33" i="83"/>
  <c r="F33" i="83"/>
  <c r="E33" i="83"/>
  <c r="D33" i="83"/>
  <c r="B33" i="83"/>
  <c r="AS28" i="83"/>
  <c r="AR28" i="83"/>
  <c r="AN28" i="83"/>
  <c r="AL28" i="83"/>
  <c r="AK28" i="83"/>
  <c r="AJ28" i="83"/>
  <c r="AI28" i="83"/>
  <c r="AH28" i="83"/>
  <c r="AG28" i="83"/>
  <c r="AF28" i="83"/>
  <c r="AE28" i="83"/>
  <c r="AD28" i="83"/>
  <c r="AC28" i="83"/>
  <c r="AB28" i="83"/>
  <c r="AA28" i="83"/>
  <c r="W28" i="83"/>
  <c r="V28" i="83"/>
  <c r="U28" i="83"/>
  <c r="T28" i="83"/>
  <c r="S28" i="83"/>
  <c r="R28" i="83"/>
  <c r="P28" i="83"/>
  <c r="O28" i="83"/>
  <c r="N28" i="83"/>
  <c r="K28" i="83"/>
  <c r="I28" i="83"/>
  <c r="H28" i="83"/>
  <c r="G28" i="83"/>
  <c r="F28" i="83"/>
  <c r="E28" i="83"/>
  <c r="D28" i="83"/>
  <c r="B28" i="83"/>
  <c r="AS49" i="82"/>
  <c r="AR49" i="82"/>
  <c r="AP49" i="82"/>
  <c r="AO49" i="82"/>
  <c r="AN49" i="82"/>
  <c r="AL49" i="82"/>
  <c r="AK49" i="82"/>
  <c r="AJ49" i="82"/>
  <c r="AI49" i="82"/>
  <c r="AH49" i="82"/>
  <c r="AG49" i="82"/>
  <c r="AF49" i="82"/>
  <c r="AD49" i="82"/>
  <c r="AC49" i="82"/>
  <c r="AB49" i="82"/>
  <c r="AA49" i="82"/>
  <c r="W49" i="82"/>
  <c r="V49" i="82"/>
  <c r="U49" i="82"/>
  <c r="T49" i="82"/>
  <c r="S49" i="82"/>
  <c r="R49" i="82"/>
  <c r="P49" i="82"/>
  <c r="O49" i="82"/>
  <c r="N49" i="82"/>
  <c r="K49" i="82"/>
  <c r="I49" i="82"/>
  <c r="H49" i="82"/>
  <c r="G49" i="82"/>
  <c r="F49" i="82"/>
  <c r="E49" i="82"/>
  <c r="D49" i="82"/>
  <c r="AE49" i="82"/>
  <c r="Q49" i="82"/>
  <c r="AS47" i="82"/>
  <c r="AR47" i="82"/>
  <c r="AP47" i="82"/>
  <c r="AO47" i="82"/>
  <c r="AN47" i="82"/>
  <c r="AL47" i="82"/>
  <c r="AK47" i="82"/>
  <c r="AJ47" i="82"/>
  <c r="AI47" i="82"/>
  <c r="AH47" i="82"/>
  <c r="AG47" i="82"/>
  <c r="AF47" i="82"/>
  <c r="AD47" i="82"/>
  <c r="AC47" i="82"/>
  <c r="AB47" i="82"/>
  <c r="AA47" i="82"/>
  <c r="W47" i="82"/>
  <c r="V47" i="82"/>
  <c r="U47" i="82"/>
  <c r="T47" i="82"/>
  <c r="S47" i="82"/>
  <c r="R47" i="82"/>
  <c r="P47" i="82"/>
  <c r="O47" i="82"/>
  <c r="N47" i="82"/>
  <c r="K47" i="82"/>
  <c r="I47" i="82"/>
  <c r="H47" i="82"/>
  <c r="G47" i="82"/>
  <c r="F47" i="82"/>
  <c r="E47" i="82"/>
  <c r="D47" i="82"/>
  <c r="B47" i="82"/>
  <c r="AS44" i="82"/>
  <c r="AR44" i="82"/>
  <c r="AP44" i="82"/>
  <c r="AO44" i="82"/>
  <c r="AN44" i="82"/>
  <c r="AL44" i="82"/>
  <c r="AK44" i="82"/>
  <c r="AJ44" i="82"/>
  <c r="AI44" i="82"/>
  <c r="AH44" i="82"/>
  <c r="AG44" i="82"/>
  <c r="AF44" i="82"/>
  <c r="AD44" i="82"/>
  <c r="AC44" i="82"/>
  <c r="AB44" i="82"/>
  <c r="AA44" i="82"/>
  <c r="W44" i="82"/>
  <c r="V44" i="82"/>
  <c r="U44" i="82"/>
  <c r="T44" i="82"/>
  <c r="S44" i="82"/>
  <c r="R44" i="82"/>
  <c r="P44" i="82"/>
  <c r="O44" i="82"/>
  <c r="N44" i="82"/>
  <c r="K44" i="82"/>
  <c r="I44" i="82"/>
  <c r="H44" i="82"/>
  <c r="G44" i="82"/>
  <c r="F44" i="82"/>
  <c r="E44" i="82"/>
  <c r="D44" i="82"/>
  <c r="B44" i="82"/>
  <c r="Q44" i="82"/>
  <c r="AS41" i="82"/>
  <c r="AR41" i="82"/>
  <c r="AP41" i="82"/>
  <c r="AO41" i="82"/>
  <c r="AN41" i="82"/>
  <c r="AL41" i="82"/>
  <c r="AK41" i="82"/>
  <c r="AJ41" i="82"/>
  <c r="AI41" i="82"/>
  <c r="AH41" i="82"/>
  <c r="AG41" i="82"/>
  <c r="AF41" i="82"/>
  <c r="AD41" i="82"/>
  <c r="AC41" i="82"/>
  <c r="AB41" i="82"/>
  <c r="AA41" i="82"/>
  <c r="W41" i="82"/>
  <c r="V41" i="82"/>
  <c r="U41" i="82"/>
  <c r="T41" i="82"/>
  <c r="S41" i="82"/>
  <c r="R41" i="82"/>
  <c r="P41" i="82"/>
  <c r="O41" i="82"/>
  <c r="N41" i="82"/>
  <c r="K41" i="82"/>
  <c r="I41" i="82"/>
  <c r="H41" i="82"/>
  <c r="G41" i="82"/>
  <c r="F41" i="82"/>
  <c r="E41" i="82"/>
  <c r="D41" i="82"/>
  <c r="AE41" i="82"/>
  <c r="Q41" i="82"/>
  <c r="AS39" i="82"/>
  <c r="AR39" i="82"/>
  <c r="AP39" i="82"/>
  <c r="AO39" i="82"/>
  <c r="AN39" i="82"/>
  <c r="AL39" i="82"/>
  <c r="AK39" i="82"/>
  <c r="AJ39" i="82"/>
  <c r="AI39" i="82"/>
  <c r="AH39" i="82"/>
  <c r="AG39" i="82"/>
  <c r="AF39" i="82"/>
  <c r="AD39" i="82"/>
  <c r="AC39" i="82"/>
  <c r="AB39" i="82"/>
  <c r="AA39" i="82"/>
  <c r="W39" i="82"/>
  <c r="V39" i="82"/>
  <c r="U39" i="82"/>
  <c r="T39" i="82"/>
  <c r="S39" i="82"/>
  <c r="R39" i="82"/>
  <c r="P39" i="82"/>
  <c r="O39" i="82"/>
  <c r="N39" i="82"/>
  <c r="K39" i="82"/>
  <c r="I39" i="82"/>
  <c r="H39" i="82"/>
  <c r="G39" i="82"/>
  <c r="F39" i="82"/>
  <c r="E39" i="82"/>
  <c r="D39" i="82"/>
  <c r="AE39" i="82"/>
  <c r="Q39" i="82"/>
  <c r="AS31" i="82"/>
  <c r="AR31" i="82"/>
  <c r="AP31" i="82"/>
  <c r="AO31" i="82"/>
  <c r="AN31" i="82"/>
  <c r="AL31" i="82"/>
  <c r="AK31" i="82"/>
  <c r="AJ31" i="82"/>
  <c r="AI31" i="82"/>
  <c r="AH31" i="82"/>
  <c r="AG31" i="82"/>
  <c r="AF31" i="82"/>
  <c r="AD31" i="82"/>
  <c r="AC31" i="82"/>
  <c r="AB31" i="82"/>
  <c r="AA31" i="82"/>
  <c r="W31" i="82"/>
  <c r="V31" i="82"/>
  <c r="U31" i="82"/>
  <c r="T31" i="82"/>
  <c r="S31" i="82"/>
  <c r="R31" i="82"/>
  <c r="P31" i="82"/>
  <c r="O31" i="82"/>
  <c r="N31" i="82"/>
  <c r="K31" i="82"/>
  <c r="I31" i="82"/>
  <c r="H31" i="82"/>
  <c r="G31" i="82"/>
  <c r="F31" i="82"/>
  <c r="E31" i="82"/>
  <c r="D31" i="82"/>
  <c r="B31" i="82"/>
  <c r="Q31" i="82"/>
  <c r="AS29" i="82"/>
  <c r="AR29" i="82"/>
  <c r="AP29" i="82"/>
  <c r="AO29" i="82"/>
  <c r="AN29" i="82"/>
  <c r="AL29" i="82"/>
  <c r="AK29" i="82"/>
  <c r="AJ29" i="82"/>
  <c r="AI29" i="82"/>
  <c r="AH29" i="82"/>
  <c r="AG29" i="82"/>
  <c r="AF29" i="82"/>
  <c r="AD29" i="82"/>
  <c r="AC29" i="82"/>
  <c r="AB29" i="82"/>
  <c r="AA29" i="82"/>
  <c r="W29" i="82"/>
  <c r="V29" i="82"/>
  <c r="U29" i="82"/>
  <c r="T29" i="82"/>
  <c r="S29" i="82"/>
  <c r="R29" i="82"/>
  <c r="P29" i="82"/>
  <c r="O29" i="82"/>
  <c r="N29" i="82"/>
  <c r="K29" i="82"/>
  <c r="I29" i="82"/>
  <c r="H29" i="82"/>
  <c r="G29" i="82"/>
  <c r="F29" i="82"/>
  <c r="E29" i="82"/>
  <c r="D29" i="82"/>
  <c r="B29" i="82"/>
  <c r="AS26" i="82"/>
  <c r="AR26" i="82"/>
  <c r="AP26" i="82"/>
  <c r="AO26" i="82"/>
  <c r="AN26" i="82"/>
  <c r="AL26" i="82"/>
  <c r="AK26" i="82"/>
  <c r="AJ26" i="82"/>
  <c r="AI26" i="82"/>
  <c r="AH26" i="82"/>
  <c r="AG26" i="82"/>
  <c r="AF26" i="82"/>
  <c r="AD26" i="82"/>
  <c r="AC26" i="82"/>
  <c r="AB26" i="82"/>
  <c r="AA26" i="82"/>
  <c r="W26" i="82"/>
  <c r="V26" i="82"/>
  <c r="U26" i="82"/>
  <c r="T26" i="82"/>
  <c r="S26" i="82"/>
  <c r="R26" i="82"/>
  <c r="P26" i="82"/>
  <c r="O26" i="82"/>
  <c r="N26" i="82"/>
  <c r="K26" i="82"/>
  <c r="I26" i="82"/>
  <c r="H26" i="82"/>
  <c r="G26" i="82"/>
  <c r="F26" i="82"/>
  <c r="E26" i="82"/>
  <c r="D26" i="82"/>
  <c r="B26" i="82"/>
  <c r="AE26" i="82"/>
  <c r="AS23" i="82"/>
  <c r="AR23" i="82"/>
  <c r="AP23" i="82"/>
  <c r="AO23" i="82"/>
  <c r="AN23" i="82"/>
  <c r="AL23" i="82"/>
  <c r="AK23" i="82"/>
  <c r="AJ23" i="82"/>
  <c r="AI23" i="82"/>
  <c r="AH23" i="82"/>
  <c r="AG23" i="82"/>
  <c r="AF23" i="82"/>
  <c r="AD23" i="82"/>
  <c r="AC23" i="82"/>
  <c r="AB23" i="82"/>
  <c r="AA23" i="82"/>
  <c r="W23" i="82"/>
  <c r="V23" i="82"/>
  <c r="U23" i="82"/>
  <c r="T23" i="82"/>
  <c r="S23" i="82"/>
  <c r="R23" i="82"/>
  <c r="P23" i="82"/>
  <c r="O23" i="82"/>
  <c r="N23" i="82"/>
  <c r="K23" i="82"/>
  <c r="I23" i="82"/>
  <c r="H23" i="82"/>
  <c r="G23" i="82"/>
  <c r="F23" i="82"/>
  <c r="E23" i="82"/>
  <c r="D23" i="82"/>
  <c r="B23" i="82"/>
  <c r="AE23" i="82"/>
  <c r="AS21" i="82"/>
  <c r="AR21" i="82"/>
  <c r="AP21" i="82"/>
  <c r="AO21" i="82"/>
  <c r="AN21" i="82"/>
  <c r="AL21" i="82"/>
  <c r="AK21" i="82"/>
  <c r="AJ21" i="82"/>
  <c r="AI21" i="82"/>
  <c r="AH21" i="82"/>
  <c r="AG21" i="82"/>
  <c r="AF21" i="82"/>
  <c r="AD21" i="82"/>
  <c r="AC21" i="82"/>
  <c r="AB21" i="82"/>
  <c r="AA21" i="82"/>
  <c r="W21" i="82"/>
  <c r="V21" i="82"/>
  <c r="U21" i="82"/>
  <c r="T21" i="82"/>
  <c r="S21" i="82"/>
  <c r="R21" i="82"/>
  <c r="P21" i="82"/>
  <c r="O21" i="82"/>
  <c r="N21" i="82"/>
  <c r="K21" i="82"/>
  <c r="I21" i="82"/>
  <c r="H21" i="82"/>
  <c r="G21" i="82"/>
  <c r="F21" i="82"/>
  <c r="E21" i="82"/>
  <c r="D21" i="82"/>
  <c r="B21" i="82"/>
  <c r="AS17" i="82"/>
  <c r="AR17" i="82"/>
  <c r="AP17" i="82"/>
  <c r="AO17" i="82"/>
  <c r="AN17" i="82"/>
  <c r="AL17" i="82"/>
  <c r="AK17" i="82"/>
  <c r="AJ17" i="82"/>
  <c r="AI17" i="82"/>
  <c r="AH17" i="82"/>
  <c r="AG17" i="82"/>
  <c r="AF17" i="82"/>
  <c r="AD17" i="82"/>
  <c r="AC17" i="82"/>
  <c r="AB17" i="82"/>
  <c r="AA17" i="82"/>
  <c r="W17" i="82"/>
  <c r="V17" i="82"/>
  <c r="U17" i="82"/>
  <c r="T17" i="82"/>
  <c r="S17" i="82"/>
  <c r="R17" i="82"/>
  <c r="P17" i="82"/>
  <c r="O17" i="82"/>
  <c r="N17" i="82"/>
  <c r="K17" i="82"/>
  <c r="I17" i="82"/>
  <c r="H17" i="82"/>
  <c r="G17" i="82"/>
  <c r="F17" i="82"/>
  <c r="E17" i="82"/>
  <c r="D17" i="82"/>
  <c r="B17" i="82"/>
  <c r="AS9" i="82"/>
  <c r="AR9" i="82"/>
  <c r="AP9" i="82"/>
  <c r="AO9" i="82"/>
  <c r="AN9" i="82"/>
  <c r="AL9" i="82"/>
  <c r="AK9" i="82"/>
  <c r="AJ9" i="82"/>
  <c r="AI9" i="82"/>
  <c r="AH9" i="82"/>
  <c r="AG9" i="82"/>
  <c r="AF9" i="82"/>
  <c r="AD9" i="82"/>
  <c r="AC9" i="82"/>
  <c r="AB9" i="82"/>
  <c r="AA9" i="82"/>
  <c r="W9" i="82"/>
  <c r="V9" i="82"/>
  <c r="U9" i="82"/>
  <c r="T9" i="82"/>
  <c r="S9" i="82"/>
  <c r="R9" i="82"/>
  <c r="P9" i="82"/>
  <c r="O9" i="82"/>
  <c r="N9" i="82"/>
  <c r="K9" i="82"/>
  <c r="I9" i="82"/>
  <c r="H9" i="82"/>
  <c r="G9" i="82"/>
  <c r="F9" i="82"/>
  <c r="E9" i="82"/>
  <c r="D9" i="82"/>
  <c r="B9" i="82"/>
  <c r="AS210" i="81"/>
  <c r="AR210" i="81"/>
  <c r="AP210" i="81"/>
  <c r="AO210" i="81"/>
  <c r="AN210" i="81"/>
  <c r="AL210" i="81"/>
  <c r="AK210" i="81"/>
  <c r="AJ210" i="81"/>
  <c r="AI210" i="81"/>
  <c r="AH210" i="81"/>
  <c r="AG210" i="81"/>
  <c r="AF210" i="81"/>
  <c r="AD210" i="81"/>
  <c r="AC210" i="81"/>
  <c r="AB210" i="81"/>
  <c r="AA210" i="81"/>
  <c r="W210" i="81"/>
  <c r="V210" i="81"/>
  <c r="U210" i="81"/>
  <c r="T210" i="81"/>
  <c r="S210" i="81"/>
  <c r="R210" i="81"/>
  <c r="P210" i="81"/>
  <c r="O210" i="81"/>
  <c r="N210" i="81"/>
  <c r="M210" i="81"/>
  <c r="K210" i="81"/>
  <c r="I210" i="81"/>
  <c r="H210" i="81"/>
  <c r="G210" i="81"/>
  <c r="F210" i="81"/>
  <c r="E210" i="81"/>
  <c r="D210" i="81"/>
  <c r="B210" i="81"/>
  <c r="AS204" i="81"/>
  <c r="AR204" i="81"/>
  <c r="AP204" i="81"/>
  <c r="AO204" i="81"/>
  <c r="AN204" i="81"/>
  <c r="AL204" i="81"/>
  <c r="AK204" i="81"/>
  <c r="AJ204" i="81"/>
  <c r="AI204" i="81"/>
  <c r="AH204" i="81"/>
  <c r="AG204" i="81"/>
  <c r="AF204" i="81"/>
  <c r="AD204" i="81"/>
  <c r="AC204" i="81"/>
  <c r="AB204" i="81"/>
  <c r="AA204" i="81"/>
  <c r="W204" i="81"/>
  <c r="V204" i="81"/>
  <c r="U204" i="81"/>
  <c r="T204" i="81"/>
  <c r="S204" i="81"/>
  <c r="R204" i="81"/>
  <c r="P204" i="81"/>
  <c r="O204" i="81"/>
  <c r="N204" i="81"/>
  <c r="M204" i="81"/>
  <c r="K204" i="81"/>
  <c r="I204" i="81"/>
  <c r="H204" i="81"/>
  <c r="G204" i="81"/>
  <c r="F204" i="81"/>
  <c r="E204" i="81"/>
  <c r="D204" i="81"/>
  <c r="AE204" i="81"/>
  <c r="AS174" i="81"/>
  <c r="AR174" i="81"/>
  <c r="AP174" i="81"/>
  <c r="AO174" i="81"/>
  <c r="AN174" i="81"/>
  <c r="AL174" i="81"/>
  <c r="AK174" i="81"/>
  <c r="AJ174" i="81"/>
  <c r="AI174" i="81"/>
  <c r="AH174" i="81"/>
  <c r="AG174" i="81"/>
  <c r="AF174" i="81"/>
  <c r="AD174" i="81"/>
  <c r="AC174" i="81"/>
  <c r="AB174" i="81"/>
  <c r="AA174" i="81"/>
  <c r="W174" i="81"/>
  <c r="V174" i="81"/>
  <c r="U174" i="81"/>
  <c r="T174" i="81"/>
  <c r="S174" i="81"/>
  <c r="R174" i="81"/>
  <c r="P174" i="81"/>
  <c r="O174" i="81"/>
  <c r="N174" i="81"/>
  <c r="M174" i="81"/>
  <c r="K174" i="81"/>
  <c r="I174" i="81"/>
  <c r="H174" i="81"/>
  <c r="G174" i="81"/>
  <c r="F174" i="81"/>
  <c r="E174" i="81"/>
  <c r="D174" i="81"/>
  <c r="AS152" i="81"/>
  <c r="AR152" i="81"/>
  <c r="AP152" i="81"/>
  <c r="AO152" i="81"/>
  <c r="AN152" i="81"/>
  <c r="AL152" i="81"/>
  <c r="AK152" i="81"/>
  <c r="AJ152" i="81"/>
  <c r="AI152" i="81"/>
  <c r="AH152" i="81"/>
  <c r="AG152" i="81"/>
  <c r="AF152" i="81"/>
  <c r="AD152" i="81"/>
  <c r="AC152" i="81"/>
  <c r="AB152" i="81"/>
  <c r="AA152" i="81"/>
  <c r="W152" i="81"/>
  <c r="V152" i="81"/>
  <c r="U152" i="81"/>
  <c r="T152" i="81"/>
  <c r="S152" i="81"/>
  <c r="R152" i="81"/>
  <c r="P152" i="81"/>
  <c r="O152" i="81"/>
  <c r="N152" i="81"/>
  <c r="M152" i="81"/>
  <c r="K152" i="81"/>
  <c r="I152" i="81"/>
  <c r="H152" i="81"/>
  <c r="G152" i="81"/>
  <c r="F152" i="81"/>
  <c r="E152" i="81"/>
  <c r="D152" i="81"/>
  <c r="AE152" i="81"/>
  <c r="AS145" i="81"/>
  <c r="AR145" i="81"/>
  <c r="AP145" i="81"/>
  <c r="AO145" i="81"/>
  <c r="AN145" i="81"/>
  <c r="AL145" i="81"/>
  <c r="AK145" i="81"/>
  <c r="AJ145" i="81"/>
  <c r="AI145" i="81"/>
  <c r="AH145" i="81"/>
  <c r="AG145" i="81"/>
  <c r="AF145" i="81"/>
  <c r="AD145" i="81"/>
  <c r="AC145" i="81"/>
  <c r="AB145" i="81"/>
  <c r="AA145" i="81"/>
  <c r="W145" i="81"/>
  <c r="V145" i="81"/>
  <c r="U145" i="81"/>
  <c r="T145" i="81"/>
  <c r="S145" i="81"/>
  <c r="R145" i="81"/>
  <c r="P145" i="81"/>
  <c r="O145" i="81"/>
  <c r="N145" i="81"/>
  <c r="M145" i="81"/>
  <c r="K145" i="81"/>
  <c r="I145" i="81"/>
  <c r="H145" i="81"/>
  <c r="G145" i="81"/>
  <c r="F145" i="81"/>
  <c r="E145" i="81"/>
  <c r="D145" i="81"/>
  <c r="AS139" i="81"/>
  <c r="AR139" i="81"/>
  <c r="AP139" i="81"/>
  <c r="AO139" i="81"/>
  <c r="AN139" i="81"/>
  <c r="AL139" i="81"/>
  <c r="AK139" i="81"/>
  <c r="AJ139" i="81"/>
  <c r="AI139" i="81"/>
  <c r="AH139" i="81"/>
  <c r="AG139" i="81"/>
  <c r="AF139" i="81"/>
  <c r="AD139" i="81"/>
  <c r="AC139" i="81"/>
  <c r="AB139" i="81"/>
  <c r="AA139" i="81"/>
  <c r="W139" i="81"/>
  <c r="V139" i="81"/>
  <c r="U139" i="81"/>
  <c r="T139" i="81"/>
  <c r="S139" i="81"/>
  <c r="R139" i="81"/>
  <c r="P139" i="81"/>
  <c r="O139" i="81"/>
  <c r="N139" i="81"/>
  <c r="M139" i="81"/>
  <c r="K139" i="81"/>
  <c r="I139" i="81"/>
  <c r="H139" i="81"/>
  <c r="G139" i="81"/>
  <c r="F139" i="81"/>
  <c r="E139" i="81"/>
  <c r="D139" i="81"/>
  <c r="AS118" i="81"/>
  <c r="AR118" i="81"/>
  <c r="AP118" i="81"/>
  <c r="AO118" i="81"/>
  <c r="AN118" i="81"/>
  <c r="AL118" i="81"/>
  <c r="AK118" i="81"/>
  <c r="AJ118" i="81"/>
  <c r="AI118" i="81"/>
  <c r="AH118" i="81"/>
  <c r="AG118" i="81"/>
  <c r="AF118" i="81"/>
  <c r="AD118" i="81"/>
  <c r="AC118" i="81"/>
  <c r="AB118" i="81"/>
  <c r="AA118" i="81"/>
  <c r="W118" i="81"/>
  <c r="V118" i="81"/>
  <c r="U118" i="81"/>
  <c r="T118" i="81"/>
  <c r="S118" i="81"/>
  <c r="R118" i="81"/>
  <c r="P118" i="81"/>
  <c r="O118" i="81"/>
  <c r="N118" i="81"/>
  <c r="M118" i="81"/>
  <c r="K118" i="81"/>
  <c r="I118" i="81"/>
  <c r="H118" i="81"/>
  <c r="G118" i="81"/>
  <c r="F118" i="81"/>
  <c r="E118" i="81"/>
  <c r="D118" i="81"/>
  <c r="AS114" i="81"/>
  <c r="AR114" i="81"/>
  <c r="AP114" i="81"/>
  <c r="AO114" i="81"/>
  <c r="AN114" i="81"/>
  <c r="AL114" i="81"/>
  <c r="AK114" i="81"/>
  <c r="AJ114" i="81"/>
  <c r="AI114" i="81"/>
  <c r="AH114" i="81"/>
  <c r="AG114" i="81"/>
  <c r="AF114" i="81"/>
  <c r="AD114" i="81"/>
  <c r="AC114" i="81"/>
  <c r="AB114" i="81"/>
  <c r="AA114" i="81"/>
  <c r="W114" i="81"/>
  <c r="V114" i="81"/>
  <c r="U114" i="81"/>
  <c r="T114" i="81"/>
  <c r="S114" i="81"/>
  <c r="R114" i="81"/>
  <c r="P114" i="81"/>
  <c r="O114" i="81"/>
  <c r="N114" i="81"/>
  <c r="M114" i="81"/>
  <c r="K114" i="81"/>
  <c r="I114" i="81"/>
  <c r="H114" i="81"/>
  <c r="G114" i="81"/>
  <c r="F114" i="81"/>
  <c r="E114" i="81"/>
  <c r="D114" i="81"/>
  <c r="AS99" i="81"/>
  <c r="AR99" i="81"/>
  <c r="AP99" i="81"/>
  <c r="AO99" i="81"/>
  <c r="AN99" i="81"/>
  <c r="AL99" i="81"/>
  <c r="AK99" i="81"/>
  <c r="AJ99" i="81"/>
  <c r="AI99" i="81"/>
  <c r="AH99" i="81"/>
  <c r="AG99" i="81"/>
  <c r="AF99" i="81"/>
  <c r="AD99" i="81"/>
  <c r="AC99" i="81"/>
  <c r="AB99" i="81"/>
  <c r="AA99" i="81"/>
  <c r="W99" i="81"/>
  <c r="V99" i="81"/>
  <c r="U99" i="81"/>
  <c r="T99" i="81"/>
  <c r="S99" i="81"/>
  <c r="R99" i="81"/>
  <c r="P99" i="81"/>
  <c r="O99" i="81"/>
  <c r="N99" i="81"/>
  <c r="M99" i="81"/>
  <c r="K99" i="81"/>
  <c r="I99" i="81"/>
  <c r="H99" i="81"/>
  <c r="G99" i="81"/>
  <c r="F99" i="81"/>
  <c r="E99" i="81"/>
  <c r="D99" i="81"/>
  <c r="AE99" i="81"/>
  <c r="AS93" i="81"/>
  <c r="AR93" i="81"/>
  <c r="AP93" i="81"/>
  <c r="AO93" i="81"/>
  <c r="AN93" i="81"/>
  <c r="AL93" i="81"/>
  <c r="AK93" i="81"/>
  <c r="AJ93" i="81"/>
  <c r="AI93" i="81"/>
  <c r="AH93" i="81"/>
  <c r="AG93" i="81"/>
  <c r="AF93" i="81"/>
  <c r="AD93" i="81"/>
  <c r="AC93" i="81"/>
  <c r="AB93" i="81"/>
  <c r="AA93" i="81"/>
  <c r="W93" i="81"/>
  <c r="V93" i="81"/>
  <c r="U93" i="81"/>
  <c r="T93" i="81"/>
  <c r="S93" i="81"/>
  <c r="R93" i="81"/>
  <c r="P93" i="81"/>
  <c r="O93" i="81"/>
  <c r="N93" i="81"/>
  <c r="M93" i="81"/>
  <c r="K93" i="81"/>
  <c r="I93" i="81"/>
  <c r="H93" i="81"/>
  <c r="G93" i="81"/>
  <c r="F93" i="81"/>
  <c r="E93" i="81"/>
  <c r="D93" i="81"/>
  <c r="AE93" i="81"/>
  <c r="AS74" i="81"/>
  <c r="AR74" i="81"/>
  <c r="AN74" i="81"/>
  <c r="AL74" i="81"/>
  <c r="AK74" i="81"/>
  <c r="AJ74" i="81"/>
  <c r="AI74" i="81"/>
  <c r="AH74" i="81"/>
  <c r="AG74" i="81"/>
  <c r="AF74" i="81"/>
  <c r="AD74" i="81"/>
  <c r="AC74" i="81"/>
  <c r="AB74" i="81"/>
  <c r="AA74" i="81"/>
  <c r="W74" i="81"/>
  <c r="V74" i="81"/>
  <c r="U74" i="81"/>
  <c r="T74" i="81"/>
  <c r="S74" i="81"/>
  <c r="R74" i="81"/>
  <c r="P74" i="81"/>
  <c r="O74" i="81"/>
  <c r="N74" i="81"/>
  <c r="M74" i="81"/>
  <c r="K74" i="81"/>
  <c r="I74" i="81"/>
  <c r="H74" i="81"/>
  <c r="G74" i="81"/>
  <c r="F74" i="81"/>
  <c r="E74" i="81"/>
  <c r="D74" i="81"/>
  <c r="Q74" i="81"/>
  <c r="AS63" i="81"/>
  <c r="AR63" i="81"/>
  <c r="AP63" i="81"/>
  <c r="AO63" i="81"/>
  <c r="AN63" i="81"/>
  <c r="AL63" i="81"/>
  <c r="AK63" i="81"/>
  <c r="AJ63" i="81"/>
  <c r="AI63" i="81"/>
  <c r="AH63" i="81"/>
  <c r="AG63" i="81"/>
  <c r="AF63" i="81"/>
  <c r="AD63" i="81"/>
  <c r="AC63" i="81"/>
  <c r="AB63" i="81"/>
  <c r="AA63" i="81"/>
  <c r="W63" i="81"/>
  <c r="V63" i="81"/>
  <c r="U63" i="81"/>
  <c r="T63" i="81"/>
  <c r="S63" i="81"/>
  <c r="R63" i="81"/>
  <c r="P63" i="81"/>
  <c r="O63" i="81"/>
  <c r="N63" i="81"/>
  <c r="M63" i="81"/>
  <c r="K63" i="81"/>
  <c r="I63" i="81"/>
  <c r="H63" i="81"/>
  <c r="G63" i="81"/>
  <c r="F63" i="81"/>
  <c r="E63" i="81"/>
  <c r="D63" i="81"/>
  <c r="AS24" i="81"/>
  <c r="G211" i="81" l="1"/>
  <c r="M211" i="81"/>
  <c r="R211" i="81"/>
  <c r="V211" i="81"/>
  <c r="AB211" i="81"/>
  <c r="P211" i="81"/>
  <c r="D211" i="81"/>
  <c r="N211" i="81"/>
  <c r="W211" i="81"/>
  <c r="E211" i="81"/>
  <c r="T211" i="81"/>
  <c r="H211" i="81"/>
  <c r="S211" i="81"/>
  <c r="I211" i="81"/>
  <c r="F211" i="81"/>
  <c r="K211" i="81"/>
  <c r="U211" i="81"/>
  <c r="AA211" i="81"/>
  <c r="O211" i="81"/>
  <c r="AR211" i="81"/>
  <c r="AS211" i="81"/>
  <c r="AP211" i="81"/>
  <c r="AO211" i="81"/>
  <c r="AN211" i="81"/>
  <c r="AL211" i="81"/>
  <c r="AK211" i="81"/>
  <c r="AG211" i="81"/>
  <c r="AH211" i="81"/>
  <c r="AJ211" i="81"/>
  <c r="AI211" i="81"/>
  <c r="AF211" i="81"/>
  <c r="AD211" i="81"/>
  <c r="AC211" i="81"/>
  <c r="AF65" i="83"/>
  <c r="AJ65" i="83"/>
  <c r="AO65" i="83"/>
  <c r="R65" i="83"/>
  <c r="V65" i="83"/>
  <c r="AB65" i="83"/>
  <c r="AC65" i="83"/>
  <c r="AG50" i="82"/>
  <c r="AK50" i="82"/>
  <c r="AP50" i="82"/>
  <c r="AO50" i="82"/>
  <c r="AF50" i="82"/>
  <c r="AJ50" i="82"/>
  <c r="AH50" i="82"/>
  <c r="AL50" i="82"/>
  <c r="AR50" i="82"/>
  <c r="AE21" i="82"/>
  <c r="Q29" i="82"/>
  <c r="AE44" i="82"/>
  <c r="Q47" i="82"/>
  <c r="AI50" i="82"/>
  <c r="AN50" i="82"/>
  <c r="AS50" i="82"/>
  <c r="D50" i="82"/>
  <c r="H50" i="82"/>
  <c r="N50" i="82"/>
  <c r="B50" i="82"/>
  <c r="AE29" i="82"/>
  <c r="AE47" i="82"/>
  <c r="E50" i="82"/>
  <c r="I50" i="82"/>
  <c r="O50" i="82"/>
  <c r="G50" i="82"/>
  <c r="V50" i="82"/>
  <c r="AB50" i="82"/>
  <c r="S50" i="82"/>
  <c r="W50" i="82"/>
  <c r="AC50" i="82"/>
  <c r="U50" i="82"/>
  <c r="AA50" i="82"/>
  <c r="R50" i="82"/>
  <c r="AG65" i="83"/>
  <c r="I65" i="83"/>
  <c r="O65" i="83"/>
  <c r="C33" i="83"/>
  <c r="C54" i="83"/>
  <c r="Q33" i="83"/>
  <c r="Q54" i="83"/>
  <c r="E65" i="83"/>
  <c r="S65" i="83"/>
  <c r="W65" i="83"/>
  <c r="AK65" i="83"/>
  <c r="AP65" i="83"/>
  <c r="C39" i="83"/>
  <c r="C48" i="83"/>
  <c r="C62" i="83"/>
  <c r="G65" i="83"/>
  <c r="U65" i="83"/>
  <c r="AA65" i="83"/>
  <c r="AE65" i="83"/>
  <c r="AI65" i="83"/>
  <c r="AN65" i="83"/>
  <c r="AS65" i="83"/>
  <c r="Q99" i="81"/>
  <c r="AE63" i="81"/>
  <c r="AE74" i="81"/>
  <c r="Q114" i="81"/>
  <c r="T50" i="82"/>
  <c r="B211" i="81"/>
  <c r="AE114" i="81"/>
  <c r="Q118" i="81"/>
  <c r="AE118" i="81"/>
  <c r="Q145" i="81"/>
  <c r="Q174" i="81"/>
  <c r="AE174" i="81"/>
  <c r="Q210" i="81"/>
  <c r="F50" i="82"/>
  <c r="K50" i="82"/>
  <c r="P50" i="82"/>
  <c r="Q17" i="82"/>
  <c r="Q26" i="82"/>
  <c r="Q152" i="81"/>
  <c r="AD50" i="82"/>
  <c r="Q93" i="81"/>
  <c r="Q139" i="81"/>
  <c r="Q9" i="82"/>
  <c r="Q23" i="82"/>
  <c r="C28" i="83"/>
  <c r="B65" i="83"/>
  <c r="T65" i="83"/>
  <c r="AD65" i="83"/>
  <c r="AH65" i="83"/>
  <c r="AL65" i="83"/>
  <c r="AR65" i="83"/>
  <c r="AE210" i="81"/>
  <c r="AE9" i="82"/>
  <c r="AE17" i="82"/>
  <c r="AE31" i="82"/>
  <c r="F65" i="83"/>
  <c r="K65" i="83"/>
  <c r="P65" i="83"/>
  <c r="Q204" i="81"/>
  <c r="Q21" i="82"/>
  <c r="D65" i="83"/>
  <c r="H65" i="83"/>
  <c r="N65" i="83"/>
  <c r="Q58" i="83"/>
  <c r="C58" i="83"/>
  <c r="Q211" i="81" l="1"/>
  <c r="AE211" i="81"/>
  <c r="Q50" i="82"/>
  <c r="AE50" i="82"/>
  <c r="Q65" i="83"/>
  <c r="C65" i="83"/>
  <c r="G101" i="80" l="1"/>
  <c r="H101" i="80"/>
  <c r="I101" i="80"/>
  <c r="H117" i="80"/>
  <c r="I117" i="80"/>
  <c r="G170" i="80"/>
  <c r="H170" i="80"/>
  <c r="I170" i="80"/>
  <c r="G174" i="80"/>
  <c r="H174" i="80"/>
  <c r="I174" i="80"/>
  <c r="I178" i="80"/>
  <c r="I192" i="80"/>
  <c r="F19" i="77"/>
  <c r="I120" i="77"/>
  <c r="K120" i="77"/>
  <c r="E55" i="77"/>
  <c r="F55" i="77"/>
  <c r="M55" i="77"/>
  <c r="N55" i="77"/>
  <c r="O55" i="77"/>
  <c r="P55" i="77"/>
  <c r="Q55" i="77"/>
  <c r="R55" i="77"/>
  <c r="E73" i="77"/>
  <c r="F73" i="77"/>
  <c r="M73" i="77"/>
  <c r="N73" i="77"/>
  <c r="O73" i="77"/>
  <c r="P73" i="77"/>
  <c r="Q73" i="77"/>
  <c r="R73" i="77"/>
  <c r="E93" i="77"/>
  <c r="F93" i="77"/>
  <c r="M93" i="77"/>
  <c r="N93" i="77"/>
  <c r="O93" i="77"/>
  <c r="P93" i="77"/>
  <c r="Q93" i="77"/>
  <c r="R93" i="77"/>
  <c r="F101" i="77"/>
  <c r="N101" i="77"/>
  <c r="O101" i="77"/>
  <c r="P101" i="77"/>
  <c r="Q101" i="77"/>
  <c r="R101" i="77"/>
  <c r="E119" i="77"/>
  <c r="F119" i="77"/>
  <c r="M119" i="77"/>
  <c r="N119" i="77"/>
  <c r="O119" i="77"/>
  <c r="P119" i="77"/>
  <c r="Q119" i="77"/>
  <c r="R119" i="77"/>
  <c r="B120" i="77"/>
  <c r="M120" i="77" l="1"/>
  <c r="F120" i="77"/>
  <c r="P120" i="77"/>
  <c r="E120" i="77"/>
  <c r="J120" i="77"/>
  <c r="O120" i="77"/>
  <c r="N120" i="77"/>
  <c r="Q120" i="77"/>
  <c r="R120" i="77"/>
  <c r="H120" i="77"/>
  <c r="G64" i="88" l="1"/>
  <c r="C7" i="84"/>
  <c r="C25" i="84" s="1"/>
  <c r="C212" i="84" s="1"/>
  <c r="I25" i="84"/>
  <c r="I212" i="84" s="1"/>
  <c r="R64" i="88" l="1"/>
  <c r="R669" i="88" s="1"/>
  <c r="G43" i="80" l="1"/>
  <c r="G88" i="80" s="1"/>
  <c r="H43" i="80"/>
  <c r="H88" i="80"/>
  <c r="I43" i="80"/>
  <c r="I88" i="80" s="1"/>
  <c r="F43" i="80" l="1"/>
  <c r="H121" i="80"/>
  <c r="I121" i="80"/>
  <c r="G121" i="80"/>
  <c r="F121" i="80" s="1"/>
  <c r="E121" i="80" s="1"/>
  <c r="E43" i="80" l="1"/>
  <c r="E88" i="80" s="1"/>
  <c r="F88" i="80"/>
  <c r="H134" i="88" l="1"/>
  <c r="K132" i="88"/>
  <c r="K203" i="88" s="1"/>
  <c r="J132" i="88"/>
  <c r="J203" i="88" s="1"/>
  <c r="H133" i="88"/>
  <c r="I132" i="88"/>
  <c r="I203" i="88"/>
  <c r="H132" i="88" l="1"/>
  <c r="H203" i="88" s="1"/>
  <c r="J302" i="88"/>
  <c r="J311" i="88" s="1"/>
  <c r="J669" i="88" s="1"/>
  <c r="K302" i="88"/>
  <c r="K311" i="88" s="1"/>
  <c r="K669" i="88" s="1"/>
  <c r="H304" i="88"/>
  <c r="H303" i="88"/>
  <c r="I302" i="88"/>
  <c r="G203" i="88" l="1"/>
  <c r="H302" i="88"/>
  <c r="H311" i="88" s="1"/>
  <c r="H669" i="88"/>
  <c r="I311" i="88"/>
  <c r="I669" i="88" s="1"/>
  <c r="G311" i="88" l="1"/>
  <c r="G669" i="88" s="1"/>
  <c r="H147" i="80"/>
  <c r="H150" i="80" s="1"/>
  <c r="H193" i="80" s="1"/>
  <c r="I147" i="80"/>
  <c r="I150" i="80" s="1"/>
  <c r="I193" i="80" s="1"/>
  <c r="G147" i="80"/>
  <c r="G150" i="80" s="1"/>
  <c r="G193" i="80" s="1"/>
  <c r="F147" i="80" l="1"/>
  <c r="E147" i="80" l="1"/>
  <c r="E193" i="80" s="1"/>
  <c r="F193" i="80"/>
</calcChain>
</file>

<file path=xl/sharedStrings.xml><?xml version="1.0" encoding="utf-8"?>
<sst xmlns="http://schemas.openxmlformats.org/spreadsheetml/2006/main" count="3641" uniqueCount="644">
  <si>
    <t>白老東</t>
  </si>
  <si>
    <t>厚岸翔洋</t>
  </si>
  <si>
    <t>学校名(略）</t>
    <rPh sb="0" eb="2">
      <t>ガッコウ</t>
    </rPh>
    <rPh sb="2" eb="3">
      <t>メイ</t>
    </rPh>
    <rPh sb="4" eb="5">
      <t>リャク</t>
    </rPh>
    <phoneticPr fontId="2"/>
  </si>
  <si>
    <t>計</t>
    <rPh sb="0" eb="1">
      <t>ケイ</t>
    </rPh>
    <phoneticPr fontId="2"/>
  </si>
  <si>
    <t>本　科　全　日　制</t>
    <rPh sb="0" eb="1">
      <t>ホン</t>
    </rPh>
    <rPh sb="2" eb="3">
      <t>カ</t>
    </rPh>
    <rPh sb="4" eb="5">
      <t>ゼン</t>
    </rPh>
    <rPh sb="6" eb="7">
      <t>ヒ</t>
    </rPh>
    <rPh sb="8" eb="9">
      <t>セイ</t>
    </rPh>
    <phoneticPr fontId="2"/>
  </si>
  <si>
    <t>本　科　定　時　制</t>
    <rPh sb="0" eb="1">
      <t>ホン</t>
    </rPh>
    <rPh sb="2" eb="3">
      <t>カ</t>
    </rPh>
    <rPh sb="4" eb="5">
      <t>サダム</t>
    </rPh>
    <rPh sb="6" eb="7">
      <t>ジ</t>
    </rPh>
    <rPh sb="8" eb="9">
      <t>セイ</t>
    </rPh>
    <phoneticPr fontId="2"/>
  </si>
  <si>
    <t>管内</t>
    <rPh sb="0" eb="2">
      <t>カンナイ</t>
    </rPh>
    <phoneticPr fontId="2"/>
  </si>
  <si>
    <t>札幌東</t>
  </si>
  <si>
    <t>札幌西</t>
  </si>
  <si>
    <t>札幌南</t>
  </si>
  <si>
    <t>札幌北</t>
  </si>
  <si>
    <t>札幌月寒</t>
  </si>
  <si>
    <t>札幌啓成</t>
  </si>
  <si>
    <t>札幌東商業</t>
  </si>
  <si>
    <t>札幌工業</t>
  </si>
  <si>
    <t>札幌琴似工業</t>
  </si>
  <si>
    <t>有朋</t>
  </si>
  <si>
    <t>函館中部</t>
  </si>
  <si>
    <t>函館西</t>
  </si>
  <si>
    <t>函館商業</t>
  </si>
  <si>
    <t>函館工業</t>
  </si>
  <si>
    <t>小樽潮陵</t>
  </si>
  <si>
    <t>小樽桜陽</t>
  </si>
  <si>
    <t>小樽水産</t>
  </si>
  <si>
    <t>旭川東</t>
  </si>
  <si>
    <t>旭川西</t>
  </si>
  <si>
    <t>旭川北</t>
  </si>
  <si>
    <t>旭川商業</t>
  </si>
  <si>
    <t>旭川工業</t>
  </si>
  <si>
    <t>旭川農業</t>
  </si>
  <si>
    <t>室蘭栄</t>
  </si>
  <si>
    <t>室蘭清水丘</t>
  </si>
  <si>
    <t>室蘭工業</t>
  </si>
  <si>
    <t>釧路湖陵</t>
  </si>
  <si>
    <t>釧路江南</t>
  </si>
  <si>
    <t>釧路商業</t>
  </si>
  <si>
    <t>釧路工業</t>
  </si>
  <si>
    <t>帯広柏葉</t>
  </si>
  <si>
    <t>帯広三条</t>
  </si>
  <si>
    <t>帯広工業</t>
  </si>
  <si>
    <t>帯広農業</t>
  </si>
  <si>
    <t>北見北斗</t>
  </si>
  <si>
    <t>北見柏陽</t>
  </si>
  <si>
    <t>北見工業</t>
  </si>
  <si>
    <t>岩見沢東</t>
  </si>
  <si>
    <t>岩見沢西</t>
  </si>
  <si>
    <t>岩見沢農業</t>
  </si>
  <si>
    <t>網走南ヶ丘</t>
  </si>
  <si>
    <t>網走桂陽</t>
  </si>
  <si>
    <t>留萌</t>
  </si>
  <si>
    <t>苫小牧東</t>
  </si>
  <si>
    <t>苫小牧西</t>
  </si>
  <si>
    <t>苫小牧工業</t>
  </si>
  <si>
    <t>稚内</t>
  </si>
  <si>
    <t>美唄聖華</t>
  </si>
  <si>
    <t>芦別</t>
  </si>
  <si>
    <t>江別</t>
  </si>
  <si>
    <t>野幌</t>
  </si>
  <si>
    <t>名寄</t>
  </si>
  <si>
    <t>根室</t>
  </si>
  <si>
    <t>千歳</t>
  </si>
  <si>
    <t>滝川</t>
  </si>
  <si>
    <t>滝川工業</t>
  </si>
  <si>
    <t>深川西</t>
  </si>
  <si>
    <t>富良野</t>
  </si>
  <si>
    <t>当別</t>
  </si>
  <si>
    <t>恵庭南</t>
  </si>
  <si>
    <t>松前</t>
  </si>
  <si>
    <t>福島商業</t>
  </si>
  <si>
    <t>函館水産</t>
  </si>
  <si>
    <t>大野農業</t>
  </si>
  <si>
    <t>南茅部</t>
  </si>
  <si>
    <t>森</t>
  </si>
  <si>
    <t>八雲</t>
  </si>
  <si>
    <t>長万部</t>
  </si>
  <si>
    <t>江差</t>
  </si>
  <si>
    <t>寿都</t>
  </si>
  <si>
    <t>蘭越</t>
  </si>
  <si>
    <t>倶知安</t>
  </si>
  <si>
    <t>倶知安農業</t>
  </si>
  <si>
    <t>岩内</t>
  </si>
  <si>
    <t>常呂</t>
  </si>
  <si>
    <t>伊達</t>
  </si>
  <si>
    <t>阿寒</t>
  </si>
  <si>
    <t>札幌北陵</t>
  </si>
  <si>
    <t>千歳北陽</t>
  </si>
  <si>
    <t>上磯</t>
  </si>
  <si>
    <t>札幌手稲</t>
  </si>
  <si>
    <t>札幌丘珠</t>
  </si>
  <si>
    <t>札幌東陵</t>
  </si>
  <si>
    <t>釧路北陽</t>
  </si>
  <si>
    <t>帯広南商業</t>
  </si>
  <si>
    <t>士別東</t>
  </si>
  <si>
    <t>知内</t>
  </si>
  <si>
    <t>ニセコ</t>
  </si>
  <si>
    <t>真狩</t>
  </si>
  <si>
    <t>留寿都</t>
  </si>
  <si>
    <t>滝川西</t>
  </si>
  <si>
    <t>旭川南</t>
  </si>
  <si>
    <t>岩見沢緑陵</t>
  </si>
  <si>
    <t>札幌西陵</t>
  </si>
  <si>
    <t>札幌白石</t>
  </si>
  <si>
    <t>北海</t>
  </si>
  <si>
    <t>北海学園札幌</t>
  </si>
  <si>
    <t>藤女子</t>
  </si>
  <si>
    <t>北星学園女子</t>
  </si>
  <si>
    <t>札幌大谷</t>
  </si>
  <si>
    <t>札幌静修</t>
  </si>
  <si>
    <t>札幌北斗</t>
  </si>
  <si>
    <t>札幌光星</t>
  </si>
  <si>
    <t>立命館慶祥</t>
  </si>
  <si>
    <t>札幌山の手</t>
  </si>
  <si>
    <t>札幌新陽</t>
  </si>
  <si>
    <t>札幌第一</t>
  </si>
  <si>
    <t>札幌龍谷学園</t>
  </si>
  <si>
    <t>札幌創成</t>
  </si>
  <si>
    <t>遺愛女子</t>
  </si>
  <si>
    <t>函館白百合学園</t>
  </si>
  <si>
    <t>函館大谷</t>
  </si>
  <si>
    <t>清尚学院</t>
  </si>
  <si>
    <t>函館大妻</t>
  </si>
  <si>
    <t>函館ラ・サ－ル</t>
  </si>
  <si>
    <t>北照</t>
  </si>
  <si>
    <t>双葉</t>
  </si>
  <si>
    <t>小樽明峰</t>
  </si>
  <si>
    <t>旭川大学</t>
  </si>
  <si>
    <t>旭川実業</t>
  </si>
  <si>
    <t>旭川龍谷</t>
  </si>
  <si>
    <t>旭川藤女子</t>
  </si>
  <si>
    <t>海星学院</t>
  </si>
  <si>
    <t>武修館</t>
  </si>
  <si>
    <t>帯広大谷</t>
  </si>
  <si>
    <t>帯広北</t>
  </si>
  <si>
    <t>苫小牧中央</t>
  </si>
  <si>
    <t>稚内大谷</t>
  </si>
  <si>
    <t>恵庭北</t>
  </si>
  <si>
    <t>奥尻</t>
  </si>
  <si>
    <t>苫小牧南</t>
  </si>
  <si>
    <t>北広島</t>
  </si>
  <si>
    <t>石狩翔陽</t>
  </si>
  <si>
    <t>北見商業</t>
  </si>
  <si>
    <t>札幌南陵</t>
  </si>
  <si>
    <t>帯広緑陽</t>
  </si>
  <si>
    <t>札幌真栄</t>
  </si>
  <si>
    <t>札幌厚別</t>
  </si>
  <si>
    <t>札幌東豊</t>
  </si>
  <si>
    <t>伊達緑丘</t>
  </si>
  <si>
    <t>石狩南</t>
  </si>
  <si>
    <t>北広島西</t>
  </si>
  <si>
    <t>七飯</t>
  </si>
  <si>
    <t>北見緑陵</t>
  </si>
  <si>
    <t>札幌稲雲</t>
  </si>
  <si>
    <t>大麻</t>
  </si>
  <si>
    <t>札幌平岡</t>
  </si>
  <si>
    <t>札幌日本大学</t>
  </si>
  <si>
    <t>北嶺</t>
  </si>
  <si>
    <t>苫小牧総合経済</t>
  </si>
  <si>
    <t>夕張</t>
  </si>
  <si>
    <t>札幌国際情報</t>
  </si>
  <si>
    <t>札幌白陵</t>
  </si>
  <si>
    <t>旭川明成</t>
  </si>
  <si>
    <t>富良野緑峰</t>
  </si>
  <si>
    <t>砂川</t>
  </si>
  <si>
    <t>深川東</t>
  </si>
  <si>
    <t>登別青嶺</t>
  </si>
  <si>
    <t>室蘭東翔</t>
  </si>
  <si>
    <t>士別翔雲</t>
  </si>
  <si>
    <t>紋別</t>
  </si>
  <si>
    <t>釧路明輝</t>
  </si>
  <si>
    <t>名寄産業</t>
  </si>
  <si>
    <t>奈井江商業</t>
  </si>
  <si>
    <t>長沼</t>
  </si>
  <si>
    <t>栗山</t>
  </si>
  <si>
    <t>月形</t>
  </si>
  <si>
    <t>上川</t>
  </si>
  <si>
    <t>美瑛</t>
  </si>
  <si>
    <t>下川商業</t>
  </si>
  <si>
    <t>美深</t>
  </si>
  <si>
    <t>苫前商業</t>
  </si>
  <si>
    <t>羽幌</t>
  </si>
  <si>
    <t>天塩</t>
  </si>
  <si>
    <t>浜頓別</t>
  </si>
  <si>
    <t>枝幸</t>
  </si>
  <si>
    <t>豊富</t>
  </si>
  <si>
    <t>利尻</t>
  </si>
  <si>
    <t>美幌</t>
  </si>
  <si>
    <t>津別</t>
  </si>
  <si>
    <t>斜里</t>
  </si>
  <si>
    <t>置戸</t>
  </si>
  <si>
    <t>佐呂間</t>
  </si>
  <si>
    <t>遠軽</t>
  </si>
  <si>
    <t>湧別</t>
  </si>
  <si>
    <t>興部</t>
  </si>
  <si>
    <t>雄武</t>
  </si>
  <si>
    <t>虻田</t>
  </si>
  <si>
    <t>追分</t>
  </si>
  <si>
    <t>穂別</t>
  </si>
  <si>
    <t>富川</t>
  </si>
  <si>
    <t>静内</t>
  </si>
  <si>
    <t>浦河</t>
  </si>
  <si>
    <t>上士幌</t>
  </si>
  <si>
    <t>清水</t>
  </si>
  <si>
    <t>芽室</t>
  </si>
  <si>
    <t>大樹</t>
  </si>
  <si>
    <t>広尾</t>
  </si>
  <si>
    <t>池田</t>
  </si>
  <si>
    <t>本別</t>
  </si>
  <si>
    <t>足寄</t>
  </si>
  <si>
    <t>標茶</t>
  </si>
  <si>
    <t>弟子屈</t>
  </si>
  <si>
    <t>白糠</t>
  </si>
  <si>
    <t>中標津</t>
  </si>
  <si>
    <t>標津</t>
  </si>
  <si>
    <t>羅臼</t>
  </si>
  <si>
    <t>新十津川農業</t>
  </si>
  <si>
    <t>遠別農業</t>
  </si>
  <si>
    <t>南幌</t>
  </si>
  <si>
    <t>幌加内</t>
  </si>
  <si>
    <t>鷹栖</t>
  </si>
  <si>
    <t>東川</t>
  </si>
  <si>
    <t>上富良野</t>
  </si>
  <si>
    <t>南富良野</t>
  </si>
  <si>
    <t>剣淵</t>
  </si>
  <si>
    <t>おといねっぷ美術工芸</t>
  </si>
  <si>
    <t>天売</t>
  </si>
  <si>
    <t>清里</t>
  </si>
  <si>
    <t>訓子府</t>
  </si>
  <si>
    <t>壮瞥</t>
  </si>
  <si>
    <t>厚真</t>
  </si>
  <si>
    <t>鵡川</t>
  </si>
  <si>
    <t>日高</t>
  </si>
  <si>
    <t>平取</t>
  </si>
  <si>
    <t>えりも</t>
  </si>
  <si>
    <t>士幌</t>
  </si>
  <si>
    <t>鹿追</t>
  </si>
  <si>
    <t>更別農業</t>
  </si>
  <si>
    <t>霧多布</t>
  </si>
  <si>
    <t>別海</t>
  </si>
  <si>
    <t>中標津農業</t>
  </si>
  <si>
    <t>白樺学園</t>
  </si>
  <si>
    <t>北星学園余市</t>
  </si>
  <si>
    <t>音更</t>
  </si>
  <si>
    <t>釧路東</t>
  </si>
  <si>
    <t>静内農業</t>
  </si>
  <si>
    <t>礼文</t>
  </si>
  <si>
    <t>大学科</t>
    <rPh sb="0" eb="1">
      <t>ダイ</t>
    </rPh>
    <rPh sb="1" eb="3">
      <t>ガッカ</t>
    </rPh>
    <phoneticPr fontId="2"/>
  </si>
  <si>
    <t>１学年</t>
    <rPh sb="1" eb="2">
      <t>ガク</t>
    </rPh>
    <rPh sb="2" eb="3">
      <t>トシ</t>
    </rPh>
    <phoneticPr fontId="2"/>
  </si>
  <si>
    <t>２学年</t>
    <rPh sb="1" eb="2">
      <t>ガク</t>
    </rPh>
    <rPh sb="2" eb="3">
      <t>トシ</t>
    </rPh>
    <phoneticPr fontId="2"/>
  </si>
  <si>
    <t>３学年</t>
    <rPh sb="1" eb="2">
      <t>ガク</t>
    </rPh>
    <rPh sb="2" eb="3">
      <t>トシ</t>
    </rPh>
    <phoneticPr fontId="2"/>
  </si>
  <si>
    <t>４学年</t>
    <rPh sb="1" eb="2">
      <t>ガク</t>
    </rPh>
    <rPh sb="2" eb="3">
      <t>トシ</t>
    </rPh>
    <phoneticPr fontId="2"/>
  </si>
  <si>
    <t>専攻科</t>
    <rPh sb="0" eb="1">
      <t>アツム</t>
    </rPh>
    <rPh sb="1" eb="2">
      <t>コウ</t>
    </rPh>
    <rPh sb="2" eb="3">
      <t>カ</t>
    </rPh>
    <phoneticPr fontId="2"/>
  </si>
  <si>
    <t>別科</t>
    <rPh sb="0" eb="1">
      <t>ベツ</t>
    </rPh>
    <rPh sb="1" eb="2">
      <t>カ</t>
    </rPh>
    <phoneticPr fontId="2"/>
  </si>
  <si>
    <t>全日制学級数</t>
    <rPh sb="0" eb="1">
      <t>ゼン</t>
    </rPh>
    <rPh sb="1" eb="2">
      <t>ニチ</t>
    </rPh>
    <rPh sb="2" eb="3">
      <t>セイ</t>
    </rPh>
    <rPh sb="3" eb="5">
      <t>ガッキュウ</t>
    </rPh>
    <rPh sb="5" eb="6">
      <t>スウ</t>
    </rPh>
    <phoneticPr fontId="2"/>
  </si>
  <si>
    <t>定時制学級数</t>
    <rPh sb="0" eb="2">
      <t>テイジ</t>
    </rPh>
    <rPh sb="2" eb="3">
      <t>セイ</t>
    </rPh>
    <rPh sb="3" eb="5">
      <t>ガッキュウ</t>
    </rPh>
    <rPh sb="5" eb="6">
      <t>スウ</t>
    </rPh>
    <phoneticPr fontId="2"/>
  </si>
  <si>
    <t>設</t>
  </si>
  <si>
    <t>管</t>
  </si>
  <si>
    <t>協</t>
  </si>
  <si>
    <t>専  　　 　           任</t>
  </si>
  <si>
    <t>置</t>
  </si>
  <si>
    <t>教　　諭</t>
  </si>
  <si>
    <t>力</t>
  </si>
  <si>
    <t>校</t>
  </si>
  <si>
    <t>教</t>
  </si>
  <si>
    <t>区</t>
  </si>
  <si>
    <t>計</t>
  </si>
  <si>
    <t>男</t>
  </si>
  <si>
    <t>女</t>
  </si>
  <si>
    <t>長</t>
  </si>
  <si>
    <t>頭</t>
  </si>
  <si>
    <t>分</t>
  </si>
  <si>
    <t>内</t>
  </si>
  <si>
    <t>普</t>
  </si>
  <si>
    <t>学　　　　科　　　　名</t>
  </si>
  <si>
    <t>檜山北</t>
  </si>
  <si>
    <t>併</t>
    <rPh sb="0" eb="1">
      <t>ヘイ</t>
    </rPh>
    <phoneticPr fontId="22"/>
  </si>
  <si>
    <t>学</t>
    <rPh sb="0" eb="1">
      <t>ガク</t>
    </rPh>
    <phoneticPr fontId="22"/>
  </si>
  <si>
    <t>職　 員 　数</t>
    <rPh sb="6" eb="7">
      <t>スウ</t>
    </rPh>
    <phoneticPr fontId="22"/>
  </si>
  <si>
    <t>他校の定時制・通信制課程からの併修者</t>
    <rPh sb="3" eb="5">
      <t>テイジ</t>
    </rPh>
    <rPh sb="5" eb="6">
      <t>セイ</t>
    </rPh>
    <rPh sb="7" eb="9">
      <t>ツウシン</t>
    </rPh>
    <rPh sb="11" eb="12">
      <t>テイ</t>
    </rPh>
    <phoneticPr fontId="22"/>
  </si>
  <si>
    <t>主　　幹　　教　　諭</t>
    <rPh sb="0" eb="1">
      <t>シュ</t>
    </rPh>
    <rPh sb="3" eb="4">
      <t>ミキ</t>
    </rPh>
    <rPh sb="6" eb="7">
      <t>キョウ</t>
    </rPh>
    <rPh sb="9" eb="10">
      <t>サトシ</t>
    </rPh>
    <phoneticPr fontId="22"/>
  </si>
  <si>
    <t>指　　導　　教　　諭</t>
    <rPh sb="0" eb="1">
      <t>ユビ</t>
    </rPh>
    <rPh sb="3" eb="4">
      <t>ミチビク</t>
    </rPh>
    <rPh sb="6" eb="7">
      <t>キョウ</t>
    </rPh>
    <rPh sb="9" eb="10">
      <t>サトシ</t>
    </rPh>
    <phoneticPr fontId="22"/>
  </si>
  <si>
    <t>養　　護　　教　　諭</t>
    <rPh sb="0" eb="1">
      <t>オサム</t>
    </rPh>
    <rPh sb="3" eb="4">
      <t>ユズル</t>
    </rPh>
    <rPh sb="6" eb="7">
      <t>キョウ</t>
    </rPh>
    <rPh sb="9" eb="10">
      <t>サトシ</t>
    </rPh>
    <phoneticPr fontId="22"/>
  </si>
  <si>
    <t>置</t>
    <rPh sb="0" eb="1">
      <t>チ</t>
    </rPh>
    <phoneticPr fontId="22"/>
  </si>
  <si>
    <t>科</t>
    <rPh sb="0" eb="1">
      <t>カ</t>
    </rPh>
    <phoneticPr fontId="22"/>
  </si>
  <si>
    <t>副</t>
    <rPh sb="0" eb="1">
      <t>フク</t>
    </rPh>
    <phoneticPr fontId="22"/>
  </si>
  <si>
    <t>講</t>
    <rPh sb="0" eb="1">
      <t>コウ</t>
    </rPh>
    <phoneticPr fontId="22"/>
  </si>
  <si>
    <t>校</t>
    <rPh sb="0" eb="1">
      <t>コウ</t>
    </rPh>
    <phoneticPr fontId="22"/>
  </si>
  <si>
    <t>師</t>
    <rPh sb="0" eb="1">
      <t>シ</t>
    </rPh>
    <phoneticPr fontId="22"/>
  </si>
  <si>
    <t>名</t>
    <rPh sb="0" eb="1">
      <t>メイ</t>
    </rPh>
    <phoneticPr fontId="22"/>
  </si>
  <si>
    <t>道立</t>
    <rPh sb="0" eb="2">
      <t>ドウリツ</t>
    </rPh>
    <phoneticPr fontId="22"/>
  </si>
  <si>
    <t>石狩</t>
    <rPh sb="0" eb="2">
      <t>イシカリ</t>
    </rPh>
    <phoneticPr fontId="22"/>
  </si>
  <si>
    <t>私立</t>
    <rPh sb="0" eb="2">
      <t>シリツ</t>
    </rPh>
    <phoneticPr fontId="22"/>
  </si>
  <si>
    <t>空知</t>
    <rPh sb="1" eb="2">
      <t>チ</t>
    </rPh>
    <phoneticPr fontId="22"/>
  </si>
  <si>
    <t>普</t>
    <rPh sb="0" eb="1">
      <t>ススム</t>
    </rPh>
    <phoneticPr fontId="22"/>
  </si>
  <si>
    <t>星槎国際</t>
    <rPh sb="2" eb="4">
      <t>コクサイ</t>
    </rPh>
    <phoneticPr fontId="22"/>
  </si>
  <si>
    <t>とわの森　　三　　愛</t>
    <rPh sb="3" eb="4">
      <t>モリ</t>
    </rPh>
    <rPh sb="6" eb="7">
      <t>サン</t>
    </rPh>
    <rPh sb="9" eb="10">
      <t>アイ</t>
    </rPh>
    <phoneticPr fontId="22"/>
  </si>
  <si>
    <t>池上学院</t>
    <rPh sb="0" eb="2">
      <t>イケガミ</t>
    </rPh>
    <rPh sb="2" eb="4">
      <t>ガクイン</t>
    </rPh>
    <phoneticPr fontId="22"/>
  </si>
  <si>
    <t>後志</t>
    <rPh sb="0" eb="2">
      <t>シリベシ</t>
    </rPh>
    <phoneticPr fontId="22"/>
  </si>
  <si>
    <t>双葉</t>
    <rPh sb="0" eb="2">
      <t>フタバ</t>
    </rPh>
    <phoneticPr fontId="22"/>
  </si>
  <si>
    <t>上川</t>
    <rPh sb="0" eb="2">
      <t>カミカワ</t>
    </rPh>
    <phoneticPr fontId="22"/>
  </si>
  <si>
    <t>札幌自由が丘三和</t>
    <rPh sb="0" eb="2">
      <t>サッポロ</t>
    </rPh>
    <rPh sb="2" eb="4">
      <t>ジユウ</t>
    </rPh>
    <rPh sb="5" eb="6">
      <t>オカ</t>
    </rPh>
    <rPh sb="6" eb="8">
      <t>サンワ</t>
    </rPh>
    <phoneticPr fontId="22"/>
  </si>
  <si>
    <t>十勝</t>
    <rPh sb="0" eb="2">
      <t>トカチ</t>
    </rPh>
    <phoneticPr fontId="22"/>
  </si>
  <si>
    <t>北海道芸術</t>
    <rPh sb="0" eb="3">
      <t>ホッカイドウ</t>
    </rPh>
    <rPh sb="3" eb="5">
      <t>ゲイジュツ</t>
    </rPh>
    <phoneticPr fontId="22"/>
  </si>
  <si>
    <t>通 信 制 高 等 学 校（有 朋 高 校）協 力 校 一 覧</t>
    <rPh sb="18" eb="19">
      <t>タカ</t>
    </rPh>
    <rPh sb="20" eb="21">
      <t>コウ</t>
    </rPh>
    <rPh sb="28" eb="29">
      <t>イチ</t>
    </rPh>
    <rPh sb="30" eb="31">
      <t>ラン</t>
    </rPh>
    <phoneticPr fontId="22"/>
  </si>
  <si>
    <t>協力校名</t>
    <rPh sb="0" eb="3">
      <t>キョウリョクコウ</t>
    </rPh>
    <rPh sb="3" eb="4">
      <t>メイ</t>
    </rPh>
    <phoneticPr fontId="22"/>
  </si>
  <si>
    <t>空知</t>
    <rPh sb="0" eb="2">
      <t>ソラチ</t>
    </rPh>
    <phoneticPr fontId="22"/>
  </si>
  <si>
    <t>胆振</t>
    <rPh sb="0" eb="2">
      <t>イブリ</t>
    </rPh>
    <phoneticPr fontId="22"/>
  </si>
  <si>
    <t>日高</t>
    <rPh sb="0" eb="2">
      <t>ヒダカ</t>
    </rPh>
    <phoneticPr fontId="22"/>
  </si>
  <si>
    <t>渡島</t>
    <rPh sb="0" eb="2">
      <t>オシマ</t>
    </rPh>
    <phoneticPr fontId="22"/>
  </si>
  <si>
    <t>松前</t>
    <rPh sb="0" eb="2">
      <t>マツマエ</t>
    </rPh>
    <phoneticPr fontId="22"/>
  </si>
  <si>
    <t>檜山</t>
    <rPh sb="0" eb="2">
      <t>ヒヤマ</t>
    </rPh>
    <phoneticPr fontId="22"/>
  </si>
  <si>
    <t>留萌</t>
    <rPh sb="0" eb="2">
      <t>ルモイ</t>
    </rPh>
    <phoneticPr fontId="22"/>
  </si>
  <si>
    <t>宗谷</t>
    <rPh sb="0" eb="2">
      <t>ソウヤ</t>
    </rPh>
    <phoneticPr fontId="22"/>
  </si>
  <si>
    <t>網走桂陽</t>
    <rPh sb="2" eb="3">
      <t>ケイ</t>
    </rPh>
    <phoneticPr fontId="22"/>
  </si>
  <si>
    <t>大樹</t>
    <rPh sb="0" eb="2">
      <t>タイキ</t>
    </rPh>
    <phoneticPr fontId="22"/>
  </si>
  <si>
    <t>本別</t>
    <rPh sb="0" eb="2">
      <t>ホンベツ</t>
    </rPh>
    <phoneticPr fontId="22"/>
  </si>
  <si>
    <t>釧路</t>
    <rPh sb="0" eb="2">
      <t>クシロ</t>
    </rPh>
    <phoneticPr fontId="22"/>
  </si>
  <si>
    <t>根室</t>
    <rPh sb="0" eb="2">
      <t>ネムロ</t>
    </rPh>
    <phoneticPr fontId="22"/>
  </si>
  <si>
    <t>有朋高等学校技能連携教育施設</t>
    <rPh sb="0" eb="1">
      <t>ユウ</t>
    </rPh>
    <rPh sb="1" eb="2">
      <t>ホウ</t>
    </rPh>
    <rPh sb="2" eb="4">
      <t>コウトウ</t>
    </rPh>
    <rPh sb="4" eb="6">
      <t>ガッコウ</t>
    </rPh>
    <rPh sb="6" eb="8">
      <t>ギノウ</t>
    </rPh>
    <rPh sb="8" eb="10">
      <t>レンケイ</t>
    </rPh>
    <rPh sb="10" eb="12">
      <t>キョウイク</t>
    </rPh>
    <rPh sb="12" eb="14">
      <t>シセツ</t>
    </rPh>
    <phoneticPr fontId="22"/>
  </si>
  <si>
    <t>技能連携のための施設の名称</t>
    <rPh sb="0" eb="2">
      <t>ギノウ</t>
    </rPh>
    <rPh sb="2" eb="4">
      <t>レンケイ</t>
    </rPh>
    <rPh sb="8" eb="10">
      <t>シセツ</t>
    </rPh>
    <rPh sb="11" eb="13">
      <t>メイショウ</t>
    </rPh>
    <phoneticPr fontId="22"/>
  </si>
  <si>
    <t>連携学科名</t>
    <rPh sb="0" eb="2">
      <t>レンケイ</t>
    </rPh>
    <rPh sb="2" eb="4">
      <t>ガッカ</t>
    </rPh>
    <rPh sb="4" eb="5">
      <t>メイ</t>
    </rPh>
    <phoneticPr fontId="22"/>
  </si>
  <si>
    <t>生徒数</t>
    <rPh sb="0" eb="3">
      <t>セイトスウ</t>
    </rPh>
    <phoneticPr fontId="22"/>
  </si>
  <si>
    <t>所在地</t>
    <rPh sb="0" eb="3">
      <t>ショザイチ</t>
    </rPh>
    <phoneticPr fontId="22"/>
  </si>
  <si>
    <t>苫小牧高等商業学校</t>
    <rPh sb="0" eb="3">
      <t>トマコマイ</t>
    </rPh>
    <rPh sb="3" eb="5">
      <t>コウトウ</t>
    </rPh>
    <rPh sb="5" eb="7">
      <t>ショウギョウ</t>
    </rPh>
    <rPh sb="7" eb="9">
      <t>ガッコウ</t>
    </rPh>
    <phoneticPr fontId="22"/>
  </si>
  <si>
    <t>苫小牧市若草町５丁目５番１５号</t>
    <rPh sb="0" eb="4">
      <t>トマコマイシ</t>
    </rPh>
    <rPh sb="4" eb="7">
      <t>ワカクサチョウ</t>
    </rPh>
    <rPh sb="8" eb="10">
      <t>チョウメ</t>
    </rPh>
    <rPh sb="11" eb="12">
      <t>バン</t>
    </rPh>
    <rPh sb="14" eb="15">
      <t>ゴウ</t>
    </rPh>
    <phoneticPr fontId="22"/>
  </si>
  <si>
    <t>北見商科高等専修学校</t>
    <rPh sb="0" eb="2">
      <t>キタミ</t>
    </rPh>
    <rPh sb="2" eb="4">
      <t>ショウカ</t>
    </rPh>
    <rPh sb="4" eb="6">
      <t>コウトウ</t>
    </rPh>
    <rPh sb="6" eb="8">
      <t>センシュウ</t>
    </rPh>
    <rPh sb="8" eb="10">
      <t>ガッコウ</t>
    </rPh>
    <phoneticPr fontId="22"/>
  </si>
  <si>
    <t>北見市常盤町３丁目１４番１８号</t>
    <rPh sb="0" eb="3">
      <t>キタミシ</t>
    </rPh>
    <rPh sb="3" eb="5">
      <t>トキワ</t>
    </rPh>
    <rPh sb="5" eb="6">
      <t>マチ</t>
    </rPh>
    <rPh sb="7" eb="9">
      <t>チョウメ</t>
    </rPh>
    <rPh sb="11" eb="12">
      <t>バン</t>
    </rPh>
    <rPh sb="14" eb="15">
      <t>ゴウ</t>
    </rPh>
    <phoneticPr fontId="22"/>
  </si>
  <si>
    <t>その他</t>
    <rPh sb="2" eb="3">
      <t>タ</t>
    </rPh>
    <phoneticPr fontId="22"/>
  </si>
  <si>
    <t>地方</t>
    <rPh sb="0" eb="2">
      <t>チホウ</t>
    </rPh>
    <phoneticPr fontId="22"/>
  </si>
  <si>
    <t>指導員</t>
    <rPh sb="0" eb="3">
      <t>シドウイン</t>
    </rPh>
    <phoneticPr fontId="22"/>
  </si>
  <si>
    <t>事務科</t>
    <rPh sb="0" eb="2">
      <t>ジム</t>
    </rPh>
    <rPh sb="2" eb="3">
      <t>カ</t>
    </rPh>
    <phoneticPr fontId="22"/>
  </si>
  <si>
    <t>経理科</t>
    <rPh sb="0" eb="2">
      <t>ケイリ</t>
    </rPh>
    <rPh sb="2" eb="3">
      <t>カ</t>
    </rPh>
    <phoneticPr fontId="22"/>
  </si>
  <si>
    <t>(講師等)</t>
    <rPh sb="1" eb="3">
      <t>コウシ</t>
    </rPh>
    <rPh sb="3" eb="4">
      <t>トウ</t>
    </rPh>
    <phoneticPr fontId="22"/>
  </si>
  <si>
    <t>札幌あすかぜ</t>
  </si>
  <si>
    <t>余市紅志</t>
  </si>
  <si>
    <t>普通科</t>
    <rPh sb="0" eb="3">
      <t>フツウカ</t>
    </rPh>
    <phoneticPr fontId="18"/>
  </si>
  <si>
    <t>英語科</t>
    <rPh sb="0" eb="2">
      <t>エイゴ</t>
    </rPh>
    <rPh sb="2" eb="3">
      <t>カ</t>
    </rPh>
    <phoneticPr fontId="18"/>
  </si>
  <si>
    <t>音楽科</t>
    <rPh sb="0" eb="3">
      <t>オンガクカ</t>
    </rPh>
    <phoneticPr fontId="18"/>
  </si>
  <si>
    <t>北星学園大学附属</t>
  </si>
  <si>
    <t>工業科</t>
    <rPh sb="0" eb="3">
      <t>コウギョウカ</t>
    </rPh>
    <phoneticPr fontId="18"/>
  </si>
  <si>
    <t>家庭科</t>
    <rPh sb="0" eb="3">
      <t>カテイカ</t>
    </rPh>
    <phoneticPr fontId="18"/>
  </si>
  <si>
    <t>駒澤大学附属苫小牧</t>
    <rPh sb="3" eb="4">
      <t>ガク</t>
    </rPh>
    <phoneticPr fontId="18"/>
  </si>
  <si>
    <t>北海道栄</t>
  </si>
  <si>
    <t>函館大学付属有斗</t>
    <rPh sb="3" eb="4">
      <t>ガク</t>
    </rPh>
    <rPh sb="4" eb="5">
      <t>フ</t>
    </rPh>
    <phoneticPr fontId="18"/>
  </si>
  <si>
    <t>函館大学付属柏稜</t>
    <rPh sb="2" eb="4">
      <t>ダイガク</t>
    </rPh>
    <rPh sb="4" eb="5">
      <t>フ</t>
    </rPh>
    <phoneticPr fontId="18"/>
  </si>
  <si>
    <t>福祉科</t>
    <rPh sb="0" eb="3">
      <t>フクシカ</t>
    </rPh>
    <phoneticPr fontId="18"/>
  </si>
  <si>
    <t>工業科</t>
  </si>
  <si>
    <t>普通科</t>
  </si>
  <si>
    <t>私立計</t>
    <rPh sb="0" eb="2">
      <t>シリツ</t>
    </rPh>
    <rPh sb="2" eb="3">
      <t>ケイ</t>
    </rPh>
    <phoneticPr fontId="18"/>
  </si>
  <si>
    <t>三笠</t>
  </si>
  <si>
    <t>市町村立計</t>
    <rPh sb="0" eb="3">
      <t>シチョウソン</t>
    </rPh>
    <rPh sb="3" eb="4">
      <t>リツ</t>
    </rPh>
    <rPh sb="4" eb="5">
      <t>ケイ</t>
    </rPh>
    <phoneticPr fontId="18"/>
  </si>
  <si>
    <t>市立函館</t>
    <rPh sb="0" eb="2">
      <t>イチリツ</t>
    </rPh>
    <phoneticPr fontId="2"/>
  </si>
  <si>
    <t>美唄尚栄</t>
  </si>
  <si>
    <t>札幌英藍</t>
  </si>
  <si>
    <t>商業科</t>
  </si>
  <si>
    <t>檜山北</t>
    <rPh sb="0" eb="2">
      <t>ヒヤマ</t>
    </rPh>
    <phoneticPr fontId="18"/>
  </si>
  <si>
    <t>留辺蘂</t>
  </si>
  <si>
    <t>道立計</t>
    <rPh sb="0" eb="2">
      <t>ドウリツ</t>
    </rPh>
    <rPh sb="2" eb="3">
      <t>ケイ</t>
    </rPh>
    <phoneticPr fontId="18"/>
  </si>
  <si>
    <t>檜山</t>
    <rPh sb="0" eb="2">
      <t>ヒヤマ</t>
    </rPh>
    <phoneticPr fontId="18"/>
  </si>
  <si>
    <t>空知</t>
    <phoneticPr fontId="2"/>
  </si>
  <si>
    <t>石狩</t>
    <phoneticPr fontId="2"/>
  </si>
  <si>
    <t>後志</t>
    <phoneticPr fontId="2"/>
  </si>
  <si>
    <t>胆振</t>
    <phoneticPr fontId="2"/>
  </si>
  <si>
    <t>日高</t>
    <phoneticPr fontId="2"/>
  </si>
  <si>
    <t>渡島</t>
    <phoneticPr fontId="2"/>
  </si>
  <si>
    <t>上川</t>
    <phoneticPr fontId="2"/>
  </si>
  <si>
    <t>留萌</t>
    <phoneticPr fontId="2"/>
  </si>
  <si>
    <t>宗谷</t>
    <phoneticPr fontId="2"/>
  </si>
  <si>
    <t>オホーツク</t>
    <phoneticPr fontId="2"/>
  </si>
  <si>
    <t>十勝</t>
    <phoneticPr fontId="2"/>
  </si>
  <si>
    <t>釧路</t>
    <phoneticPr fontId="2"/>
  </si>
  <si>
    <t>根室</t>
    <phoneticPr fontId="2"/>
  </si>
  <si>
    <t>空知</t>
    <phoneticPr fontId="2"/>
  </si>
  <si>
    <t>石狩</t>
    <phoneticPr fontId="2"/>
  </si>
  <si>
    <t>後志</t>
    <phoneticPr fontId="2"/>
  </si>
  <si>
    <t>胆振</t>
    <phoneticPr fontId="2"/>
  </si>
  <si>
    <t>日高</t>
    <phoneticPr fontId="2"/>
  </si>
  <si>
    <t>日高</t>
    <phoneticPr fontId="2"/>
  </si>
  <si>
    <t>渡島</t>
    <phoneticPr fontId="2"/>
  </si>
  <si>
    <t>渡島</t>
    <phoneticPr fontId="2"/>
  </si>
  <si>
    <t>上川</t>
    <phoneticPr fontId="2"/>
  </si>
  <si>
    <t>オホーツク</t>
    <phoneticPr fontId="2"/>
  </si>
  <si>
    <t>十勝</t>
    <phoneticPr fontId="2"/>
  </si>
  <si>
    <t>十勝</t>
    <phoneticPr fontId="2"/>
  </si>
  <si>
    <t>釧路</t>
    <phoneticPr fontId="2"/>
  </si>
  <si>
    <t>釧路</t>
    <phoneticPr fontId="2"/>
  </si>
  <si>
    <t>根室</t>
    <phoneticPr fontId="2"/>
  </si>
  <si>
    <t>後志</t>
    <phoneticPr fontId="2"/>
  </si>
  <si>
    <t>胆振</t>
    <phoneticPr fontId="2"/>
  </si>
  <si>
    <t>渡島</t>
    <phoneticPr fontId="2"/>
  </si>
  <si>
    <t>上川</t>
    <phoneticPr fontId="2"/>
  </si>
  <si>
    <t>宗谷</t>
    <phoneticPr fontId="2"/>
  </si>
  <si>
    <t>オホーツク</t>
    <phoneticPr fontId="2"/>
  </si>
  <si>
    <t>十勝</t>
    <phoneticPr fontId="2"/>
  </si>
  <si>
    <t>釧路</t>
    <phoneticPr fontId="2"/>
  </si>
  <si>
    <t>管内計</t>
    <rPh sb="0" eb="2">
      <t>カンナイ</t>
    </rPh>
    <rPh sb="2" eb="3">
      <t>ケイ</t>
    </rPh>
    <phoneticPr fontId="18"/>
  </si>
  <si>
    <t>東海大学付属札幌</t>
    <rPh sb="3" eb="4">
      <t>ガク</t>
    </rPh>
    <rPh sb="4" eb="5">
      <t>フ</t>
    </rPh>
    <rPh sb="6" eb="8">
      <t>サッポロ</t>
    </rPh>
    <phoneticPr fontId="18"/>
  </si>
  <si>
    <t>旭川永嶺</t>
    <rPh sb="2" eb="3">
      <t>エイ</t>
    </rPh>
    <rPh sb="3" eb="4">
      <t>レイ</t>
    </rPh>
    <phoneticPr fontId="2"/>
  </si>
  <si>
    <t>北海道科学大学</t>
    <rPh sb="0" eb="3">
      <t>ホッカイドウ</t>
    </rPh>
    <rPh sb="3" eb="5">
      <t>カガク</t>
    </rPh>
    <rPh sb="5" eb="7">
      <t>ダイガク</t>
    </rPh>
    <phoneticPr fontId="2"/>
  </si>
  <si>
    <t>本務教員のうちより再掲</t>
    <rPh sb="0" eb="2">
      <t>ホンム</t>
    </rPh>
    <rPh sb="2" eb="4">
      <t>キョウイン</t>
    </rPh>
    <rPh sb="9" eb="11">
      <t>サイケイ</t>
    </rPh>
    <phoneticPr fontId="2"/>
  </si>
  <si>
    <t>教員計</t>
    <rPh sb="0" eb="2">
      <t>キョウイン</t>
    </rPh>
    <rPh sb="2" eb="3">
      <t>ケイ</t>
    </rPh>
    <phoneticPr fontId="2"/>
  </si>
  <si>
    <t>全日制</t>
    <rPh sb="0" eb="1">
      <t>ゼン</t>
    </rPh>
    <rPh sb="1" eb="2">
      <t>ニチ</t>
    </rPh>
    <rPh sb="2" eb="3">
      <t>セイ</t>
    </rPh>
    <phoneticPr fontId="2"/>
  </si>
  <si>
    <t>定時制</t>
    <rPh sb="0" eb="2">
      <t>テイジ</t>
    </rPh>
    <rPh sb="2" eb="3">
      <t>セイ</t>
    </rPh>
    <phoneticPr fontId="2"/>
  </si>
  <si>
    <t>校長</t>
    <rPh sb="0" eb="1">
      <t>コウ</t>
    </rPh>
    <rPh sb="1" eb="2">
      <t>チョウ</t>
    </rPh>
    <phoneticPr fontId="2"/>
  </si>
  <si>
    <t>副校長</t>
    <rPh sb="0" eb="1">
      <t>フク</t>
    </rPh>
    <rPh sb="1" eb="3">
      <t>コウチョウ</t>
    </rPh>
    <phoneticPr fontId="2"/>
  </si>
  <si>
    <t>教頭</t>
    <rPh sb="0" eb="1">
      <t>キョウ</t>
    </rPh>
    <rPh sb="1" eb="2">
      <t>アタマ</t>
    </rPh>
    <phoneticPr fontId="2"/>
  </si>
  <si>
    <t>教諭</t>
    <rPh sb="0" eb="1">
      <t>キョウ</t>
    </rPh>
    <rPh sb="1" eb="2">
      <t>サトシ</t>
    </rPh>
    <phoneticPr fontId="2"/>
  </si>
  <si>
    <t>講師</t>
    <rPh sb="0" eb="1">
      <t>コウ</t>
    </rPh>
    <rPh sb="1" eb="2">
      <t>シ</t>
    </rPh>
    <phoneticPr fontId="2"/>
  </si>
  <si>
    <t>全日制合計</t>
    <rPh sb="0" eb="1">
      <t>ゼン</t>
    </rPh>
    <rPh sb="1" eb="2">
      <t>ニチ</t>
    </rPh>
    <rPh sb="2" eb="3">
      <t>セイ</t>
    </rPh>
    <rPh sb="3" eb="5">
      <t>ゴウケイ</t>
    </rPh>
    <phoneticPr fontId="2"/>
  </si>
  <si>
    <t>定時制合計</t>
    <rPh sb="0" eb="2">
      <t>テイジ</t>
    </rPh>
    <rPh sb="2" eb="3">
      <t>セイ</t>
    </rPh>
    <rPh sb="3" eb="5">
      <t>ゴウケイ</t>
    </rPh>
    <phoneticPr fontId="2"/>
  </si>
  <si>
    <t>教務</t>
    <rPh sb="0" eb="2">
      <t>キョウム</t>
    </rPh>
    <phoneticPr fontId="2"/>
  </si>
  <si>
    <t>学年</t>
    <rPh sb="0" eb="2">
      <t>ガクネン</t>
    </rPh>
    <phoneticPr fontId="2"/>
  </si>
  <si>
    <t>保健</t>
    <rPh sb="0" eb="2">
      <t>ホケン</t>
    </rPh>
    <phoneticPr fontId="2"/>
  </si>
  <si>
    <t>生徒指</t>
    <rPh sb="0" eb="2">
      <t>セイト</t>
    </rPh>
    <rPh sb="2" eb="3">
      <t>ユビ</t>
    </rPh>
    <phoneticPr fontId="2"/>
  </si>
  <si>
    <t>進路指</t>
    <rPh sb="0" eb="2">
      <t>シンロ</t>
    </rPh>
    <rPh sb="2" eb="3">
      <t>ユビ</t>
    </rPh>
    <phoneticPr fontId="2"/>
  </si>
  <si>
    <t>学科</t>
    <rPh sb="0" eb="2">
      <t>ガッカ</t>
    </rPh>
    <phoneticPr fontId="2"/>
  </si>
  <si>
    <t>農場長</t>
    <rPh sb="0" eb="2">
      <t>ノウジョウ</t>
    </rPh>
    <rPh sb="2" eb="3">
      <t>チョウ</t>
    </rPh>
    <phoneticPr fontId="2"/>
  </si>
  <si>
    <t>指導</t>
    <phoneticPr fontId="2"/>
  </si>
  <si>
    <t>休職者</t>
    <rPh sb="0" eb="2">
      <t>キュウショク</t>
    </rPh>
    <rPh sb="2" eb="3">
      <t>シャ</t>
    </rPh>
    <phoneticPr fontId="2"/>
  </si>
  <si>
    <t>育児</t>
    <rPh sb="0" eb="2">
      <t>イクジ</t>
    </rPh>
    <phoneticPr fontId="2"/>
  </si>
  <si>
    <t>産休</t>
    <rPh sb="0" eb="2">
      <t>サンキュウ</t>
    </rPh>
    <phoneticPr fontId="2"/>
  </si>
  <si>
    <t>育休</t>
    <rPh sb="0" eb="1">
      <t>イク</t>
    </rPh>
    <rPh sb="1" eb="2">
      <t>キュウ</t>
    </rPh>
    <phoneticPr fontId="2"/>
  </si>
  <si>
    <t>男</t>
    <rPh sb="0" eb="1">
      <t>オトコ</t>
    </rPh>
    <phoneticPr fontId="2"/>
  </si>
  <si>
    <t>女</t>
    <rPh sb="0" eb="1">
      <t>オンナ</t>
    </rPh>
    <phoneticPr fontId="2"/>
  </si>
  <si>
    <t>主任</t>
    <rPh sb="0" eb="2">
      <t>シュニン</t>
    </rPh>
    <phoneticPr fontId="2"/>
  </si>
  <si>
    <t>主事</t>
    <rPh sb="0" eb="2">
      <t>シュジ</t>
    </rPh>
    <phoneticPr fontId="2"/>
  </si>
  <si>
    <t>導主事</t>
    <rPh sb="0" eb="1">
      <t>シルベ</t>
    </rPh>
    <rPh sb="1" eb="3">
      <t>シュジ</t>
    </rPh>
    <phoneticPr fontId="2"/>
  </si>
  <si>
    <t>休業</t>
    <rPh sb="0" eb="2">
      <t>キュウギョウ</t>
    </rPh>
    <phoneticPr fontId="2"/>
  </si>
  <si>
    <t>代替</t>
    <rPh sb="0" eb="2">
      <t>ダイガエ</t>
    </rPh>
    <phoneticPr fontId="2"/>
  </si>
  <si>
    <t>空知</t>
    <phoneticPr fontId="2"/>
  </si>
  <si>
    <t>管内計</t>
    <rPh sb="0" eb="2">
      <t>カンナイ</t>
    </rPh>
    <rPh sb="2" eb="3">
      <t>ケイ</t>
    </rPh>
    <phoneticPr fontId="2"/>
  </si>
  <si>
    <t>石狩</t>
    <phoneticPr fontId="2"/>
  </si>
  <si>
    <t>後志</t>
    <phoneticPr fontId="2"/>
  </si>
  <si>
    <t>胆振</t>
    <phoneticPr fontId="2"/>
  </si>
  <si>
    <t>日高</t>
    <phoneticPr fontId="2"/>
  </si>
  <si>
    <t>渡島</t>
    <phoneticPr fontId="2"/>
  </si>
  <si>
    <t>檜山</t>
    <rPh sb="0" eb="2">
      <t>ヒヤマ</t>
    </rPh>
    <phoneticPr fontId="2"/>
  </si>
  <si>
    <t>檜山北</t>
    <rPh sb="0" eb="2">
      <t>ヒヤマ</t>
    </rPh>
    <phoneticPr fontId="2"/>
  </si>
  <si>
    <t>上川</t>
    <phoneticPr fontId="2"/>
  </si>
  <si>
    <t>留萌</t>
    <phoneticPr fontId="2"/>
  </si>
  <si>
    <t>宗谷</t>
    <phoneticPr fontId="2"/>
  </si>
  <si>
    <t>オホーツク</t>
    <phoneticPr fontId="2"/>
  </si>
  <si>
    <t>十勝</t>
    <phoneticPr fontId="2"/>
  </si>
  <si>
    <t>釧路</t>
    <phoneticPr fontId="2"/>
  </si>
  <si>
    <t>根室</t>
    <phoneticPr fontId="2"/>
  </si>
  <si>
    <t>道立計</t>
    <rPh sb="0" eb="2">
      <t>ドウリツ</t>
    </rPh>
    <rPh sb="2" eb="3">
      <t>ケイ</t>
    </rPh>
    <phoneticPr fontId="2"/>
  </si>
  <si>
    <t>本務教員数</t>
    <rPh sb="0" eb="2">
      <t>ホンム</t>
    </rPh>
    <rPh sb="2" eb="4">
      <t>キョウイン</t>
    </rPh>
    <rPh sb="4" eb="5">
      <t>スウ</t>
    </rPh>
    <phoneticPr fontId="2"/>
  </si>
  <si>
    <t>定時制</t>
    <rPh sb="0" eb="3">
      <t>テイジセイ</t>
    </rPh>
    <phoneticPr fontId="2"/>
  </si>
  <si>
    <t>空知</t>
    <phoneticPr fontId="2"/>
  </si>
  <si>
    <t>石狩</t>
    <phoneticPr fontId="2"/>
  </si>
  <si>
    <t>後志</t>
    <phoneticPr fontId="2"/>
  </si>
  <si>
    <t>胆振</t>
    <phoneticPr fontId="2"/>
  </si>
  <si>
    <t>日高</t>
    <phoneticPr fontId="2"/>
  </si>
  <si>
    <t>渡島</t>
    <phoneticPr fontId="2"/>
  </si>
  <si>
    <t>市立函館</t>
    <rPh sb="0" eb="2">
      <t>シリツ</t>
    </rPh>
    <phoneticPr fontId="2"/>
  </si>
  <si>
    <t>奥尻</t>
    <rPh sb="0" eb="2">
      <t>オクシリ</t>
    </rPh>
    <phoneticPr fontId="2"/>
  </si>
  <si>
    <t>オホーツク</t>
    <phoneticPr fontId="2"/>
  </si>
  <si>
    <t>十勝</t>
    <phoneticPr fontId="2"/>
  </si>
  <si>
    <t>釧路</t>
    <phoneticPr fontId="2"/>
  </si>
  <si>
    <t>根室</t>
    <phoneticPr fontId="2"/>
  </si>
  <si>
    <t>市町村立計</t>
    <rPh sb="0" eb="3">
      <t>シチョウソン</t>
    </rPh>
    <rPh sb="3" eb="4">
      <t>リツ</t>
    </rPh>
    <rPh sb="4" eb="5">
      <t>ケイ</t>
    </rPh>
    <phoneticPr fontId="2"/>
  </si>
  <si>
    <t>石狩</t>
    <phoneticPr fontId="2"/>
  </si>
  <si>
    <t>後志</t>
    <phoneticPr fontId="2"/>
  </si>
  <si>
    <t>胆振</t>
    <phoneticPr fontId="2"/>
  </si>
  <si>
    <t>駒澤大学附属苫小牧</t>
    <rPh sb="3" eb="4">
      <t>ガク</t>
    </rPh>
    <phoneticPr fontId="2"/>
  </si>
  <si>
    <t>渡島</t>
    <phoneticPr fontId="2"/>
  </si>
  <si>
    <t>函館大学付属有斗</t>
    <rPh sb="3" eb="4">
      <t>ガク</t>
    </rPh>
    <rPh sb="4" eb="5">
      <t>フ</t>
    </rPh>
    <phoneticPr fontId="2"/>
  </si>
  <si>
    <t>函館大学付属柏稜</t>
    <rPh sb="3" eb="4">
      <t>ガク</t>
    </rPh>
    <rPh sb="4" eb="5">
      <t>フ</t>
    </rPh>
    <phoneticPr fontId="2"/>
  </si>
  <si>
    <t>上川</t>
    <phoneticPr fontId="2"/>
  </si>
  <si>
    <t>宗谷</t>
    <phoneticPr fontId="2"/>
  </si>
  <si>
    <t>私立計</t>
    <rPh sb="0" eb="3">
      <t>シリツケイ</t>
    </rPh>
    <phoneticPr fontId="2"/>
  </si>
  <si>
    <t>道立計</t>
  </si>
  <si>
    <t>管内計</t>
  </si>
  <si>
    <t>釧路</t>
  </si>
  <si>
    <t>十勝</t>
  </si>
  <si>
    <t>オホーツク</t>
  </si>
  <si>
    <t>宗谷</t>
  </si>
  <si>
    <t>檜山</t>
  </si>
  <si>
    <t>渡島</t>
  </si>
  <si>
    <t>胆振</t>
  </si>
  <si>
    <t>後志</t>
  </si>
  <si>
    <t>石狩</t>
  </si>
  <si>
    <t>空知</t>
  </si>
  <si>
    <t>助手</t>
    <rPh sb="0" eb="2">
      <t>ジョシュ</t>
    </rPh>
    <phoneticPr fontId="2"/>
  </si>
  <si>
    <t>職員</t>
    <rPh sb="0" eb="2">
      <t>ショクイン</t>
    </rPh>
    <phoneticPr fontId="2"/>
  </si>
  <si>
    <t>その他</t>
    <rPh sb="2" eb="3">
      <t>タ</t>
    </rPh>
    <phoneticPr fontId="2"/>
  </si>
  <si>
    <t>実習</t>
    <rPh sb="0" eb="2">
      <t>ジッシュウ</t>
    </rPh>
    <phoneticPr fontId="2"/>
  </si>
  <si>
    <t>技術</t>
    <rPh sb="0" eb="2">
      <t>ギジュツ</t>
    </rPh>
    <phoneticPr fontId="2"/>
  </si>
  <si>
    <t>学校図書館事務員</t>
    <rPh sb="0" eb="2">
      <t>ガッコウ</t>
    </rPh>
    <rPh sb="2" eb="5">
      <t>トショカン</t>
    </rPh>
    <rPh sb="5" eb="8">
      <t>ジムイン</t>
    </rPh>
    <phoneticPr fontId="2"/>
  </si>
  <si>
    <t>事務</t>
    <rPh sb="0" eb="2">
      <t>ジム</t>
    </rPh>
    <phoneticPr fontId="2"/>
  </si>
  <si>
    <t>職員計</t>
    <rPh sb="0" eb="2">
      <t>ショクイン</t>
    </rPh>
    <rPh sb="2" eb="3">
      <t>ケイ</t>
    </rPh>
    <phoneticPr fontId="2"/>
  </si>
  <si>
    <t>本務職員</t>
    <rPh sb="0" eb="2">
      <t>ホンム</t>
    </rPh>
    <rPh sb="2" eb="4">
      <t>ショクイン</t>
    </rPh>
    <phoneticPr fontId="2"/>
  </si>
  <si>
    <t>市町村立計</t>
    <rPh sb="0" eb="3">
      <t>シチョウソン</t>
    </rPh>
    <rPh sb="3" eb="4">
      <t>リツ</t>
    </rPh>
    <rPh sb="4" eb="5">
      <t>ケイ</t>
    </rPh>
    <phoneticPr fontId="25"/>
  </si>
  <si>
    <t>管内計</t>
    <rPh sb="0" eb="2">
      <t>カンナイ</t>
    </rPh>
    <rPh sb="2" eb="3">
      <t>ケイ</t>
    </rPh>
    <phoneticPr fontId="25"/>
  </si>
  <si>
    <t>根室</t>
    <phoneticPr fontId="25"/>
  </si>
  <si>
    <t>釧路</t>
    <phoneticPr fontId="25"/>
  </si>
  <si>
    <t>十勝</t>
    <phoneticPr fontId="25"/>
  </si>
  <si>
    <t>オホーツク</t>
    <phoneticPr fontId="25"/>
  </si>
  <si>
    <t>留萌</t>
    <phoneticPr fontId="25"/>
  </si>
  <si>
    <t>上川</t>
    <phoneticPr fontId="25"/>
  </si>
  <si>
    <t>檜山</t>
    <rPh sb="0" eb="2">
      <t>ヒヤマ</t>
    </rPh>
    <phoneticPr fontId="25"/>
  </si>
  <si>
    <t>渡島</t>
    <phoneticPr fontId="25"/>
  </si>
  <si>
    <t>日高</t>
    <phoneticPr fontId="25"/>
  </si>
  <si>
    <t>胆振</t>
    <phoneticPr fontId="25"/>
  </si>
  <si>
    <t>後志</t>
    <phoneticPr fontId="25"/>
  </si>
  <si>
    <t>石狩</t>
    <phoneticPr fontId="25"/>
  </si>
  <si>
    <t>空知</t>
    <phoneticPr fontId="25"/>
  </si>
  <si>
    <t>私立計</t>
  </si>
  <si>
    <t>本務教員数</t>
    <rPh sb="0" eb="1">
      <t>ホン</t>
    </rPh>
    <rPh sb="1" eb="2">
      <t>ツトム</t>
    </rPh>
    <rPh sb="2" eb="3">
      <t>キョウ</t>
    </rPh>
    <rPh sb="3" eb="4">
      <t>イン</t>
    </rPh>
    <rPh sb="4" eb="5">
      <t>スウ</t>
    </rPh>
    <phoneticPr fontId="2"/>
  </si>
  <si>
    <t>司書</t>
    <rPh sb="0" eb="2">
      <t>シショ</t>
    </rPh>
    <phoneticPr fontId="2"/>
  </si>
  <si>
    <t>教諭</t>
    <rPh sb="0" eb="2">
      <t>キョウユ</t>
    </rPh>
    <phoneticPr fontId="2"/>
  </si>
  <si>
    <t>小樽未来創造</t>
    <rPh sb="2" eb="4">
      <t>ミライ</t>
    </rPh>
    <rPh sb="4" eb="6">
      <t>ソウゾウ</t>
    </rPh>
    <phoneticPr fontId="2"/>
  </si>
  <si>
    <t>市立札幌旭丘</t>
    <rPh sb="0" eb="2">
      <t>シリツ</t>
    </rPh>
    <phoneticPr fontId="2"/>
  </si>
  <si>
    <t>市立札幌新川</t>
    <phoneticPr fontId="2"/>
  </si>
  <si>
    <t>市立札幌平岸</t>
    <phoneticPr fontId="2"/>
  </si>
  <si>
    <t>市立札幌清田</t>
    <phoneticPr fontId="2"/>
  </si>
  <si>
    <t>市立札幌啓北商業</t>
    <phoneticPr fontId="2"/>
  </si>
  <si>
    <t>市立札幌藻岩</t>
    <phoneticPr fontId="2"/>
  </si>
  <si>
    <t>市立札幌大通</t>
    <phoneticPr fontId="2"/>
  </si>
  <si>
    <t>市立札幌旭丘</t>
    <rPh sb="0" eb="2">
      <t>シリツ</t>
    </rPh>
    <phoneticPr fontId="2"/>
  </si>
  <si>
    <t>市立札幌啓北商業</t>
    <rPh sb="0" eb="2">
      <t>シリツ</t>
    </rPh>
    <phoneticPr fontId="2"/>
  </si>
  <si>
    <t>市立札幌藻岩</t>
    <rPh sb="0" eb="2">
      <t>シリツ</t>
    </rPh>
    <phoneticPr fontId="2"/>
  </si>
  <si>
    <t>市立札幌清田</t>
    <rPh sb="0" eb="2">
      <t>シリツ</t>
    </rPh>
    <phoneticPr fontId="2"/>
  </si>
  <si>
    <t>市立札幌新川</t>
    <rPh sb="0" eb="2">
      <t>シリツ</t>
    </rPh>
    <phoneticPr fontId="2"/>
  </si>
  <si>
    <t>市立札幌平岸</t>
    <rPh sb="0" eb="2">
      <t>シリツ</t>
    </rPh>
    <phoneticPr fontId="2"/>
  </si>
  <si>
    <t>市立札幌大通</t>
    <rPh sb="0" eb="2">
      <t>シリツ</t>
    </rPh>
    <rPh sb="2" eb="4">
      <t>サッポロ</t>
    </rPh>
    <phoneticPr fontId="2"/>
  </si>
  <si>
    <t>幕別清陵</t>
    <rPh sb="0" eb="2">
      <t>マクベツ</t>
    </rPh>
    <rPh sb="2" eb="3">
      <t>キヨ</t>
    </rPh>
    <rPh sb="3" eb="4">
      <t>リョウ</t>
    </rPh>
    <phoneticPr fontId="2"/>
  </si>
  <si>
    <t>札幌聖心女子学院</t>
    <rPh sb="6" eb="8">
      <t>ガクイン</t>
    </rPh>
    <phoneticPr fontId="2"/>
  </si>
  <si>
    <t>酪農学園大学附属とわの森三愛</t>
    <rPh sb="0" eb="2">
      <t>ラクノウ</t>
    </rPh>
    <rPh sb="2" eb="4">
      <t>ガクエン</t>
    </rPh>
    <rPh sb="4" eb="6">
      <t>ダイガク</t>
    </rPh>
    <rPh sb="6" eb="8">
      <t>フゾク</t>
    </rPh>
    <phoneticPr fontId="2"/>
  </si>
  <si>
    <t>小樽双葉</t>
    <rPh sb="0" eb="2">
      <t>オタル</t>
    </rPh>
    <phoneticPr fontId="2"/>
  </si>
  <si>
    <t>旭川藤星</t>
    <rPh sb="3" eb="4">
      <t>ホシ</t>
    </rPh>
    <phoneticPr fontId="2"/>
  </si>
  <si>
    <t>北見藤</t>
    <phoneticPr fontId="2"/>
  </si>
  <si>
    <t>北海道大谷室蘭</t>
    <rPh sb="0" eb="3">
      <t>ホッカイドウ</t>
    </rPh>
    <phoneticPr fontId="2"/>
  </si>
  <si>
    <t>北見藤</t>
    <rPh sb="2" eb="3">
      <t>フジ</t>
    </rPh>
    <phoneticPr fontId="2"/>
  </si>
  <si>
    <t>北海道大谷室蘭</t>
    <rPh sb="0" eb="3">
      <t>ホッカイドウ</t>
    </rPh>
    <phoneticPr fontId="2"/>
  </si>
  <si>
    <t>通　　　信　　　制　　　高　　　等　　　学　　　校</t>
    <phoneticPr fontId="22"/>
  </si>
  <si>
    <t>学
校
名</t>
    <phoneticPr fontId="22"/>
  </si>
  <si>
    <t>生　　　徒　　　総　　　数</t>
    <phoneticPr fontId="22"/>
  </si>
  <si>
    <t>教　　　　　　　　　　員　　　　　　　　　　数</t>
    <phoneticPr fontId="22"/>
  </si>
  <si>
    <t>兼     任</t>
    <phoneticPr fontId="22"/>
  </si>
  <si>
    <t>（専　　任）</t>
    <phoneticPr fontId="22"/>
  </si>
  <si>
    <t>当校の
通信制課程の生徒</t>
    <phoneticPr fontId="22"/>
  </si>
  <si>
    <t>(協力校)</t>
    <phoneticPr fontId="22"/>
  </si>
  <si>
    <t>有朋</t>
    <phoneticPr fontId="22"/>
  </si>
  <si>
    <t>クラーク   記念国際</t>
    <phoneticPr fontId="22"/>
  </si>
  <si>
    <t>管　　内</t>
    <phoneticPr fontId="22"/>
  </si>
  <si>
    <t>江差</t>
    <phoneticPr fontId="22"/>
  </si>
  <si>
    <t>オホーツク</t>
    <phoneticPr fontId="22"/>
  </si>
  <si>
    <t>紋別</t>
    <phoneticPr fontId="22"/>
  </si>
  <si>
    <t>管　　内</t>
    <phoneticPr fontId="22"/>
  </si>
  <si>
    <t>オホーツク</t>
    <phoneticPr fontId="22"/>
  </si>
  <si>
    <t>専　 攻　 科　 を　 お　 い　 て　 い　 る　 学　 校</t>
    <phoneticPr fontId="26"/>
  </si>
  <si>
    <t>１　高等学校の専攻科</t>
  </si>
  <si>
    <t>２  特別支援学校の専攻科</t>
    <rPh sb="3" eb="5">
      <t>トクベツ</t>
    </rPh>
    <rPh sb="5" eb="7">
      <t>シエン</t>
    </rPh>
    <phoneticPr fontId="22"/>
  </si>
  <si>
    <t>生     徒     数</t>
  </si>
  <si>
    <t>設置者別</t>
  </si>
  <si>
    <t>学校名</t>
    <phoneticPr fontId="22"/>
  </si>
  <si>
    <t>学科名</t>
    <phoneticPr fontId="22"/>
  </si>
  <si>
    <t>学級数</t>
    <rPh sb="0" eb="3">
      <t>ガッキュウスウ</t>
    </rPh>
    <phoneticPr fontId="22"/>
  </si>
  <si>
    <t>女</t>
    <rPh sb="0" eb="1">
      <t>オンナ</t>
    </rPh>
    <phoneticPr fontId="26"/>
  </si>
  <si>
    <t>計</t>
    <rPh sb="0" eb="1">
      <t>ケイ</t>
    </rPh>
    <phoneticPr fontId="26"/>
  </si>
  <si>
    <t>学校名</t>
    <phoneticPr fontId="22"/>
  </si>
  <si>
    <t>学科名</t>
    <phoneticPr fontId="22"/>
  </si>
  <si>
    <t>保健
理療科</t>
    <phoneticPr fontId="22"/>
  </si>
  <si>
    <t>衛生　　　看護科</t>
    <rPh sb="0" eb="2">
      <t>エイセイ</t>
    </rPh>
    <rPh sb="5" eb="7">
      <t>カンゴ</t>
    </rPh>
    <phoneticPr fontId="22"/>
  </si>
  <si>
    <t>道</t>
  </si>
  <si>
    <t>札幌視覚支援</t>
    <rPh sb="0" eb="2">
      <t>サッポロ</t>
    </rPh>
    <rPh sb="2" eb="4">
      <t>シカク</t>
    </rPh>
    <rPh sb="4" eb="6">
      <t>シエン</t>
    </rPh>
    <phoneticPr fontId="2"/>
  </si>
  <si>
    <t>道</t>
    <rPh sb="0" eb="1">
      <t>ミチ</t>
    </rPh>
    <phoneticPr fontId="22"/>
  </si>
  <si>
    <t>海洋　　　漁業科</t>
    <rPh sb="0" eb="2">
      <t>カイヨウ</t>
    </rPh>
    <phoneticPr fontId="22"/>
  </si>
  <si>
    <t>理療科</t>
    <phoneticPr fontId="22"/>
  </si>
  <si>
    <t>情報　　　　　　通信科</t>
    <phoneticPr fontId="2"/>
  </si>
  <si>
    <t>情報
ﾃﾞｻﾞｲﾝ科</t>
    <rPh sb="0" eb="2">
      <t>ジョウホウ</t>
    </rPh>
    <phoneticPr fontId="22"/>
  </si>
  <si>
    <t>機関        工学科</t>
    <rPh sb="10" eb="12">
      <t>コウガク</t>
    </rPh>
    <phoneticPr fontId="2"/>
  </si>
  <si>
    <t>高等聾</t>
  </si>
  <si>
    <t>園芸
科学科</t>
    <rPh sb="0" eb="2">
      <t>エンゲイ</t>
    </rPh>
    <rPh sb="3" eb="5">
      <t>カガク</t>
    </rPh>
    <rPh sb="5" eb="6">
      <t>カ</t>
    </rPh>
    <phoneticPr fontId="22"/>
  </si>
  <si>
    <t>立</t>
  </si>
  <si>
    <t>酪農
経営科</t>
    <phoneticPr fontId="22"/>
  </si>
  <si>
    <t>立</t>
    <rPh sb="0" eb="1">
      <t>タ</t>
    </rPh>
    <phoneticPr fontId="22"/>
  </si>
  <si>
    <t>男女
別</t>
    <rPh sb="0" eb="2">
      <t>ダンジョ</t>
    </rPh>
    <rPh sb="3" eb="4">
      <t>ベツ</t>
    </rPh>
    <phoneticPr fontId="2"/>
  </si>
  <si>
    <t>生徒数</t>
    <rPh sb="0" eb="3">
      <t>セイトスウ</t>
    </rPh>
    <phoneticPr fontId="2"/>
  </si>
  <si>
    <t>農業科</t>
  </si>
  <si>
    <t>看護科</t>
  </si>
  <si>
    <t>総合学科</t>
  </si>
  <si>
    <t>理数科</t>
  </si>
  <si>
    <t>石狩</t>
    <rPh sb="0" eb="2">
      <t>イシカリ</t>
    </rPh>
    <phoneticPr fontId="2"/>
  </si>
  <si>
    <t>外国語</t>
  </si>
  <si>
    <t>家庭科</t>
  </si>
  <si>
    <t>外国語科</t>
    <rPh sb="3" eb="4">
      <t>カ</t>
    </rPh>
    <phoneticPr fontId="19"/>
  </si>
  <si>
    <t>外国語科</t>
    <rPh sb="0" eb="3">
      <t>ガイコクゴ</t>
    </rPh>
    <rPh sb="3" eb="4">
      <t>カ</t>
    </rPh>
    <phoneticPr fontId="19"/>
  </si>
  <si>
    <t>体育科</t>
  </si>
  <si>
    <t>水産科</t>
  </si>
  <si>
    <t>上ノ国</t>
    <rPh sb="0" eb="1">
      <t>カミ</t>
    </rPh>
    <rPh sb="2" eb="3">
      <t>クニ</t>
    </rPh>
    <phoneticPr fontId="2"/>
  </si>
  <si>
    <t>男</t>
    <rPh sb="0" eb="1">
      <t>オトコ</t>
    </rPh>
    <phoneticPr fontId="19"/>
  </si>
  <si>
    <t>福祉科</t>
  </si>
  <si>
    <t>女</t>
    <rPh sb="0" eb="1">
      <t>オンナ</t>
    </rPh>
    <phoneticPr fontId="19"/>
  </si>
  <si>
    <t>池田</t>
    <rPh sb="0" eb="2">
      <t>イケダ</t>
    </rPh>
    <phoneticPr fontId="2"/>
  </si>
  <si>
    <t>男女
別</t>
    <rPh sb="0" eb="2">
      <t>ダンジョ</t>
    </rPh>
    <rPh sb="3" eb="4">
      <t>ベツ</t>
    </rPh>
    <phoneticPr fontId="2"/>
  </si>
  <si>
    <t>男女別</t>
    <rPh sb="0" eb="2">
      <t>ダンジョ</t>
    </rPh>
    <rPh sb="2" eb="3">
      <t>ベツ</t>
    </rPh>
    <phoneticPr fontId="2"/>
  </si>
  <si>
    <t>英語科</t>
    <rPh sb="0" eb="1">
      <t>エイ</t>
    </rPh>
    <phoneticPr fontId="2"/>
  </si>
  <si>
    <t>音楽科</t>
  </si>
  <si>
    <t>男</t>
    <rPh sb="0" eb="1">
      <t>オトコ</t>
    </rPh>
    <phoneticPr fontId="2"/>
  </si>
  <si>
    <t>国際科</t>
  </si>
  <si>
    <t>美術科</t>
    <rPh sb="0" eb="2">
      <t>ビジュツ</t>
    </rPh>
    <rPh sb="2" eb="3">
      <t>カ</t>
    </rPh>
    <phoneticPr fontId="19"/>
  </si>
  <si>
    <t>女</t>
    <phoneticPr fontId="2"/>
  </si>
  <si>
    <t>女</t>
    <rPh sb="0" eb="1">
      <t>オンナ</t>
    </rPh>
    <phoneticPr fontId="2"/>
  </si>
  <si>
    <t>小樽未来創造</t>
  </si>
  <si>
    <t>上ノ国</t>
    <rPh sb="0" eb="1">
      <t>カミ</t>
    </rPh>
    <rPh sb="2" eb="3">
      <t>クニ</t>
    </rPh>
    <phoneticPr fontId="2"/>
  </si>
  <si>
    <t>旭川永嶺</t>
  </si>
  <si>
    <t>幕別清陵</t>
  </si>
  <si>
    <t>主幹</t>
    <rPh sb="0" eb="2">
      <t>シュカン</t>
    </rPh>
    <phoneticPr fontId="2"/>
  </si>
  <si>
    <t>教諭</t>
    <rPh sb="0" eb="2">
      <t>キョウユ</t>
    </rPh>
    <phoneticPr fontId="2"/>
  </si>
  <si>
    <t>養護</t>
    <rPh sb="0" eb="2">
      <t>ヨウゴ</t>
    </rPh>
    <phoneticPr fontId="2"/>
  </si>
  <si>
    <t>栄養</t>
    <rPh sb="0" eb="2">
      <t>エイヨウ</t>
    </rPh>
    <phoneticPr fontId="2"/>
  </si>
  <si>
    <t>指導</t>
    <rPh sb="0" eb="2">
      <t>シドウ</t>
    </rPh>
    <phoneticPr fontId="2"/>
  </si>
  <si>
    <t>美唄
聖華</t>
    <phoneticPr fontId="2"/>
  </si>
  <si>
    <t>小樽
水産</t>
    <phoneticPr fontId="2"/>
  </si>
  <si>
    <t>函館
水産</t>
    <phoneticPr fontId="2"/>
  </si>
  <si>
    <t>富良野
緑峰</t>
    <rPh sb="0" eb="3">
      <t>フラノ</t>
    </rPh>
    <rPh sb="4" eb="6">
      <t>リョクホウ</t>
    </rPh>
    <phoneticPr fontId="2"/>
  </si>
  <si>
    <t>伊達開来</t>
    <phoneticPr fontId="2"/>
  </si>
  <si>
    <t>道立高等学校　生徒数　R3.5.1</t>
    <rPh sb="0" eb="1">
      <t>ドウ</t>
    </rPh>
    <rPh sb="1" eb="2">
      <t>リツ</t>
    </rPh>
    <rPh sb="2" eb="4">
      <t>コウトウ</t>
    </rPh>
    <rPh sb="4" eb="6">
      <t>ガッコウ</t>
    </rPh>
    <rPh sb="7" eb="10">
      <t>セイトスウ</t>
    </rPh>
    <phoneticPr fontId="2"/>
  </si>
  <si>
    <t>大空</t>
    <rPh sb="0" eb="2">
      <t>オオゾラ</t>
    </rPh>
    <phoneticPr fontId="2"/>
  </si>
  <si>
    <t>普通科</t>
    <phoneticPr fontId="2"/>
  </si>
  <si>
    <t>総合学科</t>
    <phoneticPr fontId="2"/>
  </si>
  <si>
    <t>市町村立高等学校　生徒数　R3.5.1</t>
    <rPh sb="0" eb="3">
      <t>シチョウソン</t>
    </rPh>
    <rPh sb="3" eb="4">
      <t>リツ</t>
    </rPh>
    <rPh sb="4" eb="6">
      <t>コウトウ</t>
    </rPh>
    <rPh sb="6" eb="8">
      <t>ガッコウ</t>
    </rPh>
    <rPh sb="9" eb="12">
      <t>セイトスウ</t>
    </rPh>
    <phoneticPr fontId="2"/>
  </si>
  <si>
    <t>私立高等学校　生徒数　R3.5.1</t>
    <rPh sb="0" eb="2">
      <t>シリツ</t>
    </rPh>
    <rPh sb="2" eb="4">
      <t>コウトウ</t>
    </rPh>
    <rPh sb="4" eb="6">
      <t>ガッコウ</t>
    </rPh>
    <rPh sb="7" eb="10">
      <t>セイトスウ</t>
    </rPh>
    <phoneticPr fontId="2"/>
  </si>
  <si>
    <t>助教諭</t>
    <rPh sb="0" eb="1">
      <t>ジョ</t>
    </rPh>
    <rPh sb="1" eb="2">
      <t>キョウ</t>
    </rPh>
    <rPh sb="2" eb="3">
      <t>サトシ</t>
    </rPh>
    <phoneticPr fontId="2"/>
  </si>
  <si>
    <t>助教諭</t>
    <rPh sb="0" eb="1">
      <t>ジョ</t>
    </rPh>
    <rPh sb="1" eb="3">
      <t>キョウユ</t>
    </rPh>
    <phoneticPr fontId="2"/>
  </si>
  <si>
    <t>介護</t>
    <rPh sb="0" eb="2">
      <t>カイゴ</t>
    </rPh>
    <phoneticPr fontId="2"/>
  </si>
  <si>
    <t>伊達開来</t>
  </si>
  <si>
    <t>道立高等学校　教員数　R3.5.1</t>
    <rPh sb="0" eb="2">
      <t>ドウリツ</t>
    </rPh>
    <rPh sb="2" eb="4">
      <t>コウトウ</t>
    </rPh>
    <rPh sb="4" eb="6">
      <t>ガッコウ</t>
    </rPh>
    <rPh sb="7" eb="9">
      <t>キョウイン</t>
    </rPh>
    <rPh sb="9" eb="10">
      <t>カズ</t>
    </rPh>
    <phoneticPr fontId="2"/>
  </si>
  <si>
    <t>市町村立高等学校　教員数　R3.5.1</t>
    <rPh sb="0" eb="3">
      <t>シチョウソン</t>
    </rPh>
    <rPh sb="3" eb="4">
      <t>リツ</t>
    </rPh>
    <rPh sb="4" eb="6">
      <t>コウトウ</t>
    </rPh>
    <rPh sb="6" eb="8">
      <t>ガッコウ</t>
    </rPh>
    <rPh sb="9" eb="10">
      <t>キョウ</t>
    </rPh>
    <rPh sb="10" eb="12">
      <t>インズウ</t>
    </rPh>
    <phoneticPr fontId="2"/>
  </si>
  <si>
    <t>大空</t>
    <rPh sb="0" eb="2">
      <t>オオゾラ</t>
    </rPh>
    <phoneticPr fontId="2"/>
  </si>
  <si>
    <t>私立高等学校　教員数　R3.5.1</t>
    <rPh sb="0" eb="2">
      <t>シリツ</t>
    </rPh>
    <rPh sb="2" eb="4">
      <t>コウトウ</t>
    </rPh>
    <rPh sb="4" eb="6">
      <t>ガッコウ</t>
    </rPh>
    <rPh sb="7" eb="8">
      <t>キョウ</t>
    </rPh>
    <rPh sb="8" eb="10">
      <t>インズウ</t>
    </rPh>
    <phoneticPr fontId="2"/>
  </si>
  <si>
    <t>道立高等学校　職員数　R3.5.1</t>
    <rPh sb="0" eb="2">
      <t>ドウリツ</t>
    </rPh>
    <rPh sb="2" eb="4">
      <t>コウトウ</t>
    </rPh>
    <rPh sb="4" eb="6">
      <t>ガッコウ</t>
    </rPh>
    <rPh sb="7" eb="10">
      <t>ショクインスウ</t>
    </rPh>
    <phoneticPr fontId="2"/>
  </si>
  <si>
    <t>市町村立高等学校　職員数　R3.5.1</t>
    <rPh sb="0" eb="3">
      <t>シチョウソン</t>
    </rPh>
    <rPh sb="3" eb="4">
      <t>リツ</t>
    </rPh>
    <rPh sb="4" eb="6">
      <t>コウトウ</t>
    </rPh>
    <rPh sb="6" eb="8">
      <t>ガッコウ</t>
    </rPh>
    <rPh sb="9" eb="12">
      <t>ショクインスウ</t>
    </rPh>
    <phoneticPr fontId="2"/>
  </si>
  <si>
    <t>札幌聖心女子学院</t>
  </si>
  <si>
    <t>科学大学</t>
  </si>
  <si>
    <t>東海大学付属札幌</t>
  </si>
  <si>
    <t>酪農学園大学附属とわの森三愛</t>
  </si>
  <si>
    <t>文教大学附属</t>
  </si>
  <si>
    <t>北海道文教大学附属</t>
    <rPh sb="0" eb="3">
      <t>ホッカイドウ</t>
    </rPh>
    <rPh sb="6" eb="7">
      <t>ガク</t>
    </rPh>
    <rPh sb="7" eb="9">
      <t>フゾク</t>
    </rPh>
    <phoneticPr fontId="2"/>
  </si>
  <si>
    <t>私立高等学校　職員数　R3.5.1</t>
    <rPh sb="0" eb="2">
      <t>シリツ</t>
    </rPh>
    <rPh sb="2" eb="4">
      <t>コウトウ</t>
    </rPh>
    <rPh sb="4" eb="6">
      <t>ガッコウ</t>
    </rPh>
    <rPh sb="7" eb="10">
      <t>ショクインスウ</t>
    </rPh>
    <phoneticPr fontId="2"/>
  </si>
  <si>
    <t>助　　教　　諭</t>
    <rPh sb="0" eb="1">
      <t>ジョ</t>
    </rPh>
    <rPh sb="3" eb="4">
      <t>キョウ</t>
    </rPh>
    <rPh sb="6" eb="7">
      <t>サトシ</t>
    </rPh>
    <phoneticPr fontId="22"/>
  </si>
  <si>
    <t>伊達開来</t>
    <rPh sb="2" eb="3">
      <t>カイ</t>
    </rPh>
    <rPh sb="3" eb="4">
      <t>キ</t>
    </rPh>
    <phoneticPr fontId="22"/>
  </si>
  <si>
    <t>看護科</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</si>
</sst>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quot;#,##0;&quot;-&quot;"/>
    <numFmt numFmtId="178" formatCode="General;\-General;&quot;-&quot;"/>
    <numFmt numFmtId="179" formatCode="[$-411]ge\.m\.d;@"/>
    <numFmt numFmtId="180" formatCode="#,##0;&quot;▲&quot;#,##0;&quot;－&quot;"/>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7"/>
      <name val="ＭＳ Ｐ明朝"/>
      <family val="1"/>
      <charset val="128"/>
    </font>
    <font>
      <sz val="11"/>
      <color theme="1"/>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6"/>
      <name val="ＭＳ Ｐ明朝"/>
      <family val="1"/>
      <charset val="128"/>
    </font>
    <font>
      <b/>
      <sz val="12"/>
      <name val="メイリオ"/>
      <family val="3"/>
      <charset val="128"/>
    </font>
    <font>
      <sz val="9"/>
      <name val="メイリオ"/>
      <family val="3"/>
      <charset val="128"/>
    </font>
    <font>
      <sz val="11"/>
      <name val="メイリオ"/>
      <family val="3"/>
      <charset val="128"/>
    </font>
    <font>
      <sz val="10"/>
      <name val="メイリオ"/>
      <family val="3"/>
      <charset val="128"/>
    </font>
    <font>
      <sz val="8"/>
      <name val="メイリオ"/>
      <family val="3"/>
      <charset val="128"/>
    </font>
    <font>
      <sz val="7"/>
      <name val="メイリオ"/>
      <family val="3"/>
      <charset val="128"/>
    </font>
    <font>
      <b/>
      <sz val="24"/>
      <name val="メイリオ"/>
      <family val="3"/>
      <charset val="128"/>
    </font>
    <font>
      <b/>
      <sz val="16"/>
      <name val="メイリオ"/>
      <family val="3"/>
      <charset val="128"/>
    </font>
    <font>
      <sz val="16"/>
      <name val="メイリオ"/>
      <family val="3"/>
      <charset val="128"/>
    </font>
    <font>
      <sz val="12"/>
      <name val="メイリオ"/>
      <family val="3"/>
      <charset val="128"/>
    </font>
    <font>
      <b/>
      <sz val="11"/>
      <name val="メイリオ"/>
      <family val="3"/>
      <charset val="128"/>
    </font>
    <font>
      <sz val="22"/>
      <name val="メイリオ"/>
      <family val="3"/>
      <charset val="128"/>
    </font>
    <font>
      <b/>
      <sz val="14"/>
      <name val="メイリオ"/>
      <family val="3"/>
      <charset val="128"/>
    </font>
    <font>
      <sz val="14"/>
      <name val="メイリオ"/>
      <family val="3"/>
      <charset val="128"/>
    </font>
    <font>
      <b/>
      <sz val="22"/>
      <name val="メイリオ"/>
      <family val="3"/>
      <charset val="128"/>
    </font>
    <font>
      <sz val="20"/>
      <name val="メイリオ"/>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1"/>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7" tint="0.59999389629810485"/>
        <bgColor indexed="64"/>
      </patternFill>
    </fill>
    <fill>
      <patternFill patternType="solid">
        <fgColor rgb="FFFFFF00"/>
        <bgColor indexed="64"/>
      </patternFill>
    </fill>
    <fill>
      <patternFill patternType="solid">
        <fgColor rgb="FFCCC0DA"/>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style="thin">
        <color indexed="64"/>
      </left>
      <right/>
      <top/>
      <bottom/>
      <diagonal/>
    </border>
    <border>
      <left style="thin">
        <color indexed="64"/>
      </left>
      <right/>
      <top style="thin">
        <color indexed="8"/>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64"/>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8"/>
      </bottom>
      <diagonal/>
    </border>
  </borders>
  <cellStyleXfs count="5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176" fontId="3" fillId="20" borderId="1" applyNumberFormat="0" applyFont="0" applyBorder="0" applyAlignment="0" applyProtection="0">
      <alignment horizontal="center" vertical="center" shrinkToFit="1"/>
    </xf>
    <xf numFmtId="0" fontId="6" fillId="0" borderId="0" applyNumberFormat="0" applyFill="0" applyBorder="0" applyAlignment="0" applyProtection="0">
      <alignment vertical="center"/>
    </xf>
    <xf numFmtId="0" fontId="7" fillId="21" borderId="2" applyNumberFormat="0" applyAlignment="0" applyProtection="0">
      <alignment vertical="center"/>
    </xf>
    <xf numFmtId="0" fontId="8" fillId="22" borderId="0" applyNumberFormat="0" applyBorder="0" applyAlignment="0" applyProtection="0">
      <alignment vertical="center"/>
    </xf>
    <xf numFmtId="0" fontId="1" fillId="23" borderId="3" applyNumberFormat="0" applyFont="0" applyAlignment="0" applyProtection="0">
      <alignment vertical="center"/>
    </xf>
    <xf numFmtId="0" fontId="9" fillId="0" borderId="4" applyNumberFormat="0" applyFill="0" applyAlignment="0" applyProtection="0">
      <alignment vertical="center"/>
    </xf>
    <xf numFmtId="0" fontId="10" fillId="3" borderId="0" applyNumberFormat="0" applyBorder="0" applyAlignment="0" applyProtection="0">
      <alignment vertical="center"/>
    </xf>
    <xf numFmtId="0" fontId="11" fillId="24" borderId="5"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24" borderId="10" applyNumberFormat="0" applyAlignment="0" applyProtection="0">
      <alignment vertical="center"/>
    </xf>
    <xf numFmtId="0" fontId="18" fillId="0" borderId="0" applyNumberFormat="0" applyFill="0" applyBorder="0" applyAlignment="0" applyProtection="0">
      <alignment vertical="center"/>
    </xf>
    <xf numFmtId="0" fontId="19" fillId="7" borderId="5" applyNumberFormat="0" applyAlignment="0" applyProtection="0">
      <alignment vertical="center"/>
    </xf>
    <xf numFmtId="0" fontId="1" fillId="0" borderId="0">
      <alignment vertical="center"/>
    </xf>
    <xf numFmtId="0" fontId="20" fillId="0" borderId="0"/>
    <xf numFmtId="0" fontId="20" fillId="0" borderId="0"/>
    <xf numFmtId="0" fontId="21" fillId="4" borderId="0" applyNumberFormat="0" applyBorder="0" applyAlignment="0" applyProtection="0">
      <alignment vertical="center"/>
    </xf>
    <xf numFmtId="0" fontId="23" fillId="0" borderId="0">
      <alignment vertical="center"/>
    </xf>
    <xf numFmtId="38" fontId="1" fillId="0" borderId="0" applyFont="0" applyFill="0" applyBorder="0" applyAlignment="0" applyProtection="0">
      <alignment vertical="center"/>
    </xf>
    <xf numFmtId="0" fontId="24" fillId="0" borderId="0">
      <alignment vertical="center"/>
    </xf>
    <xf numFmtId="0" fontId="20" fillId="0" borderId="0"/>
  </cellStyleXfs>
  <cellXfs count="479">
    <xf numFmtId="0" fontId="0" fillId="0" borderId="0" xfId="0">
      <alignment vertical="center"/>
    </xf>
    <xf numFmtId="176" fontId="28" fillId="0" borderId="0" xfId="0" applyNumberFormat="1" applyFont="1" applyBorder="1" applyAlignment="1">
      <alignment vertical="center" shrinkToFit="1"/>
    </xf>
    <xf numFmtId="176" fontId="28" fillId="0" borderId="0" xfId="0" applyNumberFormat="1" applyFont="1" applyFill="1" applyBorder="1" applyAlignment="1">
      <alignment vertical="center" shrinkToFit="1"/>
    </xf>
    <xf numFmtId="176" fontId="28" fillId="0" borderId="0" xfId="0" applyNumberFormat="1" applyFont="1" applyBorder="1" applyAlignment="1">
      <alignment horizontal="center" vertical="center" shrinkToFit="1"/>
    </xf>
    <xf numFmtId="176" fontId="28" fillId="0" borderId="0" xfId="0" applyNumberFormat="1" applyFont="1" applyBorder="1">
      <alignment vertical="center"/>
    </xf>
    <xf numFmtId="176" fontId="28" fillId="0" borderId="0" xfId="0" applyNumberFormat="1" applyFont="1" applyFill="1">
      <alignment vertical="center"/>
    </xf>
    <xf numFmtId="176" fontId="28" fillId="0" borderId="46" xfId="0" applyNumberFormat="1" applyFont="1" applyBorder="1" applyAlignment="1">
      <alignment vertical="center" shrinkToFit="1"/>
    </xf>
    <xf numFmtId="176" fontId="28" fillId="0" borderId="46" xfId="0" applyNumberFormat="1" applyFont="1" applyFill="1" applyBorder="1" applyAlignment="1">
      <alignment vertical="center" shrinkToFit="1"/>
    </xf>
    <xf numFmtId="178" fontId="28" fillId="0" borderId="1" xfId="0" applyNumberFormat="1" applyFont="1" applyBorder="1" applyAlignment="1">
      <alignment horizontal="center" vertical="center" shrinkToFit="1"/>
    </xf>
    <xf numFmtId="178" fontId="28" fillId="0" borderId="1" xfId="34" applyNumberFormat="1" applyFont="1" applyFill="1" applyBorder="1" applyAlignment="1">
      <alignment vertical="center" shrinkToFit="1"/>
    </xf>
    <xf numFmtId="178" fontId="28" fillId="0" borderId="1" xfId="0" applyNumberFormat="1" applyFont="1" applyBorder="1" applyAlignment="1">
      <alignment vertical="center" shrinkToFit="1"/>
    </xf>
    <xf numFmtId="38" fontId="28" fillId="0" borderId="1" xfId="34" applyFont="1" applyFill="1" applyBorder="1" applyAlignment="1">
      <alignment horizontal="right" vertical="center" shrinkToFit="1"/>
    </xf>
    <xf numFmtId="178" fontId="28" fillId="0" borderId="1" xfId="34" applyNumberFormat="1" applyFont="1" applyFill="1" applyBorder="1" applyAlignment="1">
      <alignment horizontal="right" vertical="center" shrinkToFit="1"/>
    </xf>
    <xf numFmtId="178" fontId="28" fillId="0" borderId="1" xfId="34" applyNumberFormat="1" applyFont="1" applyBorder="1" applyAlignment="1">
      <alignment horizontal="right" vertical="center" shrinkToFit="1"/>
    </xf>
    <xf numFmtId="176" fontId="28" fillId="0" borderId="0" xfId="0" applyNumberFormat="1" applyFont="1">
      <alignment vertical="center"/>
    </xf>
    <xf numFmtId="178" fontId="28" fillId="0" borderId="1" xfId="34" applyNumberFormat="1" applyFont="1" applyBorder="1" applyAlignment="1">
      <alignment vertical="center" shrinkToFit="1"/>
    </xf>
    <xf numFmtId="178" fontId="28" fillId="0" borderId="1" xfId="34" applyNumberFormat="1" applyFont="1" applyBorder="1" applyAlignment="1">
      <alignment horizontal="right" vertical="center"/>
    </xf>
    <xf numFmtId="178" fontId="28" fillId="0" borderId="1" xfId="0" applyNumberFormat="1" applyFont="1" applyFill="1" applyBorder="1" applyAlignment="1">
      <alignment vertical="center" shrinkToFit="1"/>
    </xf>
    <xf numFmtId="178" fontId="28" fillId="25" borderId="1" xfId="0" applyNumberFormat="1" applyFont="1" applyFill="1" applyBorder="1" applyAlignment="1">
      <alignment horizontal="center" vertical="center" shrinkToFit="1"/>
    </xf>
    <xf numFmtId="178" fontId="28" fillId="25" borderId="1" xfId="34" applyNumberFormat="1" applyFont="1" applyFill="1" applyBorder="1" applyAlignment="1">
      <alignment horizontal="center" vertical="center" shrinkToFit="1"/>
    </xf>
    <xf numFmtId="38" fontId="28" fillId="25" borderId="1" xfId="34" applyFont="1" applyFill="1" applyBorder="1" applyAlignment="1">
      <alignment vertical="center" shrinkToFit="1"/>
    </xf>
    <xf numFmtId="38" fontId="28" fillId="25" borderId="1" xfId="34" applyFont="1" applyFill="1" applyBorder="1" applyAlignment="1">
      <alignment horizontal="right" vertical="center" shrinkToFit="1"/>
    </xf>
    <xf numFmtId="177" fontId="28" fillId="0" borderId="1" xfId="34" applyNumberFormat="1" applyFont="1" applyBorder="1" applyAlignment="1">
      <alignment horizontal="right" vertical="center" shrinkToFit="1"/>
    </xf>
    <xf numFmtId="38" fontId="28" fillId="26" borderId="1" xfId="34" applyFont="1" applyFill="1" applyBorder="1" applyAlignment="1">
      <alignment horizontal="center" vertical="center" shrinkToFit="1"/>
    </xf>
    <xf numFmtId="38" fontId="28" fillId="26" borderId="1" xfId="34" applyFont="1" applyFill="1" applyBorder="1" applyAlignment="1">
      <alignment horizontal="right" vertical="center" shrinkToFit="1"/>
    </xf>
    <xf numFmtId="38" fontId="28" fillId="0" borderId="0" xfId="34" applyFont="1" applyFill="1" applyBorder="1" applyAlignment="1">
      <alignment vertical="center" shrinkToFit="1"/>
    </xf>
    <xf numFmtId="177" fontId="28" fillId="0" borderId="0" xfId="34" applyNumberFormat="1" applyFont="1" applyFill="1" applyBorder="1" applyAlignment="1">
      <alignment vertical="center" shrinkToFit="1"/>
    </xf>
    <xf numFmtId="177" fontId="28" fillId="0" borderId="0" xfId="34" applyNumberFormat="1" applyFont="1" applyFill="1" applyBorder="1" applyAlignment="1">
      <alignment horizontal="right" vertical="center" shrinkToFit="1"/>
    </xf>
    <xf numFmtId="177" fontId="28" fillId="0" borderId="0" xfId="34" applyNumberFormat="1" applyFont="1" applyFill="1" applyBorder="1">
      <alignment vertical="center"/>
    </xf>
    <xf numFmtId="38" fontId="28" fillId="0" borderId="0" xfId="34" applyFont="1" applyFill="1" applyBorder="1" applyAlignment="1">
      <alignment horizontal="center" vertical="center" shrinkToFit="1"/>
    </xf>
    <xf numFmtId="176" fontId="28" fillId="0" borderId="0" xfId="0" applyNumberFormat="1" applyFont="1" applyFill="1" applyBorder="1" applyAlignment="1">
      <alignment horizontal="center" vertical="center" shrinkToFit="1"/>
    </xf>
    <xf numFmtId="176" fontId="28" fillId="0" borderId="0" xfId="34" applyNumberFormat="1" applyFont="1" applyFill="1" applyBorder="1" applyAlignment="1">
      <alignment horizontal="center" vertical="center" shrinkToFit="1"/>
    </xf>
    <xf numFmtId="176" fontId="28" fillId="0" borderId="0" xfId="34" applyNumberFormat="1" applyFont="1" applyFill="1">
      <alignment vertical="center"/>
    </xf>
    <xf numFmtId="176" fontId="28" fillId="0" borderId="0" xfId="0" applyNumberFormat="1" applyFont="1" applyFill="1" applyAlignment="1">
      <alignment vertical="center" shrinkToFit="1"/>
    </xf>
    <xf numFmtId="176" fontId="28" fillId="0" borderId="0" xfId="0" applyNumberFormat="1" applyFont="1" applyAlignment="1">
      <alignment vertical="center" shrinkToFit="1"/>
    </xf>
    <xf numFmtId="176" fontId="28" fillId="0" borderId="46" xfId="0" applyNumberFormat="1" applyFont="1" applyBorder="1" applyAlignment="1">
      <alignment horizontal="center" vertical="center" shrinkToFit="1"/>
    </xf>
    <xf numFmtId="178" fontId="28" fillId="0" borderId="1" xfId="0" applyNumberFormat="1" applyFont="1" applyFill="1" applyBorder="1" applyAlignment="1">
      <alignment horizontal="center" vertical="center" shrinkToFit="1"/>
    </xf>
    <xf numFmtId="176" fontId="28" fillId="0" borderId="0" xfId="0" applyNumberFormat="1" applyFont="1" applyFill="1" applyAlignment="1">
      <alignment horizontal="center" vertical="center" shrinkToFit="1"/>
    </xf>
    <xf numFmtId="176" fontId="28" fillId="0" borderId="0" xfId="0" applyNumberFormat="1" applyFont="1" applyAlignment="1">
      <alignment horizontal="center" vertical="center" shrinkToFit="1"/>
    </xf>
    <xf numFmtId="0" fontId="27" fillId="0" borderId="0" xfId="34" applyNumberFormat="1" applyFont="1" applyBorder="1" applyAlignment="1">
      <alignment vertical="center"/>
    </xf>
    <xf numFmtId="180" fontId="28" fillId="0" borderId="1" xfId="34" applyNumberFormat="1" applyFont="1" applyBorder="1" applyAlignment="1">
      <alignment horizontal="right" vertical="center" shrinkToFit="1"/>
    </xf>
    <xf numFmtId="180" fontId="28" fillId="0" borderId="1" xfId="34" applyNumberFormat="1" applyFont="1" applyFill="1" applyBorder="1" applyAlignment="1">
      <alignment horizontal="right" vertical="center"/>
    </xf>
    <xf numFmtId="38" fontId="28" fillId="0" borderId="0" xfId="34" applyFont="1" applyFill="1" applyBorder="1" applyAlignment="1">
      <alignment horizontal="right" vertical="center" shrinkToFit="1"/>
    </xf>
    <xf numFmtId="180" fontId="28" fillId="0" borderId="46" xfId="34" applyNumberFormat="1" applyFont="1" applyBorder="1" applyAlignment="1">
      <alignment vertical="center" shrinkToFit="1"/>
    </xf>
    <xf numFmtId="180" fontId="28" fillId="0" borderId="1" xfId="34" applyNumberFormat="1" applyFont="1" applyBorder="1" applyAlignment="1">
      <alignment horizontal="right" vertical="center"/>
    </xf>
    <xf numFmtId="180" fontId="28" fillId="0" borderId="1" xfId="34" applyNumberFormat="1" applyFont="1" applyFill="1" applyBorder="1" applyAlignment="1">
      <alignment horizontal="right" vertical="center" shrinkToFit="1"/>
    </xf>
    <xf numFmtId="180" fontId="28" fillId="25" borderId="1" xfId="34" applyNumberFormat="1" applyFont="1" applyFill="1" applyBorder="1" applyAlignment="1">
      <alignment vertical="center" shrinkToFit="1"/>
    </xf>
    <xf numFmtId="180" fontId="28" fillId="25" borderId="1" xfId="34" applyNumberFormat="1" applyFont="1" applyFill="1" applyBorder="1" applyAlignment="1">
      <alignment horizontal="right" vertical="center" shrinkToFit="1"/>
    </xf>
    <xf numFmtId="180" fontId="28" fillId="26" borderId="1" xfId="34" applyNumberFormat="1" applyFont="1" applyFill="1" applyBorder="1" applyAlignment="1">
      <alignment horizontal="right" vertical="center" shrinkToFit="1"/>
    </xf>
    <xf numFmtId="180" fontId="28" fillId="0" borderId="0" xfId="34" applyNumberFormat="1" applyFont="1" applyFill="1" applyBorder="1" applyAlignment="1">
      <alignment vertical="center" shrinkToFit="1"/>
    </xf>
    <xf numFmtId="180" fontId="28" fillId="0" borderId="0" xfId="34" applyNumberFormat="1" applyFont="1" applyFill="1" applyBorder="1" applyAlignment="1">
      <alignment horizontal="right" vertical="center" shrinkToFit="1"/>
    </xf>
    <xf numFmtId="180" fontId="28" fillId="0" borderId="0" xfId="34" applyNumberFormat="1" applyFont="1" applyFill="1" applyBorder="1">
      <alignment vertical="center"/>
    </xf>
    <xf numFmtId="180" fontId="28" fillId="0" borderId="0" xfId="34" applyNumberFormat="1" applyFont="1" applyFill="1" applyAlignment="1">
      <alignment vertical="center" shrinkToFit="1"/>
    </xf>
    <xf numFmtId="180" fontId="28" fillId="0" borderId="0" xfId="34" applyNumberFormat="1" applyFont="1" applyAlignment="1">
      <alignment vertical="center" shrinkToFit="1"/>
    </xf>
    <xf numFmtId="0" fontId="27" fillId="0" borderId="46" xfId="34" applyNumberFormat="1" applyFont="1" applyBorder="1" applyAlignment="1">
      <alignment horizontal="left" vertical="center"/>
    </xf>
    <xf numFmtId="176" fontId="28" fillId="0" borderId="46" xfId="0" applyNumberFormat="1" applyFont="1" applyBorder="1" applyAlignment="1">
      <alignment horizontal="left" vertical="center" shrinkToFit="1"/>
    </xf>
    <xf numFmtId="177" fontId="28" fillId="0" borderId="1" xfId="34" applyNumberFormat="1" applyFont="1" applyFill="1" applyBorder="1" applyAlignment="1">
      <alignment horizontal="right" vertical="center" shrinkToFit="1"/>
    </xf>
    <xf numFmtId="177" fontId="28" fillId="25" borderId="1" xfId="34" applyNumberFormat="1" applyFont="1" applyFill="1" applyBorder="1" applyAlignment="1">
      <alignment horizontal="right" vertical="center" shrinkToFit="1"/>
    </xf>
    <xf numFmtId="177" fontId="28" fillId="25" borderId="1" xfId="0" applyNumberFormat="1" applyFont="1" applyFill="1" applyBorder="1" applyAlignment="1">
      <alignment horizontal="right" vertical="center" shrinkToFit="1"/>
    </xf>
    <xf numFmtId="177" fontId="28" fillId="26" borderId="1" xfId="34" applyNumberFormat="1" applyFont="1" applyFill="1" applyBorder="1" applyAlignment="1">
      <alignment vertical="center" shrinkToFit="1"/>
    </xf>
    <xf numFmtId="38" fontId="28" fillId="0" borderId="0" xfId="34" applyFont="1">
      <alignment vertical="center"/>
    </xf>
    <xf numFmtId="177" fontId="28" fillId="0" borderId="0" xfId="0" applyNumberFormat="1" applyFont="1" applyFill="1" applyBorder="1" applyAlignment="1">
      <alignment vertical="center" shrinkToFit="1"/>
    </xf>
    <xf numFmtId="177" fontId="27" fillId="0" borderId="0" xfId="34" applyNumberFormat="1" applyFont="1" applyBorder="1" applyAlignment="1">
      <alignment vertical="center"/>
    </xf>
    <xf numFmtId="177" fontId="28" fillId="0" borderId="0" xfId="0" applyNumberFormat="1" applyFont="1" applyBorder="1" applyAlignment="1">
      <alignment vertical="center" shrinkToFit="1"/>
    </xf>
    <xf numFmtId="177" fontId="28" fillId="0" borderId="0" xfId="0" applyNumberFormat="1" applyFont="1" applyBorder="1" applyAlignment="1">
      <alignment horizontal="center" vertical="center" shrinkToFit="1"/>
    </xf>
    <xf numFmtId="177" fontId="28" fillId="0" borderId="0" xfId="0" applyNumberFormat="1" applyFont="1" applyBorder="1">
      <alignment vertical="center"/>
    </xf>
    <xf numFmtId="177" fontId="28" fillId="0" borderId="0" xfId="0" applyNumberFormat="1" applyFont="1">
      <alignment vertical="center"/>
    </xf>
    <xf numFmtId="177" fontId="28" fillId="0" borderId="1" xfId="0" applyNumberFormat="1" applyFont="1" applyBorder="1" applyAlignment="1">
      <alignment horizontal="center" vertical="center" shrinkToFit="1"/>
    </xf>
    <xf numFmtId="177" fontId="28" fillId="0" borderId="1" xfId="0" applyNumberFormat="1" applyFont="1" applyFill="1" applyBorder="1" applyAlignment="1">
      <alignment vertical="center" shrinkToFit="1"/>
    </xf>
    <xf numFmtId="177" fontId="28" fillId="0" borderId="1" xfId="0" applyNumberFormat="1" applyFont="1" applyBorder="1" applyAlignment="1">
      <alignment vertical="center" shrinkToFit="1"/>
    </xf>
    <xf numFmtId="177" fontId="28" fillId="0" borderId="1" xfId="34" applyNumberFormat="1" applyFont="1" applyFill="1" applyBorder="1" applyAlignment="1">
      <alignment vertical="center" shrinkToFit="1"/>
    </xf>
    <xf numFmtId="177" fontId="28" fillId="0" borderId="1" xfId="34" applyNumberFormat="1" applyFont="1" applyBorder="1" applyAlignment="1">
      <alignment vertical="center" shrinkToFit="1"/>
    </xf>
    <xf numFmtId="177" fontId="28" fillId="0" borderId="1" xfId="0" applyNumberFormat="1" applyFont="1" applyBorder="1">
      <alignment vertical="center"/>
    </xf>
    <xf numFmtId="177" fontId="28" fillId="0" borderId="0" xfId="0" applyNumberFormat="1" applyFont="1" applyFill="1">
      <alignment vertical="center"/>
    </xf>
    <xf numFmtId="177" fontId="28" fillId="25" borderId="1" xfId="0" applyNumberFormat="1" applyFont="1" applyFill="1" applyBorder="1" applyAlignment="1">
      <alignment horizontal="center" vertical="center" shrinkToFit="1"/>
    </xf>
    <xf numFmtId="177" fontId="28" fillId="25" borderId="1" xfId="34" applyNumberFormat="1" applyFont="1" applyFill="1" applyBorder="1" applyAlignment="1">
      <alignment vertical="center" shrinkToFit="1"/>
    </xf>
    <xf numFmtId="177" fontId="28" fillId="26" borderId="1" xfId="25" applyNumberFormat="1" applyFont="1" applyFill="1" applyBorder="1" applyAlignment="1">
      <alignment horizontal="center" vertical="center" shrinkToFit="1"/>
    </xf>
    <xf numFmtId="177" fontId="28" fillId="26" borderId="1" xfId="25" applyNumberFormat="1" applyFont="1" applyFill="1" applyBorder="1" applyAlignment="1">
      <alignment vertical="center" shrinkToFit="1"/>
    </xf>
    <xf numFmtId="177" fontId="28" fillId="0" borderId="0" xfId="0" applyNumberFormat="1" applyFont="1" applyFill="1" applyBorder="1">
      <alignment vertical="center"/>
    </xf>
    <xf numFmtId="177" fontId="28" fillId="0" borderId="0" xfId="0" applyNumberFormat="1" applyFont="1" applyFill="1" applyBorder="1" applyAlignment="1">
      <alignment horizontal="center" vertical="center" shrinkToFit="1"/>
    </xf>
    <xf numFmtId="177" fontId="28" fillId="0" borderId="0" xfId="25" applyNumberFormat="1" applyFont="1" applyFill="1" applyBorder="1" applyAlignment="1">
      <alignment horizontal="center" vertical="center" shrinkToFit="1"/>
    </xf>
    <xf numFmtId="177" fontId="28" fillId="0" borderId="0" xfId="25" applyNumberFormat="1" applyFont="1" applyFill="1" applyBorder="1" applyAlignment="1">
      <alignment vertical="center" shrinkToFit="1"/>
    </xf>
    <xf numFmtId="177" fontId="28" fillId="0" borderId="0" xfId="25" applyNumberFormat="1" applyFont="1" applyFill="1" applyBorder="1" applyAlignment="1">
      <alignment vertical="center"/>
    </xf>
    <xf numFmtId="177" fontId="28" fillId="0" borderId="0" xfId="0" applyNumberFormat="1" applyFont="1" applyAlignment="1">
      <alignment vertical="center" shrinkToFit="1"/>
    </xf>
    <xf numFmtId="177" fontId="28" fillId="0" borderId="1" xfId="0" applyNumberFormat="1" applyFont="1" applyFill="1" applyBorder="1" applyAlignment="1">
      <alignment horizontal="center" vertical="center" shrinkToFit="1"/>
    </xf>
    <xf numFmtId="177" fontId="28" fillId="0" borderId="0" xfId="0" applyNumberFormat="1" applyFont="1" applyAlignment="1">
      <alignment horizontal="center" vertical="center" shrinkToFit="1"/>
    </xf>
    <xf numFmtId="177" fontId="27" fillId="0" borderId="0" xfId="48" applyNumberFormat="1" applyFont="1" applyBorder="1" applyAlignment="1">
      <alignment vertical="center"/>
    </xf>
    <xf numFmtId="177" fontId="28" fillId="0" borderId="0" xfId="43" applyNumberFormat="1" applyFont="1" applyBorder="1" applyAlignment="1">
      <alignment vertical="center" shrinkToFit="1"/>
    </xf>
    <xf numFmtId="177" fontId="28" fillId="0" borderId="0" xfId="43" applyNumberFormat="1" applyFont="1" applyFill="1" applyBorder="1" applyAlignment="1">
      <alignment vertical="center" shrinkToFit="1"/>
    </xf>
    <xf numFmtId="177" fontId="28" fillId="0" borderId="0" xfId="43" applyNumberFormat="1" applyFont="1" applyBorder="1">
      <alignment vertical="center"/>
    </xf>
    <xf numFmtId="177" fontId="28" fillId="0" borderId="0" xfId="43" applyNumberFormat="1" applyFont="1" applyBorder="1" applyAlignment="1">
      <alignment vertical="center" wrapText="1"/>
    </xf>
    <xf numFmtId="177" fontId="28" fillId="0" borderId="0" xfId="43" applyNumberFormat="1" applyFont="1">
      <alignment vertical="center"/>
    </xf>
    <xf numFmtId="177" fontId="31" fillId="0" borderId="17" xfId="43" applyNumberFormat="1" applyFont="1" applyFill="1" applyBorder="1" applyAlignment="1">
      <alignment horizontal="center" vertical="center" wrapText="1"/>
    </xf>
    <xf numFmtId="177" fontId="28" fillId="0" borderId="42" xfId="43" applyNumberFormat="1" applyFont="1" applyFill="1" applyBorder="1" applyAlignment="1">
      <alignment horizontal="center" vertical="center" wrapText="1"/>
    </xf>
    <xf numFmtId="177" fontId="28" fillId="0" borderId="17" xfId="43" applyNumberFormat="1" applyFont="1" applyFill="1" applyBorder="1" applyAlignment="1">
      <alignment horizontal="center" vertical="center"/>
    </xf>
    <xf numFmtId="177" fontId="28" fillId="0" borderId="0" xfId="43" applyNumberFormat="1" applyFont="1" applyFill="1">
      <alignment vertical="center"/>
    </xf>
    <xf numFmtId="177" fontId="31" fillId="0" borderId="25" xfId="43" applyNumberFormat="1" applyFont="1" applyFill="1" applyBorder="1" applyAlignment="1">
      <alignment horizontal="center" vertical="center" wrapText="1"/>
    </xf>
    <xf numFmtId="177" fontId="28" fillId="0" borderId="30" xfId="43" applyNumberFormat="1" applyFont="1" applyFill="1" applyBorder="1" applyAlignment="1">
      <alignment horizontal="center" vertical="center" wrapText="1"/>
    </xf>
    <xf numFmtId="177" fontId="28" fillId="0" borderId="25" xfId="43" applyNumberFormat="1" applyFont="1" applyFill="1" applyBorder="1" applyAlignment="1">
      <alignment horizontal="center" vertical="center"/>
    </xf>
    <xf numFmtId="177" fontId="28" fillId="0" borderId="1" xfId="43" applyNumberFormat="1" applyFont="1" applyBorder="1" applyAlignment="1">
      <alignment horizontal="center" vertical="center" shrinkToFit="1"/>
    </xf>
    <xf numFmtId="177" fontId="28" fillId="0" borderId="1" xfId="43" applyNumberFormat="1" applyFont="1" applyBorder="1" applyAlignment="1">
      <alignment vertical="center" shrinkToFit="1"/>
    </xf>
    <xf numFmtId="177" fontId="28" fillId="0" borderId="1" xfId="49" applyNumberFormat="1" applyFont="1" applyBorder="1">
      <alignment vertical="center"/>
    </xf>
    <xf numFmtId="177" fontId="28" fillId="27" borderId="1" xfId="43" applyNumberFormat="1" applyFont="1" applyFill="1" applyBorder="1" applyAlignment="1">
      <alignment horizontal="center" vertical="center" shrinkToFit="1"/>
    </xf>
    <xf numFmtId="177" fontId="28" fillId="27" borderId="1" xfId="47" applyNumberFormat="1" applyFont="1" applyFill="1" applyBorder="1">
      <alignment vertical="center"/>
    </xf>
    <xf numFmtId="177" fontId="28" fillId="27" borderId="1" xfId="49" applyNumberFormat="1" applyFont="1" applyFill="1" applyBorder="1">
      <alignment vertical="center"/>
    </xf>
    <xf numFmtId="177" fontId="28" fillId="27" borderId="1" xfId="49" applyNumberFormat="1" applyFont="1" applyFill="1" applyBorder="1" applyAlignment="1">
      <alignment horizontal="right" vertical="center"/>
    </xf>
    <xf numFmtId="177" fontId="28" fillId="0" borderId="1" xfId="43" applyNumberFormat="1" applyFont="1" applyFill="1" applyBorder="1" applyAlignment="1">
      <alignment vertical="center" shrinkToFit="1"/>
    </xf>
    <xf numFmtId="177" fontId="28" fillId="27" borderId="1" xfId="47" applyNumberFormat="1" applyFont="1" applyFill="1" applyBorder="1" applyAlignment="1">
      <alignment horizontal="right" vertical="center"/>
    </xf>
    <xf numFmtId="177" fontId="28" fillId="26" borderId="1" xfId="43" applyNumberFormat="1" applyFont="1" applyFill="1" applyBorder="1" applyAlignment="1">
      <alignment horizontal="center" vertical="center" shrinkToFit="1"/>
    </xf>
    <xf numFmtId="177" fontId="28" fillId="26" borderId="1" xfId="47" applyNumberFormat="1" applyFont="1" applyFill="1" applyBorder="1" applyAlignment="1">
      <alignment horizontal="center" vertical="center"/>
    </xf>
    <xf numFmtId="177" fontId="28" fillId="26" borderId="1" xfId="47" applyNumberFormat="1" applyFont="1" applyFill="1" applyBorder="1" applyAlignment="1">
      <alignment vertical="center"/>
    </xf>
    <xf numFmtId="177" fontId="28" fillId="26" borderId="1" xfId="49" applyNumberFormat="1" applyFont="1" applyFill="1" applyBorder="1" applyAlignment="1">
      <alignment horizontal="right" vertical="center"/>
    </xf>
    <xf numFmtId="177" fontId="28" fillId="0" borderId="0" xfId="43" applyNumberFormat="1" applyFont="1" applyAlignment="1">
      <alignment vertical="center"/>
    </xf>
    <xf numFmtId="177" fontId="28" fillId="0" borderId="0" xfId="43" applyNumberFormat="1" applyFont="1" applyFill="1" applyBorder="1" applyAlignment="1">
      <alignment horizontal="center" vertical="center" shrinkToFit="1"/>
    </xf>
    <xf numFmtId="177" fontId="28" fillId="0" borderId="0" xfId="48" applyNumberFormat="1" applyFont="1" applyFill="1" applyBorder="1" applyAlignment="1">
      <alignment horizontal="center" vertical="center" shrinkToFit="1"/>
    </xf>
    <xf numFmtId="177" fontId="28" fillId="0" borderId="0" xfId="48" applyNumberFormat="1" applyFont="1" applyFill="1" applyBorder="1" applyAlignment="1">
      <alignment vertical="center" shrinkToFit="1"/>
    </xf>
    <xf numFmtId="177" fontId="28" fillId="0" borderId="0" xfId="43" applyNumberFormat="1" applyFont="1" applyAlignment="1">
      <alignment vertical="center" shrinkToFit="1"/>
    </xf>
    <xf numFmtId="177" fontId="27" fillId="0" borderId="0" xfId="43" applyNumberFormat="1" applyFont="1" applyBorder="1" applyAlignment="1">
      <alignment vertical="center"/>
    </xf>
    <xf numFmtId="177" fontId="28" fillId="0" borderId="0" xfId="43" applyNumberFormat="1" applyFont="1" applyBorder="1" applyAlignment="1">
      <alignment horizontal="center" vertical="center" shrinkToFit="1"/>
    </xf>
    <xf numFmtId="177" fontId="28" fillId="26" borderId="1" xfId="47" applyNumberFormat="1" applyFont="1" applyFill="1" applyBorder="1" applyAlignment="1">
      <alignment horizontal="right" vertical="center"/>
    </xf>
    <xf numFmtId="177" fontId="28" fillId="0" borderId="0" xfId="48" applyNumberFormat="1" applyFont="1" applyFill="1">
      <alignment vertical="center"/>
    </xf>
    <xf numFmtId="177" fontId="28" fillId="0" borderId="0" xfId="48" applyNumberFormat="1" applyFont="1" applyFill="1" applyBorder="1">
      <alignment vertical="center"/>
    </xf>
    <xf numFmtId="177" fontId="29" fillId="0" borderId="0" xfId="43" applyNumberFormat="1" applyFont="1">
      <alignment vertical="center"/>
    </xf>
    <xf numFmtId="177" fontId="28" fillId="0" borderId="0" xfId="43" applyNumberFormat="1" applyFont="1" applyAlignment="1">
      <alignment horizontal="right" vertical="center"/>
    </xf>
    <xf numFmtId="177" fontId="28" fillId="0" borderId="0" xfId="25" applyNumberFormat="1" applyFont="1" applyFill="1" applyBorder="1" applyAlignment="1">
      <alignment horizontal="right" vertical="center" shrinkToFit="1"/>
    </xf>
    <xf numFmtId="176" fontId="28" fillId="0" borderId="0" xfId="43" applyNumberFormat="1" applyFont="1" applyFill="1" applyBorder="1" applyAlignment="1">
      <alignment horizontal="center" vertical="center" shrinkToFit="1"/>
    </xf>
    <xf numFmtId="176" fontId="28" fillId="0" borderId="0" xfId="43" applyNumberFormat="1" applyFont="1" applyBorder="1">
      <alignment vertical="center"/>
    </xf>
    <xf numFmtId="176" fontId="28" fillId="0" borderId="0" xfId="43" applyNumberFormat="1" applyFont="1" applyFill="1">
      <alignment vertical="center"/>
    </xf>
    <xf numFmtId="0" fontId="28" fillId="0" borderId="0" xfId="49" applyFont="1" applyFill="1" applyBorder="1" applyAlignment="1">
      <alignment horizontal="center" vertical="center"/>
    </xf>
    <xf numFmtId="0" fontId="28" fillId="0" borderId="0" xfId="49" applyFont="1" applyFill="1" applyBorder="1">
      <alignment vertical="center"/>
    </xf>
    <xf numFmtId="177" fontId="28" fillId="0" borderId="0" xfId="49" applyNumberFormat="1" applyFont="1" applyFill="1" applyBorder="1">
      <alignment vertical="center"/>
    </xf>
    <xf numFmtId="0" fontId="28" fillId="0" borderId="0" xfId="49" applyFont="1">
      <alignment vertical="center"/>
    </xf>
    <xf numFmtId="176" fontId="27" fillId="0" borderId="0" xfId="43" applyNumberFormat="1" applyFont="1" applyBorder="1" applyAlignment="1">
      <alignment horizontal="left" vertical="center"/>
    </xf>
    <xf numFmtId="176" fontId="28" fillId="0" borderId="0" xfId="43" applyNumberFormat="1" applyFont="1" applyBorder="1" applyAlignment="1">
      <alignment vertical="center" shrinkToFit="1"/>
    </xf>
    <xf numFmtId="176" fontId="28" fillId="0" borderId="0" xfId="43" applyNumberFormat="1" applyFont="1" applyBorder="1" applyAlignment="1">
      <alignment horizontal="center" vertical="center" shrinkToFit="1"/>
    </xf>
    <xf numFmtId="0" fontId="28" fillId="0" borderId="1" xfId="49" applyFont="1" applyBorder="1" applyAlignment="1">
      <alignment horizontal="center" vertical="center"/>
    </xf>
    <xf numFmtId="0" fontId="28" fillId="27" borderId="1" xfId="49" applyFont="1" applyFill="1" applyBorder="1" applyAlignment="1">
      <alignment horizontal="center" vertical="center"/>
    </xf>
    <xf numFmtId="0" fontId="28" fillId="27" borderId="1" xfId="43" applyNumberFormat="1" applyFont="1" applyFill="1" applyBorder="1" applyAlignment="1">
      <alignment horizontal="center" vertical="center" shrinkToFit="1"/>
    </xf>
    <xf numFmtId="0" fontId="28" fillId="0" borderId="0" xfId="49" applyFont="1" applyAlignment="1">
      <alignment horizontal="right" vertical="center"/>
    </xf>
    <xf numFmtId="176" fontId="28" fillId="0" borderId="0" xfId="43" applyNumberFormat="1" applyFont="1">
      <alignment vertical="center"/>
    </xf>
    <xf numFmtId="176" fontId="28" fillId="0" borderId="0" xfId="48" applyNumberFormat="1" applyFont="1" applyFill="1">
      <alignment vertical="center"/>
    </xf>
    <xf numFmtId="0" fontId="28" fillId="26" borderId="1" xfId="49" applyFont="1" applyFill="1" applyBorder="1" applyAlignment="1">
      <alignment horizontal="center" vertical="center"/>
    </xf>
    <xf numFmtId="180" fontId="28" fillId="26" borderId="1" xfId="49" applyNumberFormat="1" applyFont="1" applyFill="1" applyBorder="1" applyAlignment="1">
      <alignment horizontal="center" vertical="center"/>
    </xf>
    <xf numFmtId="38" fontId="28" fillId="0" borderId="0" xfId="48" applyFont="1" applyFill="1" applyBorder="1" applyAlignment="1">
      <alignment vertical="center" shrinkToFit="1"/>
    </xf>
    <xf numFmtId="38" fontId="28" fillId="0" borderId="0" xfId="48" applyFont="1" applyFill="1" applyBorder="1" applyAlignment="1">
      <alignment horizontal="center" vertical="center" shrinkToFit="1"/>
    </xf>
    <xf numFmtId="176" fontId="28" fillId="0" borderId="0" xfId="48" applyNumberFormat="1" applyFont="1" applyFill="1" applyBorder="1" applyAlignment="1">
      <alignment horizontal="center" vertical="center" shrinkToFit="1"/>
    </xf>
    <xf numFmtId="176" fontId="28" fillId="0" borderId="0" xfId="43" applyNumberFormat="1" applyFont="1" applyAlignment="1">
      <alignment horizontal="center" vertical="center" shrinkToFit="1"/>
    </xf>
    <xf numFmtId="176" fontId="28" fillId="0" borderId="0" xfId="43" applyNumberFormat="1" applyFont="1" applyAlignment="1">
      <alignment vertical="center" shrinkToFit="1"/>
    </xf>
    <xf numFmtId="176" fontId="28" fillId="0" borderId="0" xfId="43" applyNumberFormat="1" applyFont="1" applyFill="1" applyAlignment="1">
      <alignment vertical="center" shrinkToFit="1"/>
    </xf>
    <xf numFmtId="49" fontId="28" fillId="26" borderId="1" xfId="43" applyNumberFormat="1" applyFont="1" applyFill="1" applyBorder="1" applyAlignment="1">
      <alignment horizontal="center" vertical="center" shrinkToFit="1"/>
    </xf>
    <xf numFmtId="0" fontId="27" fillId="0" borderId="0" xfId="48" applyNumberFormat="1" applyFont="1" applyBorder="1" applyAlignment="1">
      <alignment vertical="center"/>
    </xf>
    <xf numFmtId="0" fontId="28" fillId="0" borderId="0" xfId="49" applyFont="1" applyAlignment="1">
      <alignment horizontal="center" vertical="center"/>
    </xf>
    <xf numFmtId="177" fontId="29" fillId="0" borderId="0" xfId="50" applyNumberFormat="1" applyFont="1" applyAlignment="1">
      <alignment vertical="center"/>
    </xf>
    <xf numFmtId="177" fontId="29" fillId="0" borderId="0" xfId="50" applyNumberFormat="1" applyFont="1" applyFill="1" applyAlignment="1">
      <alignment vertical="center"/>
    </xf>
    <xf numFmtId="177" fontId="34" fillId="0" borderId="0" xfId="50" applyNumberFormat="1" applyFont="1" applyBorder="1" applyAlignment="1">
      <alignment vertical="center"/>
    </xf>
    <xf numFmtId="177" fontId="35" fillId="0" borderId="0" xfId="50" applyNumberFormat="1" applyFont="1" applyBorder="1" applyAlignment="1">
      <alignment vertical="center"/>
    </xf>
    <xf numFmtId="177" fontId="35" fillId="0" borderId="0" xfId="50" applyNumberFormat="1" applyFont="1" applyFill="1" applyBorder="1" applyAlignment="1">
      <alignment vertical="center"/>
    </xf>
    <xf numFmtId="177" fontId="35" fillId="0" borderId="0" xfId="50" applyNumberFormat="1" applyFont="1" applyAlignment="1">
      <alignment vertical="center"/>
    </xf>
    <xf numFmtId="177" fontId="34" fillId="0" borderId="0" xfId="50" applyNumberFormat="1" applyFont="1" applyAlignment="1">
      <alignment vertical="center"/>
    </xf>
    <xf numFmtId="177" fontId="36" fillId="0" borderId="42" xfId="50" applyNumberFormat="1" applyFont="1" applyBorder="1" applyAlignment="1">
      <alignment vertical="center"/>
    </xf>
    <xf numFmtId="177" fontId="36" fillId="0" borderId="17" xfId="50" applyNumberFormat="1" applyFont="1" applyBorder="1" applyAlignment="1">
      <alignment vertical="center"/>
    </xf>
    <xf numFmtId="177" fontId="36" fillId="0" borderId="0" xfId="50" applyNumberFormat="1" applyFont="1" applyAlignment="1">
      <alignment vertical="center"/>
    </xf>
    <xf numFmtId="177" fontId="36" fillId="0" borderId="30" xfId="50" applyNumberFormat="1" applyFont="1" applyBorder="1" applyAlignment="1">
      <alignment horizontal="center" vertical="center"/>
    </xf>
    <xf numFmtId="177" fontId="36" fillId="0" borderId="25" xfId="50" applyNumberFormat="1" applyFont="1" applyBorder="1" applyAlignment="1">
      <alignment horizontal="center" vertical="center"/>
    </xf>
    <xf numFmtId="177" fontId="36" fillId="0" borderId="25" xfId="50" applyNumberFormat="1" applyFont="1" applyFill="1" applyBorder="1" applyAlignment="1">
      <alignment horizontal="center" vertical="center"/>
    </xf>
    <xf numFmtId="177" fontId="36" fillId="0" borderId="25" xfId="50" applyNumberFormat="1" applyFont="1" applyBorder="1" applyAlignment="1">
      <alignment horizontal="center" vertical="center" shrinkToFit="1"/>
    </xf>
    <xf numFmtId="177" fontId="36" fillId="0" borderId="45" xfId="50" applyNumberFormat="1" applyFont="1" applyBorder="1" applyAlignment="1">
      <alignment horizontal="center" vertical="center"/>
    </xf>
    <xf numFmtId="177" fontId="36" fillId="0" borderId="18" xfId="50" applyNumberFormat="1" applyFont="1" applyBorder="1" applyAlignment="1">
      <alignment vertical="center"/>
    </xf>
    <xf numFmtId="177" fontId="36" fillId="0" borderId="18" xfId="50" applyNumberFormat="1" applyFont="1" applyFill="1" applyBorder="1" applyAlignment="1">
      <alignment vertical="center"/>
    </xf>
    <xf numFmtId="177" fontId="36" fillId="0" borderId="30" xfId="50" applyNumberFormat="1" applyFont="1" applyBorder="1" applyAlignment="1">
      <alignment vertical="center"/>
    </xf>
    <xf numFmtId="177" fontId="36" fillId="0" borderId="17" xfId="50" applyNumberFormat="1" applyFont="1" applyFill="1" applyBorder="1" applyAlignment="1">
      <alignment vertical="center"/>
    </xf>
    <xf numFmtId="177" fontId="36" fillId="0" borderId="25" xfId="50" applyNumberFormat="1" applyFont="1" applyFill="1" applyBorder="1" applyAlignment="1">
      <alignment vertical="center"/>
    </xf>
    <xf numFmtId="177" fontId="36" fillId="0" borderId="25" xfId="50" applyNumberFormat="1" applyFont="1" applyBorder="1" applyAlignment="1">
      <alignment vertical="center"/>
    </xf>
    <xf numFmtId="177" fontId="36" fillId="0" borderId="17" xfId="50" applyNumberFormat="1" applyFont="1" applyFill="1" applyBorder="1" applyAlignment="1">
      <alignment horizontal="right" vertical="center"/>
    </xf>
    <xf numFmtId="177" fontId="36" fillId="0" borderId="25" xfId="50" applyNumberFormat="1" applyFont="1" applyFill="1" applyBorder="1" applyAlignment="1">
      <alignment horizontal="right" vertical="center"/>
    </xf>
    <xf numFmtId="177" fontId="27" fillId="0" borderId="25" xfId="50" applyNumberFormat="1" applyFont="1" applyBorder="1" applyAlignment="1">
      <alignment horizontal="center" vertical="center"/>
    </xf>
    <xf numFmtId="177" fontId="27" fillId="0" borderId="25" xfId="50" applyNumberFormat="1" applyFont="1" applyBorder="1" applyAlignment="1">
      <alignment vertical="center"/>
    </xf>
    <xf numFmtId="177" fontId="36" fillId="0" borderId="45" xfId="50" applyNumberFormat="1" applyFont="1" applyBorder="1" applyAlignment="1">
      <alignment vertical="center"/>
    </xf>
    <xf numFmtId="177" fontId="36" fillId="0" borderId="17" xfId="50" applyNumberFormat="1" applyFont="1" applyBorder="1" applyAlignment="1">
      <alignment vertical="center" wrapText="1"/>
    </xf>
    <xf numFmtId="177" fontId="36" fillId="0" borderId="25" xfId="50" applyNumberFormat="1" applyFont="1" applyBorder="1" applyAlignment="1">
      <alignment vertical="center" wrapText="1"/>
    </xf>
    <xf numFmtId="177" fontId="36" fillId="0" borderId="18" xfId="50" applyNumberFormat="1" applyFont="1" applyBorder="1" applyAlignment="1">
      <alignment vertical="center" wrapText="1"/>
    </xf>
    <xf numFmtId="177" fontId="27" fillId="0" borderId="17" xfId="50" applyNumberFormat="1" applyFont="1" applyBorder="1" applyAlignment="1">
      <alignment horizontal="center" vertical="center"/>
    </xf>
    <xf numFmtId="177" fontId="27" fillId="0" borderId="17" xfId="50" applyNumberFormat="1" applyFont="1" applyBorder="1" applyAlignment="1">
      <alignment horizontal="distributed" vertical="center"/>
    </xf>
    <xf numFmtId="177" fontId="27" fillId="0" borderId="17" xfId="50" applyNumberFormat="1" applyFont="1" applyBorder="1" applyAlignment="1">
      <alignment vertical="center"/>
    </xf>
    <xf numFmtId="177" fontId="27" fillId="0" borderId="17" xfId="50" applyNumberFormat="1" applyFont="1" applyFill="1" applyBorder="1" applyAlignment="1">
      <alignment vertical="center"/>
    </xf>
    <xf numFmtId="177" fontId="27" fillId="0" borderId="25" xfId="50" applyNumberFormat="1" applyFont="1" applyBorder="1" applyAlignment="1">
      <alignment horizontal="distributed" vertical="center"/>
    </xf>
    <xf numFmtId="177" fontId="27" fillId="0" borderId="25" xfId="50" applyNumberFormat="1" applyFont="1" applyFill="1" applyBorder="1" applyAlignment="1">
      <alignment vertical="center"/>
    </xf>
    <xf numFmtId="177" fontId="27" fillId="0" borderId="18" xfId="50" applyNumberFormat="1" applyFont="1" applyBorder="1" applyAlignment="1">
      <alignment horizontal="center" vertical="center"/>
    </xf>
    <xf numFmtId="177" fontId="27" fillId="0" borderId="18" xfId="50" applyNumberFormat="1" applyFont="1" applyBorder="1" applyAlignment="1">
      <alignment horizontal="distributed" vertical="center"/>
    </xf>
    <xf numFmtId="177" fontId="27" fillId="0" borderId="18" xfId="50" applyNumberFormat="1" applyFont="1" applyBorder="1" applyAlignment="1">
      <alignment vertical="center"/>
    </xf>
    <xf numFmtId="177" fontId="27" fillId="0" borderId="18" xfId="50" applyNumberFormat="1" applyFont="1" applyFill="1" applyBorder="1" applyAlignment="1">
      <alignment vertical="center"/>
    </xf>
    <xf numFmtId="177" fontId="29" fillId="0" borderId="0" xfId="44" applyNumberFormat="1" applyFont="1" applyAlignment="1">
      <alignment vertical="center"/>
    </xf>
    <xf numFmtId="177" fontId="29" fillId="0" borderId="0" xfId="44" applyNumberFormat="1" applyFont="1" applyAlignment="1" applyProtection="1">
      <alignment vertical="center"/>
    </xf>
    <xf numFmtId="177" fontId="39" fillId="0" borderId="11" xfId="44" applyNumberFormat="1" applyFont="1" applyBorder="1" applyAlignment="1" applyProtection="1">
      <alignment vertical="center"/>
    </xf>
    <xf numFmtId="177" fontId="29" fillId="0" borderId="11" xfId="44" applyNumberFormat="1" applyFont="1" applyBorder="1" applyAlignment="1" applyProtection="1">
      <alignment vertical="center"/>
    </xf>
    <xf numFmtId="177" fontId="29" fillId="0" borderId="11" xfId="44" applyNumberFormat="1" applyFont="1" applyFill="1" applyBorder="1" applyAlignment="1" applyProtection="1">
      <alignment vertical="center"/>
    </xf>
    <xf numFmtId="177" fontId="29" fillId="0" borderId="13" xfId="44" applyNumberFormat="1" applyFont="1" applyFill="1" applyBorder="1" applyAlignment="1">
      <alignment horizontal="center" vertical="distributed"/>
    </xf>
    <xf numFmtId="177" fontId="29" fillId="0" borderId="14" xfId="44" applyNumberFormat="1" applyFont="1" applyFill="1" applyBorder="1" applyAlignment="1" applyProtection="1">
      <alignment horizontal="center" vertical="center"/>
    </xf>
    <xf numFmtId="177" fontId="29" fillId="0" borderId="15" xfId="44" applyNumberFormat="1" applyFont="1" applyBorder="1" applyAlignment="1" applyProtection="1">
      <alignment horizontal="center" vertical="center"/>
    </xf>
    <xf numFmtId="177" fontId="29" fillId="0" borderId="0" xfId="44" applyNumberFormat="1" applyFont="1" applyFill="1" applyBorder="1" applyAlignment="1">
      <alignment horizontal="center" vertical="distributed"/>
    </xf>
    <xf numFmtId="177" fontId="29" fillId="0" borderId="15" xfId="44" applyNumberFormat="1" applyFont="1" applyFill="1" applyBorder="1" applyAlignment="1" applyProtection="1">
      <alignment vertical="center"/>
    </xf>
    <xf numFmtId="177" fontId="29" fillId="0" borderId="16" xfId="44" applyNumberFormat="1" applyFont="1" applyFill="1" applyBorder="1" applyAlignment="1">
      <alignment horizontal="center" vertical="center"/>
    </xf>
    <xf numFmtId="177" fontId="29" fillId="0" borderId="15" xfId="44" applyNumberFormat="1" applyFont="1" applyBorder="1" applyAlignment="1" applyProtection="1">
      <alignment vertical="center"/>
    </xf>
    <xf numFmtId="177" fontId="28" fillId="0" borderId="14" xfId="44" applyNumberFormat="1" applyFont="1" applyBorder="1" applyAlignment="1" applyProtection="1">
      <alignment horizontal="distributed" vertical="center"/>
    </xf>
    <xf numFmtId="177" fontId="29" fillId="0" borderId="16" xfId="44" applyNumberFormat="1" applyFont="1" applyBorder="1" applyAlignment="1" applyProtection="1">
      <alignment vertical="center"/>
    </xf>
    <xf numFmtId="177" fontId="28" fillId="0" borderId="16" xfId="44" applyNumberFormat="1" applyFont="1" applyBorder="1" applyAlignment="1" applyProtection="1">
      <alignment horizontal="distributed" vertical="center"/>
    </xf>
    <xf numFmtId="177" fontId="29" fillId="0" borderId="16" xfId="44" applyNumberFormat="1" applyFont="1" applyBorder="1" applyAlignment="1" applyProtection="1">
      <alignment horizontal="center" vertical="center"/>
    </xf>
    <xf numFmtId="177" fontId="28" fillId="0" borderId="16" xfId="44" applyNumberFormat="1" applyFont="1" applyBorder="1" applyAlignment="1" applyProtection="1">
      <alignment horizontal="center" vertical="center" shrinkToFit="1"/>
    </xf>
    <xf numFmtId="177" fontId="28" fillId="0" borderId="15" xfId="44" applyNumberFormat="1" applyFont="1" applyFill="1" applyBorder="1" applyAlignment="1" applyProtection="1">
      <alignment horizontal="center" vertical="center" shrinkToFit="1"/>
    </xf>
    <xf numFmtId="177" fontId="29" fillId="0" borderId="1" xfId="44" applyNumberFormat="1" applyFont="1" applyFill="1" applyBorder="1" applyAlignment="1" applyProtection="1">
      <alignment horizontal="center" vertical="center" textRotation="255"/>
    </xf>
    <xf numFmtId="177" fontId="29" fillId="0" borderId="1" xfId="0" applyNumberFormat="1" applyFont="1" applyFill="1" applyBorder="1" applyAlignment="1">
      <alignment horizontal="center" vertical="center"/>
    </xf>
    <xf numFmtId="177" fontId="29" fillId="0" borderId="1" xfId="0" applyNumberFormat="1" applyFont="1" applyFill="1" applyBorder="1" applyAlignment="1" applyProtection="1">
      <alignment horizontal="center" vertical="center"/>
    </xf>
    <xf numFmtId="177" fontId="29" fillId="0" borderId="1" xfId="34" applyNumberFormat="1" applyFont="1" applyFill="1" applyBorder="1" applyAlignment="1" applyProtection="1">
      <alignment vertical="center" shrinkToFit="1"/>
    </xf>
    <xf numFmtId="177" fontId="29" fillId="0" borderId="0" xfId="44" applyNumberFormat="1" applyFont="1" applyFill="1" applyBorder="1" applyAlignment="1">
      <alignment vertical="center"/>
    </xf>
    <xf numFmtId="177" fontId="29" fillId="0" borderId="0" xfId="44" applyNumberFormat="1" applyFont="1" applyFill="1" applyBorder="1" applyAlignment="1" applyProtection="1">
      <alignment vertical="center"/>
    </xf>
    <xf numFmtId="177" fontId="29" fillId="0" borderId="17" xfId="34" applyNumberFormat="1" applyFont="1" applyFill="1" applyBorder="1" applyAlignment="1" applyProtection="1">
      <alignment vertical="center" shrinkToFit="1"/>
    </xf>
    <xf numFmtId="177" fontId="29" fillId="0" borderId="1" xfId="44" applyNumberFormat="1" applyFont="1" applyFill="1" applyBorder="1" applyAlignment="1" applyProtection="1">
      <alignment horizontal="center" vertical="center" wrapText="1"/>
    </xf>
    <xf numFmtId="177" fontId="29" fillId="0" borderId="1" xfId="44" applyNumberFormat="1" applyFont="1" applyFill="1" applyBorder="1" applyAlignment="1" applyProtection="1">
      <alignment vertical="center"/>
    </xf>
    <xf numFmtId="177" fontId="29" fillId="0" borderId="0" xfId="44" applyNumberFormat="1" applyFont="1" applyFill="1" applyAlignment="1" applyProtection="1">
      <alignment vertical="center"/>
    </xf>
    <xf numFmtId="177" fontId="29" fillId="0" borderId="0" xfId="44" applyNumberFormat="1" applyFont="1" applyFill="1" applyAlignment="1" applyProtection="1">
      <alignment vertical="center" shrinkToFit="1"/>
    </xf>
    <xf numFmtId="177" fontId="37" fillId="0" borderId="0" xfId="44" applyNumberFormat="1" applyFont="1" applyFill="1" applyBorder="1" applyAlignment="1" applyProtection="1">
      <alignment vertical="center"/>
    </xf>
    <xf numFmtId="177" fontId="37" fillId="0" borderId="0" xfId="44" applyNumberFormat="1" applyFont="1" applyFill="1" applyBorder="1" applyAlignment="1">
      <alignment vertical="center"/>
    </xf>
    <xf numFmtId="177" fontId="29" fillId="0" borderId="12" xfId="44" applyNumberFormat="1" applyFont="1" applyFill="1" applyBorder="1" applyAlignment="1" applyProtection="1">
      <alignment vertical="center"/>
    </xf>
    <xf numFmtId="177" fontId="29" fillId="0" borderId="19" xfId="44" applyNumberFormat="1" applyFont="1" applyFill="1" applyBorder="1" applyAlignment="1" applyProtection="1">
      <alignment vertical="center"/>
    </xf>
    <xf numFmtId="177" fontId="29" fillId="0" borderId="20" xfId="44" applyNumberFormat="1" applyFont="1" applyFill="1" applyBorder="1" applyAlignment="1" applyProtection="1">
      <alignment vertical="center"/>
    </xf>
    <xf numFmtId="177" fontId="29" fillId="0" borderId="21" xfId="44" applyNumberFormat="1" applyFont="1" applyFill="1" applyBorder="1" applyAlignment="1" applyProtection="1">
      <alignment vertical="center"/>
    </xf>
    <xf numFmtId="177" fontId="29" fillId="0" borderId="22" xfId="44" applyNumberFormat="1" applyFont="1" applyFill="1" applyBorder="1" applyAlignment="1" applyProtection="1">
      <alignment vertical="center"/>
    </xf>
    <xf numFmtId="177" fontId="37" fillId="0" borderId="23" xfId="44" applyNumberFormat="1" applyFont="1" applyFill="1" applyBorder="1" applyAlignment="1" applyProtection="1">
      <alignment horizontal="centerContinuous" vertical="center"/>
    </xf>
    <xf numFmtId="177" fontId="37" fillId="0" borderId="24" xfId="44" applyNumberFormat="1" applyFont="1" applyFill="1" applyBorder="1" applyAlignment="1" applyProtection="1">
      <alignment horizontal="centerContinuous" vertical="center"/>
    </xf>
    <xf numFmtId="177" fontId="41" fillId="0" borderId="0" xfId="44" applyNumberFormat="1" applyFont="1" applyFill="1" applyAlignment="1" applyProtection="1">
      <alignment horizontal="distributed" vertical="center" indent="8"/>
    </xf>
    <xf numFmtId="177" fontId="29" fillId="0" borderId="0" xfId="44" applyNumberFormat="1" applyFont="1" applyFill="1" applyAlignment="1">
      <alignment vertical="center"/>
    </xf>
    <xf numFmtId="177" fontId="38" fillId="0" borderId="0" xfId="44" applyNumberFormat="1" applyFont="1" applyFill="1" applyAlignment="1" applyProtection="1">
      <alignment horizontal="center" vertical="center"/>
    </xf>
    <xf numFmtId="177" fontId="38" fillId="0" borderId="0" xfId="44" applyNumberFormat="1" applyFont="1" applyFill="1" applyAlignment="1" applyProtection="1">
      <alignment horizontal="distributed" vertical="center" indent="5"/>
    </xf>
    <xf numFmtId="177" fontId="42" fillId="0" borderId="0" xfId="44" applyNumberFormat="1" applyFont="1" applyFill="1" applyAlignment="1" applyProtection="1">
      <alignment horizontal="center" vertical="center"/>
    </xf>
    <xf numFmtId="177" fontId="28" fillId="0" borderId="17" xfId="43" applyNumberFormat="1" applyFont="1" applyFill="1" applyBorder="1" applyAlignment="1">
      <alignment horizontal="center" vertical="top" shrinkToFit="1"/>
    </xf>
    <xf numFmtId="177" fontId="28" fillId="0" borderId="18" xfId="43" applyNumberFormat="1" applyFont="1" applyFill="1" applyBorder="1" applyAlignment="1">
      <alignment horizontal="center" vertical="top" shrinkToFit="1"/>
    </xf>
    <xf numFmtId="177" fontId="38" fillId="0" borderId="0" xfId="44" applyNumberFormat="1" applyFont="1" applyFill="1" applyAlignment="1" applyProtection="1">
      <alignment horizontal="left" vertical="top"/>
    </xf>
    <xf numFmtId="177" fontId="29" fillId="0" borderId="18" xfId="50" applyNumberFormat="1" applyFont="1" applyFill="1" applyBorder="1" applyAlignment="1">
      <alignment vertical="center" wrapText="1" shrinkToFit="1"/>
    </xf>
    <xf numFmtId="177" fontId="30" fillId="0" borderId="17" xfId="50" applyNumberFormat="1" applyFont="1" applyFill="1" applyBorder="1" applyAlignment="1">
      <alignment horizontal="distributed" vertical="center" wrapText="1" shrinkToFit="1"/>
    </xf>
    <xf numFmtId="177" fontId="30" fillId="0" borderId="18" xfId="50" applyNumberFormat="1" applyFont="1" applyFill="1" applyBorder="1" applyAlignment="1">
      <alignment horizontal="distributed" vertical="center" wrapText="1" shrinkToFit="1"/>
    </xf>
    <xf numFmtId="177" fontId="28" fillId="0" borderId="1" xfId="43" applyNumberFormat="1" applyFont="1" applyFill="1" applyBorder="1" applyAlignment="1">
      <alignment horizontal="center" vertical="center" shrinkToFit="1"/>
    </xf>
    <xf numFmtId="177" fontId="28" fillId="0" borderId="17" xfId="43" applyNumberFormat="1" applyFont="1" applyFill="1" applyBorder="1" applyAlignment="1">
      <alignment horizontal="center" vertical="center" wrapText="1"/>
    </xf>
    <xf numFmtId="177" fontId="28" fillId="0" borderId="25" xfId="43" applyNumberFormat="1" applyFont="1" applyFill="1" applyBorder="1" applyAlignment="1">
      <alignment horizontal="center" vertical="center" wrapText="1"/>
    </xf>
    <xf numFmtId="176" fontId="28" fillId="0" borderId="17" xfId="43" applyNumberFormat="1" applyFont="1" applyFill="1" applyBorder="1" applyAlignment="1">
      <alignment horizontal="center" vertical="center" wrapText="1"/>
    </xf>
    <xf numFmtId="176" fontId="28" fillId="0" borderId="25" xfId="43" applyNumberFormat="1" applyFont="1" applyFill="1" applyBorder="1" applyAlignment="1">
      <alignment horizontal="center" vertical="center" wrapText="1"/>
    </xf>
    <xf numFmtId="177" fontId="29" fillId="0" borderId="12" xfId="44" applyNumberFormat="1" applyFont="1" applyFill="1" applyBorder="1" applyAlignment="1" applyProtection="1">
      <alignment horizontal="center" vertical="center"/>
    </xf>
    <xf numFmtId="177" fontId="29" fillId="0" borderId="15" xfId="44" applyNumberFormat="1" applyFont="1" applyFill="1" applyBorder="1" applyAlignment="1" applyProtection="1">
      <alignment horizontal="center" vertical="center"/>
    </xf>
    <xf numFmtId="177" fontId="29" fillId="0" borderId="1" xfId="44" applyNumberFormat="1" applyFont="1" applyFill="1" applyBorder="1" applyAlignment="1" applyProtection="1">
      <alignment horizontal="center" vertical="center"/>
    </xf>
    <xf numFmtId="177" fontId="29" fillId="0" borderId="1" xfId="0" applyNumberFormat="1" applyFont="1" applyFill="1" applyBorder="1" applyAlignment="1" applyProtection="1">
      <alignment vertical="center"/>
    </xf>
    <xf numFmtId="177" fontId="29" fillId="0" borderId="1" xfId="34" applyNumberFormat="1" applyFont="1" applyFill="1" applyBorder="1" applyAlignment="1" applyProtection="1">
      <alignment vertical="center"/>
    </xf>
    <xf numFmtId="177" fontId="29" fillId="0" borderId="17" xfId="34" applyNumberFormat="1" applyFont="1" applyFill="1" applyBorder="1" applyAlignment="1" applyProtection="1">
      <alignment vertical="center"/>
    </xf>
    <xf numFmtId="177" fontId="29" fillId="0" borderId="17" xfId="44" applyNumberFormat="1" applyFont="1" applyFill="1" applyBorder="1" applyAlignment="1" applyProtection="1">
      <alignment horizontal="center" vertical="center"/>
    </xf>
    <xf numFmtId="177" fontId="29" fillId="0" borderId="12" xfId="44" applyNumberFormat="1" applyFont="1" applyBorder="1" applyAlignment="1" applyProtection="1">
      <alignment horizontal="center" vertical="center"/>
    </xf>
    <xf numFmtId="177" fontId="29" fillId="0" borderId="17" xfId="34" applyNumberFormat="1" applyFont="1" applyFill="1" applyBorder="1" applyAlignment="1" applyProtection="1">
      <alignment horizontal="right" vertical="center"/>
    </xf>
    <xf numFmtId="177" fontId="29" fillId="0" borderId="17" xfId="44" applyNumberFormat="1" applyFont="1" applyFill="1" applyBorder="1" applyAlignment="1" applyProtection="1">
      <alignment vertical="center"/>
    </xf>
    <xf numFmtId="177" fontId="29" fillId="0" borderId="17" xfId="44" applyNumberFormat="1" applyFont="1" applyFill="1" applyBorder="1" applyAlignment="1" applyProtection="1">
      <alignment horizontal="center" vertical="center" textRotation="255"/>
    </xf>
    <xf numFmtId="177" fontId="29" fillId="0" borderId="25" xfId="50" applyNumberFormat="1" applyFont="1" applyFill="1" applyBorder="1" applyAlignment="1">
      <alignment horizontal="distributed" vertical="center" wrapText="1" shrinkToFit="1"/>
    </xf>
    <xf numFmtId="177" fontId="36" fillId="0" borderId="18" xfId="50" applyNumberFormat="1" applyFont="1" applyFill="1" applyBorder="1" applyAlignment="1">
      <alignment horizontal="center" vertical="center"/>
    </xf>
    <xf numFmtId="177" fontId="28" fillId="0" borderId="0" xfId="50" applyNumberFormat="1" applyFont="1" applyAlignment="1">
      <alignment vertical="center"/>
    </xf>
    <xf numFmtId="177" fontId="28" fillId="0" borderId="0" xfId="44" applyNumberFormat="1" applyFont="1" applyAlignment="1">
      <alignment vertical="center"/>
    </xf>
    <xf numFmtId="0" fontId="28" fillId="0" borderId="1" xfId="34" applyNumberFormat="1" applyFont="1" applyBorder="1" applyAlignment="1">
      <alignment horizontal="right" vertical="center"/>
    </xf>
    <xf numFmtId="177" fontId="28" fillId="0" borderId="1" xfId="43" applyNumberFormat="1" applyFont="1" applyBorder="1">
      <alignment vertical="center"/>
    </xf>
    <xf numFmtId="177" fontId="28" fillId="0" borderId="1" xfId="47" applyNumberFormat="1" applyFont="1" applyBorder="1">
      <alignment vertical="center"/>
    </xf>
    <xf numFmtId="177" fontId="28" fillId="0" borderId="1" xfId="47" applyNumberFormat="1" applyFont="1" applyBorder="1" applyAlignment="1">
      <alignment horizontal="right" vertical="center"/>
    </xf>
    <xf numFmtId="180" fontId="28" fillId="0" borderId="1" xfId="43" applyNumberFormat="1" applyFont="1" applyBorder="1">
      <alignment vertical="center"/>
    </xf>
    <xf numFmtId="177" fontId="28" fillId="0" borderId="1" xfId="43" applyNumberFormat="1" applyFont="1" applyFill="1" applyBorder="1">
      <alignment vertical="center"/>
    </xf>
    <xf numFmtId="177" fontId="28" fillId="0" borderId="18" xfId="43" applyNumberFormat="1" applyFont="1" applyBorder="1" applyAlignment="1">
      <alignment vertical="center" shrinkToFit="1"/>
    </xf>
    <xf numFmtId="177" fontId="28" fillId="0" borderId="1" xfId="47" applyNumberFormat="1" applyFont="1" applyFill="1" applyBorder="1">
      <alignment vertical="center"/>
    </xf>
    <xf numFmtId="177" fontId="28" fillId="0" borderId="1" xfId="0" applyNumberFormat="1" applyFont="1" applyFill="1" applyBorder="1">
      <alignment vertical="center"/>
    </xf>
    <xf numFmtId="177" fontId="28" fillId="0" borderId="1" xfId="34" applyNumberFormat="1" applyFont="1" applyBorder="1">
      <alignment vertical="center"/>
    </xf>
    <xf numFmtId="177" fontId="28" fillId="0" borderId="1" xfId="0" applyNumberFormat="1" applyFont="1" applyBorder="1" applyAlignment="1">
      <alignment horizontal="right" vertical="center"/>
    </xf>
    <xf numFmtId="177" fontId="28" fillId="0" borderId="1" xfId="0" applyNumberFormat="1" applyFont="1" applyFill="1" applyBorder="1" applyAlignment="1">
      <alignment horizontal="right" vertical="center"/>
    </xf>
    <xf numFmtId="177" fontId="28" fillId="0" borderId="1" xfId="34" applyNumberFormat="1" applyFont="1" applyBorder="1" applyAlignment="1">
      <alignment horizontal="right" vertical="center"/>
    </xf>
    <xf numFmtId="176" fontId="37" fillId="0" borderId="0" xfId="43" applyNumberFormat="1" applyFont="1" applyBorder="1" applyAlignment="1">
      <alignment horizontal="left" vertical="top"/>
    </xf>
    <xf numFmtId="176" fontId="28" fillId="0" borderId="38" xfId="0" applyNumberFormat="1" applyFont="1" applyFill="1" applyBorder="1" applyAlignment="1">
      <alignment horizontal="center" vertical="center"/>
    </xf>
    <xf numFmtId="176" fontId="28" fillId="0" borderId="39" xfId="0" applyNumberFormat="1" applyFont="1" applyFill="1" applyBorder="1" applyAlignment="1">
      <alignment horizontal="center" vertical="center"/>
    </xf>
    <xf numFmtId="180" fontId="28" fillId="0" borderId="17" xfId="34" applyNumberFormat="1" applyFont="1" applyFill="1" applyBorder="1" applyAlignment="1">
      <alignment horizontal="center" vertical="center" wrapText="1"/>
    </xf>
    <xf numFmtId="180" fontId="28" fillId="0" borderId="1" xfId="34" applyNumberFormat="1" applyFont="1" applyFill="1" applyBorder="1" applyAlignment="1">
      <alignment horizontal="center" vertical="center" wrapText="1"/>
    </xf>
    <xf numFmtId="176" fontId="28" fillId="0" borderId="1" xfId="0" applyNumberFormat="1" applyFont="1" applyFill="1" applyBorder="1" applyAlignment="1">
      <alignment horizontal="center" vertical="center" wrapText="1"/>
    </xf>
    <xf numFmtId="180" fontId="28" fillId="0" borderId="18" xfId="34" applyNumberFormat="1" applyFont="1" applyFill="1" applyBorder="1" applyAlignment="1">
      <alignment horizontal="center" vertical="center" wrapText="1"/>
    </xf>
    <xf numFmtId="180" fontId="28" fillId="0" borderId="42" xfId="34" applyNumberFormat="1" applyFont="1" applyFill="1" applyBorder="1" applyAlignment="1">
      <alignment horizontal="center" vertical="center" wrapText="1"/>
    </xf>
    <xf numFmtId="180" fontId="28" fillId="0" borderId="30" xfId="34" applyNumberFormat="1" applyFont="1" applyFill="1" applyBorder="1" applyAlignment="1">
      <alignment horizontal="center" vertical="center" wrapText="1"/>
    </xf>
    <xf numFmtId="180" fontId="28" fillId="0" borderId="45" xfId="34" applyNumberFormat="1" applyFont="1" applyFill="1" applyBorder="1" applyAlignment="1">
      <alignment horizontal="center" vertical="center" wrapText="1"/>
    </xf>
    <xf numFmtId="176" fontId="29" fillId="0" borderId="25" xfId="0" applyNumberFormat="1" applyFont="1" applyFill="1" applyBorder="1" applyAlignment="1">
      <alignment horizontal="center" vertical="center"/>
    </xf>
    <xf numFmtId="176" fontId="29" fillId="0" borderId="18" xfId="0" applyNumberFormat="1" applyFont="1" applyFill="1" applyBorder="1" applyAlignment="1">
      <alignment horizontal="center" vertical="center"/>
    </xf>
    <xf numFmtId="176" fontId="30" fillId="0" borderId="17" xfId="0" applyNumberFormat="1" applyFont="1" applyFill="1" applyBorder="1" applyAlignment="1">
      <alignment horizontal="center" vertical="center" wrapText="1"/>
    </xf>
    <xf numFmtId="176" fontId="30" fillId="0" borderId="25" xfId="0" applyNumberFormat="1" applyFont="1" applyFill="1" applyBorder="1" applyAlignment="1">
      <alignment horizontal="center" vertical="center" wrapText="1"/>
    </xf>
    <xf numFmtId="176" fontId="30" fillId="0" borderId="18" xfId="0" applyNumberFormat="1" applyFont="1" applyFill="1" applyBorder="1" applyAlignment="1">
      <alignment horizontal="center" vertical="center" wrapText="1"/>
    </xf>
    <xf numFmtId="176" fontId="28" fillId="0" borderId="17" xfId="0" applyNumberFormat="1" applyFont="1" applyFill="1" applyBorder="1" applyAlignment="1">
      <alignment horizontal="center" vertical="center" wrapText="1"/>
    </xf>
    <xf numFmtId="176" fontId="28" fillId="0" borderId="25" xfId="0" applyNumberFormat="1" applyFont="1" applyFill="1" applyBorder="1" applyAlignment="1">
      <alignment horizontal="center" vertical="center"/>
    </xf>
    <xf numFmtId="176" fontId="28" fillId="0" borderId="18" xfId="0" applyNumberFormat="1" applyFont="1" applyFill="1" applyBorder="1" applyAlignment="1">
      <alignment horizontal="center" vertical="center"/>
    </xf>
    <xf numFmtId="176" fontId="29" fillId="0" borderId="17" xfId="0" applyNumberFormat="1" applyFont="1" applyBorder="1" applyAlignment="1">
      <alignment horizontal="center" vertical="center"/>
    </xf>
    <xf numFmtId="176" fontId="29" fillId="0" borderId="25" xfId="0" applyNumberFormat="1" applyFont="1" applyBorder="1" applyAlignment="1">
      <alignment horizontal="center" vertical="center"/>
    </xf>
    <xf numFmtId="176" fontId="30" fillId="0" borderId="17" xfId="0" applyNumberFormat="1" applyFont="1" applyBorder="1" applyAlignment="1">
      <alignment horizontal="center" vertical="center" wrapText="1"/>
    </xf>
    <xf numFmtId="176" fontId="30" fillId="0" borderId="25" xfId="0" applyNumberFormat="1" applyFont="1" applyBorder="1" applyAlignment="1">
      <alignment horizontal="center" vertical="center"/>
    </xf>
    <xf numFmtId="176" fontId="30" fillId="0" borderId="18" xfId="0" applyNumberFormat="1" applyFont="1" applyBorder="1" applyAlignment="1">
      <alignment horizontal="center" vertical="center"/>
    </xf>
    <xf numFmtId="177" fontId="29" fillId="0" borderId="17" xfId="0" applyNumberFormat="1" applyFont="1" applyBorder="1" applyAlignment="1">
      <alignment horizontal="center" vertical="center"/>
    </xf>
    <xf numFmtId="177" fontId="29" fillId="0" borderId="25" xfId="0" applyNumberFormat="1" applyFont="1" applyBorder="1" applyAlignment="1">
      <alignment horizontal="center" vertical="center"/>
    </xf>
    <xf numFmtId="177" fontId="29" fillId="0" borderId="17" xfId="0" applyNumberFormat="1" applyFont="1" applyBorder="1" applyAlignment="1">
      <alignment horizontal="center" vertical="center" wrapText="1"/>
    </xf>
    <xf numFmtId="177" fontId="29" fillId="0" borderId="18" xfId="0" applyNumberFormat="1" applyFont="1" applyBorder="1" applyAlignment="1">
      <alignment horizontal="center" vertical="center"/>
    </xf>
    <xf numFmtId="177" fontId="28" fillId="0" borderId="1" xfId="43" applyNumberFormat="1" applyFont="1" applyFill="1" applyBorder="1" applyAlignment="1">
      <alignment horizontal="center" vertical="center"/>
    </xf>
    <xf numFmtId="177" fontId="28" fillId="0" borderId="18" xfId="43" applyNumberFormat="1" applyFont="1" applyFill="1" applyBorder="1" applyAlignment="1">
      <alignment horizontal="center" vertical="center" wrapText="1"/>
    </xf>
    <xf numFmtId="177" fontId="28" fillId="0" borderId="1" xfId="43" applyNumberFormat="1" applyFont="1" applyFill="1" applyBorder="1" applyAlignment="1">
      <alignment horizontal="center" vertical="center" wrapText="1"/>
    </xf>
    <xf numFmtId="177" fontId="28" fillId="0" borderId="37" xfId="43" applyNumberFormat="1" applyFont="1" applyFill="1" applyBorder="1" applyAlignment="1">
      <alignment horizontal="center" vertical="center" wrapText="1"/>
    </xf>
    <xf numFmtId="177" fontId="28" fillId="0" borderId="38" xfId="43" applyNumberFormat="1" applyFont="1" applyFill="1" applyBorder="1" applyAlignment="1">
      <alignment horizontal="center" vertical="center" wrapText="1"/>
    </xf>
    <xf numFmtId="177" fontId="28" fillId="0" borderId="43" xfId="43" applyNumberFormat="1" applyFont="1" applyFill="1" applyBorder="1" applyAlignment="1">
      <alignment horizontal="center" vertical="center" wrapText="1"/>
    </xf>
    <xf numFmtId="177" fontId="28" fillId="0" borderId="39" xfId="43" applyNumberFormat="1" applyFont="1" applyFill="1" applyBorder="1" applyAlignment="1">
      <alignment horizontal="center" vertical="center" wrapText="1"/>
    </xf>
    <xf numFmtId="177" fontId="28" fillId="0" borderId="1" xfId="43" applyNumberFormat="1" applyFont="1" applyFill="1" applyBorder="1" applyAlignment="1">
      <alignment horizontal="center" vertical="center" shrinkToFit="1"/>
    </xf>
    <xf numFmtId="177" fontId="28" fillId="0" borderId="17" xfId="43" applyNumberFormat="1" applyFont="1" applyFill="1" applyBorder="1" applyAlignment="1">
      <alignment horizontal="center" vertical="center" shrinkToFit="1"/>
    </xf>
    <xf numFmtId="177" fontId="28" fillId="0" borderId="17" xfId="43" applyNumberFormat="1" applyFont="1" applyFill="1" applyBorder="1" applyAlignment="1">
      <alignment horizontal="center" vertical="center" wrapText="1"/>
    </xf>
    <xf numFmtId="177" fontId="28" fillId="0" borderId="25" xfId="43" applyNumberFormat="1" applyFont="1" applyFill="1" applyBorder="1" applyAlignment="1">
      <alignment horizontal="center" vertical="center" wrapText="1"/>
    </xf>
    <xf numFmtId="177" fontId="29" fillId="0" borderId="17" xfId="43" applyNumberFormat="1" applyFont="1" applyFill="1" applyBorder="1" applyAlignment="1">
      <alignment horizontal="center" vertical="center"/>
    </xf>
    <xf numFmtId="177" fontId="29" fillId="0" borderId="25" xfId="43" applyNumberFormat="1" applyFont="1" applyFill="1" applyBorder="1" applyAlignment="1">
      <alignment horizontal="center" vertical="center"/>
    </xf>
    <xf numFmtId="177" fontId="28" fillId="0" borderId="42" xfId="43" applyNumberFormat="1" applyFont="1" applyFill="1" applyBorder="1" applyAlignment="1">
      <alignment horizontal="center" vertical="center"/>
    </xf>
    <xf numFmtId="177" fontId="28" fillId="0" borderId="38" xfId="43" applyNumberFormat="1" applyFont="1" applyFill="1" applyBorder="1" applyAlignment="1">
      <alignment horizontal="center" vertical="center"/>
    </xf>
    <xf numFmtId="177" fontId="28" fillId="0" borderId="39" xfId="43" applyNumberFormat="1" applyFont="1" applyFill="1" applyBorder="1" applyAlignment="1">
      <alignment horizontal="center" vertical="center"/>
    </xf>
    <xf numFmtId="177" fontId="28" fillId="0" borderId="37" xfId="43" applyNumberFormat="1" applyFont="1" applyFill="1" applyBorder="1" applyAlignment="1">
      <alignment horizontal="center" vertical="center" shrinkToFit="1"/>
    </xf>
    <xf numFmtId="177" fontId="28" fillId="0" borderId="42" xfId="43" applyNumberFormat="1" applyFont="1" applyFill="1" applyBorder="1" applyAlignment="1">
      <alignment horizontal="center" vertical="center" shrinkToFit="1"/>
    </xf>
    <xf numFmtId="177" fontId="28" fillId="0" borderId="1" xfId="43" applyNumberFormat="1" applyFont="1" applyBorder="1" applyAlignment="1">
      <alignment horizontal="center" vertical="center"/>
    </xf>
    <xf numFmtId="177" fontId="28" fillId="0" borderId="1" xfId="43" applyNumberFormat="1" applyFont="1" applyBorder="1" applyAlignment="1">
      <alignment horizontal="center" vertical="center" wrapText="1"/>
    </xf>
    <xf numFmtId="177" fontId="28" fillId="0" borderId="17" xfId="43" applyNumberFormat="1" applyFont="1" applyBorder="1" applyAlignment="1">
      <alignment horizontal="center" vertical="center" wrapText="1"/>
    </xf>
    <xf numFmtId="177" fontId="28" fillId="0" borderId="37" xfId="43" applyNumberFormat="1" applyFont="1" applyBorder="1" applyAlignment="1">
      <alignment horizontal="center" vertical="center" wrapText="1"/>
    </xf>
    <xf numFmtId="177" fontId="28" fillId="0" borderId="38" xfId="43" applyNumberFormat="1" applyFont="1" applyBorder="1" applyAlignment="1">
      <alignment horizontal="center" vertical="center" wrapText="1"/>
    </xf>
    <xf numFmtId="177" fontId="28" fillId="0" borderId="39" xfId="43" applyNumberFormat="1" applyFont="1" applyBorder="1" applyAlignment="1">
      <alignment horizontal="center" vertical="center" wrapText="1"/>
    </xf>
    <xf numFmtId="177" fontId="29" fillId="0" borderId="17" xfId="43" applyNumberFormat="1" applyFont="1" applyBorder="1" applyAlignment="1">
      <alignment horizontal="center" vertical="center"/>
    </xf>
    <xf numFmtId="177" fontId="29" fillId="0" borderId="25" xfId="43" applyNumberFormat="1" applyFont="1" applyBorder="1" applyAlignment="1">
      <alignment horizontal="center" vertical="center"/>
    </xf>
    <xf numFmtId="177" fontId="28" fillId="0" borderId="37" xfId="43" applyNumberFormat="1" applyFont="1" applyBorder="1" applyAlignment="1">
      <alignment horizontal="center" vertical="center"/>
    </xf>
    <xf numFmtId="177" fontId="28" fillId="0" borderId="38" xfId="43" applyNumberFormat="1" applyFont="1" applyBorder="1" applyAlignment="1">
      <alignment horizontal="center" vertical="center"/>
    </xf>
    <xf numFmtId="177" fontId="28" fillId="0" borderId="39" xfId="43" applyNumberFormat="1" applyFont="1" applyBorder="1" applyAlignment="1">
      <alignment horizontal="center" vertical="center"/>
    </xf>
    <xf numFmtId="176" fontId="29" fillId="0" borderId="17" xfId="43" applyNumberFormat="1" applyFont="1" applyFill="1" applyBorder="1" applyAlignment="1">
      <alignment horizontal="center" vertical="center"/>
    </xf>
    <xf numFmtId="176" fontId="29" fillId="0" borderId="25" xfId="43" applyNumberFormat="1" applyFont="1" applyFill="1" applyBorder="1" applyAlignment="1">
      <alignment horizontal="center" vertical="center"/>
    </xf>
    <xf numFmtId="176" fontId="28" fillId="0" borderId="37" xfId="43" applyNumberFormat="1" applyFont="1" applyFill="1" applyBorder="1" applyAlignment="1">
      <alignment horizontal="center" vertical="center"/>
    </xf>
    <xf numFmtId="176" fontId="28" fillId="0" borderId="38" xfId="43" applyNumberFormat="1" applyFont="1" applyFill="1" applyBorder="1" applyAlignment="1">
      <alignment horizontal="center" vertical="center"/>
    </xf>
    <xf numFmtId="176" fontId="28" fillId="0" borderId="39" xfId="43" applyNumberFormat="1" applyFont="1" applyFill="1" applyBorder="1" applyAlignment="1">
      <alignment horizontal="center" vertical="center"/>
    </xf>
    <xf numFmtId="176" fontId="28" fillId="0" borderId="1" xfId="43" applyNumberFormat="1" applyFont="1" applyFill="1" applyBorder="1" applyAlignment="1">
      <alignment horizontal="center" vertical="center" wrapText="1"/>
    </xf>
    <xf numFmtId="176" fontId="28" fillId="0" borderId="17" xfId="43" applyNumberFormat="1" applyFont="1" applyFill="1" applyBorder="1" applyAlignment="1">
      <alignment horizontal="center" vertical="center" wrapText="1"/>
    </xf>
    <xf numFmtId="176" fontId="28" fillId="0" borderId="37" xfId="43" applyNumberFormat="1" applyFont="1" applyFill="1" applyBorder="1" applyAlignment="1">
      <alignment horizontal="center" vertical="center" wrapText="1"/>
    </xf>
    <xf numFmtId="176" fontId="28" fillId="0" borderId="38" xfId="43" applyNumberFormat="1" applyFont="1" applyFill="1" applyBorder="1" applyAlignment="1">
      <alignment horizontal="center" vertical="center" wrapText="1"/>
    </xf>
    <xf numFmtId="176" fontId="28" fillId="0" borderId="39" xfId="43" applyNumberFormat="1" applyFont="1" applyFill="1" applyBorder="1" applyAlignment="1">
      <alignment horizontal="center" vertical="center" wrapText="1"/>
    </xf>
    <xf numFmtId="176" fontId="32" fillId="0" borderId="17" xfId="43" applyNumberFormat="1" applyFont="1" applyFill="1" applyBorder="1" applyAlignment="1">
      <alignment horizontal="center" vertical="center" wrapText="1"/>
    </xf>
    <xf numFmtId="176" fontId="32" fillId="0" borderId="25" xfId="43" applyNumberFormat="1" applyFont="1" applyFill="1" applyBorder="1" applyAlignment="1">
      <alignment horizontal="center" vertical="center" wrapText="1"/>
    </xf>
    <xf numFmtId="176" fontId="28" fillId="0" borderId="25" xfId="43" applyNumberFormat="1" applyFont="1" applyFill="1" applyBorder="1" applyAlignment="1">
      <alignment horizontal="center" vertical="center" wrapText="1"/>
    </xf>
    <xf numFmtId="176" fontId="29" fillId="0" borderId="17" xfId="43" applyNumberFormat="1" applyFont="1" applyBorder="1" applyAlignment="1">
      <alignment horizontal="center" vertical="center"/>
    </xf>
    <xf numFmtId="176" fontId="29" fillId="0" borderId="25" xfId="43" applyNumberFormat="1" applyFont="1" applyBorder="1" applyAlignment="1">
      <alignment horizontal="center" vertical="center"/>
    </xf>
    <xf numFmtId="176" fontId="28" fillId="0" borderId="37" xfId="43" applyNumberFormat="1" applyFont="1" applyBorder="1" applyAlignment="1">
      <alignment horizontal="center" vertical="center"/>
    </xf>
    <xf numFmtId="176" fontId="28" fillId="0" borderId="38" xfId="43" applyNumberFormat="1" applyFont="1" applyBorder="1" applyAlignment="1">
      <alignment horizontal="center" vertical="center"/>
    </xf>
    <xf numFmtId="176" fontId="28" fillId="0" borderId="39" xfId="43" applyNumberFormat="1" applyFont="1" applyBorder="1" applyAlignment="1">
      <alignment horizontal="center" vertical="center"/>
    </xf>
    <xf numFmtId="176" fontId="28" fillId="0" borderId="1" xfId="43" applyNumberFormat="1" applyFont="1" applyBorder="1" applyAlignment="1">
      <alignment horizontal="center" vertical="center" wrapText="1"/>
    </xf>
    <xf numFmtId="176" fontId="28" fillId="0" borderId="17" xfId="43" applyNumberFormat="1" applyFont="1" applyBorder="1" applyAlignment="1">
      <alignment horizontal="center" vertical="center" wrapText="1"/>
    </xf>
    <xf numFmtId="176" fontId="28" fillId="0" borderId="37" xfId="43" applyNumberFormat="1" applyFont="1" applyBorder="1" applyAlignment="1">
      <alignment horizontal="center" vertical="center" wrapText="1"/>
    </xf>
    <xf numFmtId="176" fontId="28" fillId="0" borderId="38" xfId="43" applyNumberFormat="1" applyFont="1" applyBorder="1" applyAlignment="1">
      <alignment horizontal="center" vertical="center" wrapText="1"/>
    </xf>
    <xf numFmtId="176" fontId="28" fillId="0" borderId="39" xfId="43" applyNumberFormat="1" applyFont="1" applyBorder="1" applyAlignment="1">
      <alignment horizontal="center" vertical="center" wrapText="1"/>
    </xf>
    <xf numFmtId="0" fontId="29" fillId="0" borderId="25" xfId="43" applyFont="1" applyFill="1" applyBorder="1">
      <alignment vertical="center"/>
    </xf>
    <xf numFmtId="177" fontId="29" fillId="0" borderId="20" xfId="44" applyNumberFormat="1" applyFont="1" applyFill="1" applyBorder="1" applyAlignment="1" applyProtection="1">
      <alignment horizontal="center" vertical="center"/>
    </xf>
    <xf numFmtId="177" fontId="29" fillId="0" borderId="11" xfId="44" applyNumberFormat="1" applyFont="1" applyFill="1" applyBorder="1" applyAlignment="1" applyProtection="1">
      <alignment horizontal="center" vertical="center"/>
    </xf>
    <xf numFmtId="177" fontId="29" fillId="0" borderId="27" xfId="44" applyNumberFormat="1" applyFont="1" applyFill="1" applyBorder="1" applyAlignment="1" applyProtection="1">
      <alignment horizontal="center" vertical="center"/>
    </xf>
    <xf numFmtId="177" fontId="29" fillId="0" borderId="19" xfId="44" applyNumberFormat="1" applyFont="1" applyFill="1" applyBorder="1" applyAlignment="1" applyProtection="1">
      <alignment horizontal="distributed" vertical="center"/>
    </xf>
    <xf numFmtId="177" fontId="29" fillId="0" borderId="0" xfId="44" applyNumberFormat="1" applyFont="1" applyFill="1" applyBorder="1" applyAlignment="1" applyProtection="1">
      <alignment horizontal="distributed" vertical="center"/>
    </xf>
    <xf numFmtId="177" fontId="29" fillId="0" borderId="11" xfId="44" applyNumberFormat="1" applyFont="1" applyFill="1" applyBorder="1" applyAlignment="1" applyProtection="1">
      <alignment horizontal="distributed" vertical="center"/>
    </xf>
    <xf numFmtId="177" fontId="29" fillId="0" borderId="12" xfId="44" applyNumberFormat="1" applyFont="1" applyFill="1" applyBorder="1" applyAlignment="1" applyProtection="1">
      <alignment horizontal="distributed" vertical="center"/>
    </xf>
    <xf numFmtId="177" fontId="29" fillId="0" borderId="15" xfId="44" applyNumberFormat="1" applyFont="1" applyFill="1" applyBorder="1" applyAlignment="1" applyProtection="1">
      <alignment horizontal="distributed" vertical="center"/>
    </xf>
    <xf numFmtId="177" fontId="29" fillId="0" borderId="20" xfId="44" applyNumberFormat="1" applyFont="1" applyFill="1" applyBorder="1" applyAlignment="1" applyProtection="1">
      <alignment horizontal="distributed" vertical="center"/>
    </xf>
    <xf numFmtId="177" fontId="29" fillId="0" borderId="15" xfId="44" applyNumberFormat="1" applyFont="1" applyFill="1" applyBorder="1" applyAlignment="1" applyProtection="1">
      <alignment horizontal="center" vertical="center"/>
    </xf>
    <xf numFmtId="177" fontId="29" fillId="0" borderId="0" xfId="44" applyNumberFormat="1" applyFont="1" applyFill="1" applyBorder="1" applyAlignment="1" applyProtection="1">
      <alignment horizontal="center" vertical="center"/>
    </xf>
    <xf numFmtId="177" fontId="29" fillId="0" borderId="26" xfId="44" applyNumberFormat="1" applyFont="1" applyFill="1" applyBorder="1" applyAlignment="1" applyProtection="1">
      <alignment horizontal="center" vertical="center"/>
    </xf>
    <xf numFmtId="177" fontId="29" fillId="0" borderId="12" xfId="44" applyNumberFormat="1" applyFont="1" applyFill="1" applyBorder="1" applyAlignment="1" applyProtection="1">
      <alignment horizontal="center" vertical="center"/>
    </xf>
    <xf numFmtId="177" fontId="29" fillId="0" borderId="19" xfId="44" applyNumberFormat="1" applyFont="1" applyFill="1" applyBorder="1" applyAlignment="1" applyProtection="1">
      <alignment horizontal="center" vertical="center"/>
    </xf>
    <xf numFmtId="177" fontId="29" fillId="0" borderId="13" xfId="44" applyNumberFormat="1" applyFont="1" applyFill="1" applyBorder="1" applyAlignment="1" applyProtection="1">
      <alignment horizontal="center" vertical="center"/>
    </xf>
    <xf numFmtId="177" fontId="29" fillId="0" borderId="0" xfId="44" applyNumberFormat="1" applyFont="1" applyFill="1" applyBorder="1" applyAlignment="1">
      <alignment horizontal="distributed" vertical="center"/>
    </xf>
    <xf numFmtId="177" fontId="29" fillId="0" borderId="19" xfId="44" applyNumberFormat="1" applyFont="1" applyFill="1" applyBorder="1" applyAlignment="1" applyProtection="1">
      <alignment horizontal="distributed" vertical="center" wrapText="1"/>
    </xf>
    <xf numFmtId="179" fontId="27" fillId="0" borderId="11" xfId="44" applyNumberFormat="1" applyFont="1" applyBorder="1" applyAlignment="1" applyProtection="1">
      <alignment horizontal="left" vertical="center"/>
    </xf>
    <xf numFmtId="177" fontId="29" fillId="0" borderId="17" xfId="44" applyNumberFormat="1" applyFont="1" applyFill="1" applyBorder="1" applyAlignment="1" applyProtection="1">
      <alignment horizontal="center" vertical="center" textRotation="255"/>
    </xf>
    <xf numFmtId="177" fontId="29" fillId="0" borderId="18" xfId="44" applyNumberFormat="1" applyFont="1" applyFill="1" applyBorder="1" applyAlignment="1" applyProtection="1">
      <alignment horizontal="center" vertical="center" textRotation="255"/>
    </xf>
    <xf numFmtId="177" fontId="29" fillId="0" borderId="21" xfId="44" applyNumberFormat="1" applyFont="1" applyFill="1" applyBorder="1" applyAlignment="1" applyProtection="1">
      <alignment horizontal="distributed" vertical="center"/>
    </xf>
    <xf numFmtId="177" fontId="29" fillId="0" borderId="22" xfId="44" applyNumberFormat="1" applyFont="1" applyFill="1" applyBorder="1" applyAlignment="1" applyProtection="1">
      <alignment horizontal="distributed" vertical="center"/>
    </xf>
    <xf numFmtId="177" fontId="29" fillId="0" borderId="11" xfId="44" applyNumberFormat="1" applyFont="1" applyFill="1" applyBorder="1" applyAlignment="1">
      <alignment horizontal="distributed" vertical="center"/>
    </xf>
    <xf numFmtId="0" fontId="29" fillId="0" borderId="25" xfId="0" applyFont="1" applyBorder="1" applyAlignment="1">
      <alignment horizontal="center" vertical="center" textRotation="255"/>
    </xf>
    <xf numFmtId="0" fontId="29" fillId="0" borderId="18" xfId="0" applyFont="1" applyBorder="1" applyAlignment="1">
      <alignment horizontal="center" vertical="center" textRotation="255"/>
    </xf>
    <xf numFmtId="177" fontId="37" fillId="0" borderId="0" xfId="44" applyNumberFormat="1" applyFont="1" applyAlignment="1">
      <alignment vertical="center" wrapText="1"/>
    </xf>
    <xf numFmtId="177" fontId="38" fillId="0" borderId="0" xfId="44" applyNumberFormat="1" applyFont="1" applyAlignment="1" applyProtection="1">
      <alignment horizontal="center" vertical="top"/>
    </xf>
    <xf numFmtId="177" fontId="29" fillId="0" borderId="14" xfId="44" applyNumberFormat="1" applyFont="1" applyBorder="1" applyAlignment="1" applyProtection="1">
      <alignment horizontal="center" vertical="center" wrapText="1"/>
    </xf>
    <xf numFmtId="177" fontId="40" fillId="0" borderId="16" xfId="44" applyNumberFormat="1" applyFont="1" applyBorder="1" applyAlignment="1">
      <alignment vertical="center" wrapText="1"/>
    </xf>
    <xf numFmtId="177" fontId="29" fillId="0" borderId="12" xfId="44" applyNumberFormat="1" applyFont="1" applyBorder="1" applyAlignment="1" applyProtection="1">
      <alignment horizontal="center" vertical="center"/>
    </xf>
    <xf numFmtId="177" fontId="40" fillId="0" borderId="19" xfId="44" applyNumberFormat="1" applyFont="1" applyBorder="1" applyAlignment="1">
      <alignment horizontal="center" vertical="center"/>
    </xf>
    <xf numFmtId="177" fontId="40" fillId="0" borderId="13" xfId="44" applyNumberFormat="1" applyFont="1" applyBorder="1" applyAlignment="1">
      <alignment horizontal="center" vertical="center"/>
    </xf>
    <xf numFmtId="177" fontId="40" fillId="0" borderId="20" xfId="44" applyNumberFormat="1" applyFont="1" applyBorder="1" applyAlignment="1">
      <alignment horizontal="center" vertical="center"/>
    </xf>
    <xf numFmtId="177" fontId="40" fillId="0" borderId="11" xfId="44" applyNumberFormat="1" applyFont="1" applyBorder="1" applyAlignment="1">
      <alignment horizontal="center" vertical="center"/>
    </xf>
    <xf numFmtId="177" fontId="40" fillId="0" borderId="27" xfId="44" applyNumberFormat="1" applyFont="1" applyBorder="1" applyAlignment="1">
      <alignment horizontal="center" vertical="center"/>
    </xf>
    <xf numFmtId="177" fontId="28" fillId="0" borderId="12" xfId="44" applyNumberFormat="1" applyFont="1" applyBorder="1" applyAlignment="1" applyProtection="1">
      <alignment horizontal="distributed" vertical="center" wrapText="1"/>
    </xf>
    <xf numFmtId="177" fontId="28" fillId="0" borderId="19" xfId="44" applyNumberFormat="1" applyFont="1" applyBorder="1" applyAlignment="1">
      <alignment horizontal="distributed" vertical="center" wrapText="1"/>
    </xf>
    <xf numFmtId="177" fontId="28" fillId="0" borderId="13" xfId="44" applyNumberFormat="1" applyFont="1" applyBorder="1" applyAlignment="1">
      <alignment horizontal="distributed" vertical="center" wrapText="1"/>
    </xf>
    <xf numFmtId="177" fontId="28" fillId="0" borderId="20" xfId="44" applyNumberFormat="1" applyFont="1" applyBorder="1" applyAlignment="1">
      <alignment horizontal="distributed" vertical="center" wrapText="1"/>
    </xf>
    <xf numFmtId="177" fontId="28" fillId="0" borderId="11" xfId="44" applyNumberFormat="1" applyFont="1" applyBorder="1" applyAlignment="1">
      <alignment horizontal="distributed" vertical="center" wrapText="1"/>
    </xf>
    <xf numFmtId="177" fontId="28" fillId="0" borderId="27" xfId="44" applyNumberFormat="1" applyFont="1" applyBorder="1" applyAlignment="1">
      <alignment horizontal="distributed" vertical="center" wrapText="1"/>
    </xf>
    <xf numFmtId="177" fontId="29" fillId="0" borderId="1" xfId="44" applyNumberFormat="1" applyFont="1" applyFill="1" applyBorder="1" applyAlignment="1" applyProtection="1">
      <alignment horizontal="center" vertical="center"/>
    </xf>
    <xf numFmtId="177" fontId="29" fillId="0" borderId="1" xfId="44" applyNumberFormat="1" applyFont="1" applyFill="1" applyBorder="1" applyAlignment="1" applyProtection="1">
      <alignment horizontal="distributed" vertical="center"/>
    </xf>
    <xf numFmtId="177" fontId="40" fillId="0" borderId="1" xfId="44" applyNumberFormat="1" applyFont="1" applyFill="1" applyBorder="1" applyAlignment="1">
      <alignment horizontal="distributed" vertical="center"/>
    </xf>
    <xf numFmtId="177" fontId="29" fillId="0" borderId="1" xfId="44" applyNumberFormat="1" applyFont="1" applyFill="1" applyBorder="1" applyAlignment="1" applyProtection="1">
      <alignment horizontal="distributed" vertical="center" wrapText="1"/>
    </xf>
    <xf numFmtId="177" fontId="29" fillId="0" borderId="1" xfId="44" applyNumberFormat="1" applyFont="1" applyFill="1" applyBorder="1" applyAlignment="1">
      <alignment horizontal="distributed" vertical="center" indent="1"/>
    </xf>
    <xf numFmtId="177" fontId="28" fillId="0" borderId="16" xfId="44" applyNumberFormat="1" applyFont="1" applyFill="1" applyBorder="1" applyAlignment="1" applyProtection="1">
      <alignment horizontal="distributed" vertical="center"/>
    </xf>
    <xf numFmtId="177" fontId="29" fillId="0" borderId="20" xfId="44" applyNumberFormat="1" applyFont="1" applyBorder="1" applyAlignment="1" applyProtection="1">
      <alignment horizontal="center" vertical="center"/>
    </xf>
    <xf numFmtId="177" fontId="29" fillId="0" borderId="21" xfId="44" applyNumberFormat="1" applyFont="1" applyBorder="1" applyAlignment="1" applyProtection="1">
      <alignment horizontal="center" vertical="center"/>
    </xf>
    <xf numFmtId="177" fontId="29" fillId="0" borderId="22" xfId="44" applyNumberFormat="1" applyFont="1" applyBorder="1" applyAlignment="1" applyProtection="1">
      <alignment horizontal="center" vertical="center"/>
    </xf>
    <xf numFmtId="177" fontId="40" fillId="0" borderId="22" xfId="44" applyNumberFormat="1" applyFont="1" applyBorder="1" applyAlignment="1">
      <alignment horizontal="center" vertical="center"/>
    </xf>
    <xf numFmtId="177" fontId="40" fillId="0" borderId="28" xfId="44" applyNumberFormat="1" applyFont="1" applyBorder="1" applyAlignment="1">
      <alignment horizontal="center" vertical="center"/>
    </xf>
    <xf numFmtId="177" fontId="40" fillId="0" borderId="19" xfId="44" applyNumberFormat="1" applyFont="1" applyBorder="1"/>
    <xf numFmtId="177" fontId="40" fillId="0" borderId="13" xfId="44" applyNumberFormat="1" applyFont="1" applyBorder="1"/>
    <xf numFmtId="177" fontId="40" fillId="0" borderId="20" xfId="44" applyNumberFormat="1" applyFont="1" applyBorder="1"/>
    <xf numFmtId="177" fontId="40" fillId="0" borderId="11" xfId="44" applyNumberFormat="1" applyFont="1" applyBorder="1"/>
    <xf numFmtId="177" fontId="40" fillId="0" borderId="27" xfId="44" applyNumberFormat="1" applyFont="1" applyBorder="1"/>
    <xf numFmtId="177" fontId="29" fillId="0" borderId="12" xfId="44" applyNumberFormat="1" applyFont="1" applyBorder="1" applyAlignment="1" applyProtection="1">
      <alignment horizontal="center" vertical="distributed" wrapText="1"/>
    </xf>
    <xf numFmtId="177" fontId="40" fillId="0" borderId="13" xfId="44" applyNumberFormat="1" applyFont="1" applyBorder="1" applyAlignment="1">
      <alignment horizontal="center" vertical="distributed"/>
    </xf>
    <xf numFmtId="177" fontId="29" fillId="0" borderId="15" xfId="44" applyNumberFormat="1" applyFont="1" applyBorder="1" applyAlignment="1" applyProtection="1">
      <alignment horizontal="center" vertical="distributed"/>
    </xf>
    <xf numFmtId="177" fontId="40" fillId="0" borderId="26" xfId="44" applyNumberFormat="1" applyFont="1" applyBorder="1" applyAlignment="1">
      <alignment horizontal="center" vertical="distributed"/>
    </xf>
    <xf numFmtId="177" fontId="29" fillId="0" borderId="42" xfId="0" applyNumberFormat="1" applyFont="1" applyFill="1" applyBorder="1" applyAlignment="1" applyProtection="1">
      <alignment horizontal="center" vertical="center"/>
    </xf>
    <xf numFmtId="177" fontId="29" fillId="0" borderId="43" xfId="0" applyNumberFormat="1" applyFont="1" applyFill="1" applyBorder="1" applyAlignment="1" applyProtection="1">
      <alignment horizontal="center" vertical="center"/>
    </xf>
    <xf numFmtId="177" fontId="29" fillId="0" borderId="44" xfId="0" applyNumberFormat="1" applyFont="1" applyFill="1" applyBorder="1" applyAlignment="1" applyProtection="1">
      <alignment horizontal="center" vertical="center"/>
    </xf>
    <xf numFmtId="177" fontId="29" fillId="0" borderId="34"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35" xfId="0" applyNumberFormat="1" applyFont="1" applyFill="1" applyBorder="1" applyAlignment="1" applyProtection="1">
      <alignment horizontal="center" vertical="center"/>
    </xf>
    <xf numFmtId="177" fontId="29" fillId="0" borderId="31" xfId="0" applyNumberFormat="1"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36" xfId="0" applyNumberFormat="1" applyFont="1" applyFill="1" applyBorder="1" applyAlignment="1" applyProtection="1">
      <alignment horizontal="center" vertical="center"/>
    </xf>
    <xf numFmtId="177" fontId="29" fillId="0" borderId="30" xfId="0" applyNumberFormat="1" applyFont="1" applyFill="1" applyBorder="1" applyAlignment="1" applyProtection="1">
      <alignment horizontal="center" vertical="center"/>
    </xf>
    <xf numFmtId="177" fontId="29" fillId="0" borderId="0" xfId="0" applyNumberFormat="1" applyFont="1" applyFill="1" applyBorder="1" applyAlignment="1" applyProtection="1">
      <alignment horizontal="center" vertical="center"/>
    </xf>
    <xf numFmtId="177" fontId="29" fillId="0" borderId="29" xfId="0" applyNumberFormat="1" applyFont="1" applyFill="1" applyBorder="1" applyAlignment="1" applyProtection="1">
      <alignment horizontal="center" vertical="center"/>
    </xf>
    <xf numFmtId="177" fontId="29" fillId="0" borderId="1" xfId="44" applyNumberFormat="1" applyFont="1" applyFill="1" applyBorder="1" applyAlignment="1" applyProtection="1">
      <alignment horizontal="distributed" vertical="center" indent="2"/>
    </xf>
    <xf numFmtId="177" fontId="37" fillId="0" borderId="23" xfId="44" applyNumberFormat="1" applyFont="1" applyFill="1" applyBorder="1" applyAlignment="1" applyProtection="1">
      <alignment horizontal="center" vertical="center"/>
    </xf>
    <xf numFmtId="177" fontId="37" fillId="0" borderId="24" xfId="44" applyNumberFormat="1" applyFont="1" applyFill="1" applyBorder="1" applyAlignment="1" applyProtection="1">
      <alignment horizontal="center" vertical="center"/>
    </xf>
    <xf numFmtId="177" fontId="37" fillId="0" borderId="41" xfId="44" applyNumberFormat="1" applyFont="1" applyFill="1" applyBorder="1" applyAlignment="1" applyProtection="1">
      <alignment horizontal="center" vertical="center"/>
    </xf>
    <xf numFmtId="177" fontId="29" fillId="0" borderId="1" xfId="44" applyNumberFormat="1" applyFont="1" applyFill="1" applyBorder="1" applyAlignment="1" applyProtection="1">
      <alignment horizontal="distributed" vertical="center" indent="1"/>
    </xf>
    <xf numFmtId="177" fontId="29" fillId="0" borderId="42" xfId="44" applyNumberFormat="1" applyFont="1" applyFill="1" applyBorder="1" applyAlignment="1" applyProtection="1">
      <alignment horizontal="distributed" vertical="center" indent="1"/>
    </xf>
    <xf numFmtId="177" fontId="29" fillId="0" borderId="43" xfId="44" applyNumberFormat="1" applyFont="1" applyFill="1" applyBorder="1" applyAlignment="1" applyProtection="1">
      <alignment horizontal="distributed" vertical="center" indent="1"/>
    </xf>
    <xf numFmtId="177" fontId="29" fillId="0" borderId="44" xfId="44" applyNumberFormat="1" applyFont="1" applyFill="1" applyBorder="1" applyAlignment="1" applyProtection="1">
      <alignment horizontal="distributed" vertical="center" indent="1"/>
    </xf>
    <xf numFmtId="177" fontId="29" fillId="0" borderId="45" xfId="44" applyNumberFormat="1" applyFont="1" applyFill="1" applyBorder="1" applyAlignment="1" applyProtection="1">
      <alignment horizontal="distributed" vertical="center" indent="1"/>
    </xf>
    <xf numFmtId="177" fontId="29" fillId="0" borderId="46" xfId="44" applyNumberFormat="1" applyFont="1" applyFill="1" applyBorder="1" applyAlignment="1" applyProtection="1">
      <alignment horizontal="distributed" vertical="center" indent="1"/>
    </xf>
    <xf numFmtId="177" fontId="29" fillId="0" borderId="47" xfId="44" applyNumberFormat="1" applyFont="1" applyFill="1" applyBorder="1" applyAlignment="1" applyProtection="1">
      <alignment horizontal="distributed" vertical="center" indent="1"/>
    </xf>
    <xf numFmtId="177" fontId="37" fillId="0" borderId="24" xfId="44" applyNumberFormat="1" applyFont="1" applyFill="1" applyBorder="1" applyAlignment="1" applyProtection="1">
      <alignment horizontal="distributed" vertical="center"/>
    </xf>
    <xf numFmtId="177" fontId="29" fillId="0" borderId="1" xfId="44" applyNumberFormat="1" applyFont="1" applyFill="1" applyBorder="1" applyAlignment="1" applyProtection="1">
      <alignment horizontal="left" vertical="center" indent="1"/>
    </xf>
    <xf numFmtId="177" fontId="37" fillId="0" borderId="48" xfId="0" applyNumberFormat="1" applyFont="1" applyFill="1" applyBorder="1" applyAlignment="1" applyProtection="1">
      <alignment horizontal="center" vertical="center"/>
    </xf>
    <xf numFmtId="177" fontId="37" fillId="0" borderId="24" xfId="0" applyNumberFormat="1" applyFont="1" applyFill="1" applyBorder="1" applyAlignment="1" applyProtection="1">
      <alignment horizontal="center" vertical="center"/>
    </xf>
    <xf numFmtId="177" fontId="37" fillId="0" borderId="40" xfId="0" applyNumberFormat="1" applyFont="1" applyFill="1" applyBorder="1" applyAlignment="1" applyProtection="1">
      <alignment horizontal="center" vertical="center"/>
    </xf>
    <xf numFmtId="177" fontId="29" fillId="0" borderId="21" xfId="44" applyNumberFormat="1" applyFont="1" applyFill="1" applyBorder="1" applyAlignment="1" applyProtection="1">
      <alignment horizontal="center" vertical="center"/>
    </xf>
    <xf numFmtId="177" fontId="29" fillId="0" borderId="22" xfId="44" applyNumberFormat="1" applyFont="1" applyFill="1" applyBorder="1" applyAlignment="1" applyProtection="1">
      <alignment horizontal="center" vertical="center"/>
    </xf>
    <xf numFmtId="177" fontId="29" fillId="0" borderId="28" xfId="44" applyNumberFormat="1" applyFont="1" applyFill="1" applyBorder="1" applyAlignment="1" applyProtection="1">
      <alignment horizontal="center" vertical="center"/>
    </xf>
    <xf numFmtId="177" fontId="29" fillId="0" borderId="42" xfId="44" applyNumberFormat="1" applyFont="1" applyFill="1" applyBorder="1" applyAlignment="1" applyProtection="1">
      <alignment horizontal="center" vertical="center"/>
    </xf>
    <xf numFmtId="177" fontId="29" fillId="0" borderId="43" xfId="44" applyNumberFormat="1" applyFont="1" applyFill="1" applyBorder="1" applyAlignment="1" applyProtection="1">
      <alignment horizontal="center" vertical="center"/>
    </xf>
    <xf numFmtId="177" fontId="29" fillId="0" borderId="44" xfId="44" applyNumberFormat="1" applyFont="1" applyFill="1" applyBorder="1" applyAlignment="1" applyProtection="1">
      <alignment horizontal="center" vertical="center"/>
    </xf>
    <xf numFmtId="177" fontId="29" fillId="0" borderId="45" xfId="44" applyNumberFormat="1" applyFont="1" applyFill="1" applyBorder="1" applyAlignment="1" applyProtection="1">
      <alignment horizontal="center" vertical="center"/>
    </xf>
    <xf numFmtId="177" fontId="29" fillId="0" borderId="46" xfId="44" applyNumberFormat="1" applyFont="1" applyFill="1" applyBorder="1" applyAlignment="1" applyProtection="1">
      <alignment horizontal="center" vertical="center"/>
    </xf>
    <xf numFmtId="177" fontId="29" fillId="0" borderId="47" xfId="44" applyNumberFormat="1" applyFont="1" applyFill="1" applyBorder="1" applyAlignment="1" applyProtection="1">
      <alignment horizontal="center" vertical="center"/>
    </xf>
    <xf numFmtId="177" fontId="29" fillId="0" borderId="45" xfId="0" applyNumberFormat="1" applyFont="1" applyFill="1" applyBorder="1" applyAlignment="1" applyProtection="1">
      <alignment horizontal="center" vertical="center"/>
    </xf>
    <xf numFmtId="177" fontId="29" fillId="0" borderId="46" xfId="0" applyNumberFormat="1" applyFont="1" applyFill="1" applyBorder="1" applyAlignment="1" applyProtection="1">
      <alignment horizontal="center" vertical="center"/>
    </xf>
    <xf numFmtId="177" fontId="29" fillId="0" borderId="47" xfId="0" applyNumberFormat="1" applyFont="1" applyFill="1" applyBorder="1" applyAlignment="1" applyProtection="1">
      <alignment horizontal="center" vertical="center"/>
    </xf>
    <xf numFmtId="177" fontId="29" fillId="0" borderId="37" xfId="0" applyNumberFormat="1" applyFont="1" applyFill="1" applyBorder="1" applyAlignment="1" applyProtection="1">
      <alignment horizontal="center" vertical="center"/>
    </xf>
    <xf numFmtId="177" fontId="29" fillId="0" borderId="38" xfId="0" applyNumberFormat="1" applyFont="1" applyFill="1" applyBorder="1" applyAlignment="1" applyProtection="1">
      <alignment horizontal="center" vertical="center"/>
    </xf>
    <xf numFmtId="177" fontId="29" fillId="0" borderId="39" xfId="0" applyNumberFormat="1" applyFont="1" applyFill="1" applyBorder="1" applyAlignment="1" applyProtection="1">
      <alignment horizontal="center" vertical="center"/>
    </xf>
    <xf numFmtId="177" fontId="29" fillId="0" borderId="32" xfId="0" applyNumberFormat="1" applyFont="1" applyFill="1" applyBorder="1" applyAlignment="1" applyProtection="1">
      <alignment horizontal="center" vertical="center"/>
    </xf>
    <xf numFmtId="177" fontId="29" fillId="0" borderId="22" xfId="0" applyNumberFormat="1" applyFont="1" applyFill="1" applyBorder="1" applyAlignment="1" applyProtection="1">
      <alignment horizontal="center" vertical="center"/>
    </xf>
    <xf numFmtId="177" fontId="29" fillId="0" borderId="33" xfId="0" applyNumberFormat="1" applyFont="1" applyFill="1" applyBorder="1" applyAlignment="1" applyProtection="1">
      <alignment horizontal="center" vertical="center"/>
    </xf>
    <xf numFmtId="177" fontId="29" fillId="0" borderId="17" xfId="50" applyNumberFormat="1" applyFont="1" applyFill="1" applyBorder="1" applyAlignment="1">
      <alignment horizontal="distributed" vertical="center" wrapText="1" shrinkToFit="1"/>
    </xf>
    <xf numFmtId="177" fontId="29" fillId="0" borderId="25" xfId="50" applyNumberFormat="1" applyFont="1" applyFill="1" applyBorder="1" applyAlignment="1">
      <alignment horizontal="distributed" vertical="center" wrapText="1" shrinkToFit="1"/>
    </xf>
    <xf numFmtId="177" fontId="29" fillId="0" borderId="18" xfId="50" applyNumberFormat="1" applyFont="1" applyFill="1" applyBorder="1" applyAlignment="1">
      <alignment horizontal="distributed" vertical="center" wrapText="1" shrinkToFit="1"/>
    </xf>
    <xf numFmtId="177" fontId="33" fillId="0" borderId="0" xfId="50" applyNumberFormat="1" applyFont="1" applyAlignment="1">
      <alignment horizontal="center" vertical="center"/>
    </xf>
    <xf numFmtId="177" fontId="36" fillId="0" borderId="37" xfId="50" applyNumberFormat="1" applyFont="1" applyBorder="1" applyAlignment="1">
      <alignment horizontal="center" vertical="center"/>
    </xf>
    <xf numFmtId="177" fontId="36" fillId="0" borderId="38" xfId="50" applyNumberFormat="1" applyFont="1" applyBorder="1" applyAlignment="1">
      <alignment horizontal="center" vertical="center"/>
    </xf>
    <xf numFmtId="177" fontId="36" fillId="0" borderId="39" xfId="50" applyNumberFormat="1" applyFont="1" applyBorder="1" applyAlignment="1">
      <alignment horizontal="center" vertical="center"/>
    </xf>
    <xf numFmtId="177" fontId="36" fillId="0" borderId="17" xfId="50" applyNumberFormat="1" applyFont="1" applyFill="1" applyBorder="1" applyAlignment="1">
      <alignment horizontal="center" vertical="center"/>
    </xf>
    <xf numFmtId="177" fontId="36" fillId="0" borderId="18" xfId="50" applyNumberFormat="1" applyFont="1" applyFill="1" applyBorder="1" applyAlignment="1">
      <alignment horizontal="center" vertical="center"/>
    </xf>
    <xf numFmtId="177" fontId="36" fillId="0" borderId="17" xfId="50" applyNumberFormat="1" applyFont="1" applyBorder="1" applyAlignment="1">
      <alignment horizontal="center" vertical="center"/>
    </xf>
    <xf numFmtId="177" fontId="36" fillId="0" borderId="18" xfId="50" applyNumberFormat="1" applyFont="1" applyBorder="1" applyAlignment="1">
      <alignment horizontal="center" vertical="center"/>
    </xf>
    <xf numFmtId="177" fontId="36" fillId="0" borderId="44" xfId="50" applyNumberFormat="1" applyFont="1" applyBorder="1" applyAlignment="1">
      <alignment horizontal="center" vertical="center"/>
    </xf>
    <xf numFmtId="177" fontId="36" fillId="0" borderId="47" xfId="50" applyNumberFormat="1" applyFont="1" applyBorder="1" applyAlignment="1">
      <alignment horizontal="center" vertical="center"/>
    </xf>
    <xf numFmtId="177" fontId="29" fillId="0" borderId="17" xfId="50" applyNumberFormat="1" applyFont="1" applyFill="1" applyBorder="1" applyAlignment="1">
      <alignment horizontal="center" vertical="center" wrapText="1" shrinkToFit="1"/>
    </xf>
    <xf numFmtId="177" fontId="29" fillId="0" borderId="25" xfId="50" applyNumberFormat="1" applyFont="1" applyFill="1" applyBorder="1" applyAlignment="1">
      <alignment horizontal="center" vertical="center" wrapText="1" shrinkToFit="1"/>
    </xf>
    <xf numFmtId="177" fontId="29" fillId="0" borderId="18" xfId="50" applyNumberFormat="1" applyFont="1" applyFill="1" applyBorder="1" applyAlignment="1">
      <alignment horizontal="center" vertical="center" wrapText="1" shrinkToFit="1"/>
    </xf>
    <xf numFmtId="177" fontId="29" fillId="0" borderId="17" xfId="50" applyNumberFormat="1" applyFont="1" applyFill="1" applyBorder="1" applyAlignment="1">
      <alignment horizontal="distributed" vertical="center" shrinkToFit="1"/>
    </xf>
    <xf numFmtId="177" fontId="29" fillId="0" borderId="25" xfId="50" applyNumberFormat="1" applyFont="1" applyFill="1" applyBorder="1" applyAlignment="1">
      <alignment horizontal="distributed" vertical="center" shrinkToFit="1"/>
    </xf>
    <xf numFmtId="177" fontId="29" fillId="0" borderId="18" xfId="50" applyNumberFormat="1" applyFont="1" applyFill="1" applyBorder="1" applyAlignment="1">
      <alignment horizontal="distributed"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7"/>
    <cellStyle name="標準 4" xfId="49"/>
    <cellStyle name="標準_H21通信専攻(印刷用）" xfId="50"/>
    <cellStyle name="標準_H23通信" xfId="44"/>
    <cellStyle name="未定義"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U693"/>
  <sheetViews>
    <sheetView tabSelected="1" view="pageBreakPreview" zoomScale="85" zoomScaleNormal="100" zoomScaleSheetLayoutView="85" workbookViewId="0">
      <pane xSplit="4" ySplit="5" topLeftCell="E6" activePane="bottomRight" state="frozen"/>
      <selection activeCell="D57" sqref="D57:H57"/>
      <selection pane="topRight" activeCell="D57" sqref="D57:H57"/>
      <selection pane="bottomLeft" activeCell="D57" sqref="D57:H57"/>
      <selection pane="bottomRight" activeCell="G6" sqref="G6"/>
    </sheetView>
  </sheetViews>
  <sheetFormatPr defaultColWidth="12.125" defaultRowHeight="15" x14ac:dyDescent="0.15"/>
  <cols>
    <col min="1" max="1" width="9.25" style="38" customWidth="1"/>
    <col min="2" max="2" width="15.625" style="34" customWidth="1"/>
    <col min="3" max="3" width="7.25" style="34" customWidth="1"/>
    <col min="4" max="4" width="4.75" style="38" customWidth="1"/>
    <col min="5" max="6" width="6.375" style="33" customWidth="1"/>
    <col min="7" max="7" width="8.75" style="53" customWidth="1"/>
    <col min="8" max="8" width="7.5" style="53" customWidth="1"/>
    <col min="9" max="11" width="6.125" style="53" customWidth="1"/>
    <col min="12" max="12" width="7.5" style="53" customWidth="1"/>
    <col min="13" max="16" width="6.125" style="53" customWidth="1"/>
    <col min="17" max="18" width="6.125" style="34" customWidth="1"/>
    <col min="19" max="16384" width="12.125" style="14"/>
  </cols>
  <sheetData>
    <row r="1" spans="1:18" s="4" customFormat="1" ht="18.75" customHeight="1" x14ac:dyDescent="0.15">
      <c r="A1" s="54" t="s">
        <v>618</v>
      </c>
      <c r="B1" s="55"/>
      <c r="C1" s="55"/>
      <c r="D1" s="35"/>
      <c r="E1" s="7"/>
      <c r="F1" s="7"/>
      <c r="G1" s="43"/>
      <c r="H1" s="43"/>
      <c r="I1" s="43"/>
      <c r="J1" s="43"/>
      <c r="K1" s="43"/>
      <c r="L1" s="43"/>
      <c r="M1" s="43"/>
      <c r="N1" s="43"/>
      <c r="O1" s="43"/>
      <c r="P1" s="43"/>
      <c r="Q1" s="6"/>
      <c r="R1" s="6"/>
    </row>
    <row r="2" spans="1:18" s="5" customFormat="1" ht="15" customHeight="1" x14ac:dyDescent="0.15">
      <c r="A2" s="283" t="s">
        <v>6</v>
      </c>
      <c r="B2" s="283" t="s">
        <v>2</v>
      </c>
      <c r="C2" s="283" t="s">
        <v>245</v>
      </c>
      <c r="D2" s="288" t="s">
        <v>577</v>
      </c>
      <c r="E2" s="285" t="s">
        <v>252</v>
      </c>
      <c r="F2" s="285" t="s">
        <v>253</v>
      </c>
      <c r="G2" s="280" t="s">
        <v>3</v>
      </c>
      <c r="H2" s="274" t="s">
        <v>578</v>
      </c>
      <c r="I2" s="274"/>
      <c r="J2" s="274"/>
      <c r="K2" s="274"/>
      <c r="L2" s="274"/>
      <c r="M2" s="274"/>
      <c r="N2" s="274"/>
      <c r="O2" s="274"/>
      <c r="P2" s="274"/>
      <c r="Q2" s="274"/>
      <c r="R2" s="275"/>
    </row>
    <row r="3" spans="1:18" s="5" customFormat="1" ht="15" customHeight="1" x14ac:dyDescent="0.15">
      <c r="A3" s="283"/>
      <c r="B3" s="283"/>
      <c r="C3" s="283"/>
      <c r="D3" s="289"/>
      <c r="E3" s="286"/>
      <c r="F3" s="286"/>
      <c r="G3" s="281"/>
      <c r="H3" s="276" t="s">
        <v>4</v>
      </c>
      <c r="I3" s="277"/>
      <c r="J3" s="277"/>
      <c r="K3" s="277"/>
      <c r="L3" s="276" t="s">
        <v>5</v>
      </c>
      <c r="M3" s="277"/>
      <c r="N3" s="277"/>
      <c r="O3" s="277"/>
      <c r="P3" s="277"/>
      <c r="Q3" s="278" t="s">
        <v>250</v>
      </c>
      <c r="R3" s="278" t="s">
        <v>251</v>
      </c>
    </row>
    <row r="4" spans="1:18" s="5" customFormat="1" ht="11.25" customHeight="1" x14ac:dyDescent="0.15">
      <c r="A4" s="283"/>
      <c r="B4" s="283"/>
      <c r="C4" s="283"/>
      <c r="D4" s="289"/>
      <c r="E4" s="286"/>
      <c r="F4" s="286"/>
      <c r="G4" s="281"/>
      <c r="H4" s="279" t="s">
        <v>3</v>
      </c>
      <c r="I4" s="277" t="s">
        <v>246</v>
      </c>
      <c r="J4" s="277" t="s">
        <v>247</v>
      </c>
      <c r="K4" s="277" t="s">
        <v>248</v>
      </c>
      <c r="L4" s="279" t="s">
        <v>3</v>
      </c>
      <c r="M4" s="277" t="s">
        <v>246</v>
      </c>
      <c r="N4" s="277" t="s">
        <v>247</v>
      </c>
      <c r="O4" s="277" t="s">
        <v>248</v>
      </c>
      <c r="P4" s="277" t="s">
        <v>249</v>
      </c>
      <c r="Q4" s="278"/>
      <c r="R4" s="278"/>
    </row>
    <row r="5" spans="1:18" s="5" customFormat="1" ht="11.25" customHeight="1" x14ac:dyDescent="0.15">
      <c r="A5" s="284"/>
      <c r="B5" s="284"/>
      <c r="C5" s="284"/>
      <c r="D5" s="290"/>
      <c r="E5" s="287"/>
      <c r="F5" s="287"/>
      <c r="G5" s="282"/>
      <c r="H5" s="277"/>
      <c r="I5" s="277"/>
      <c r="J5" s="277"/>
      <c r="K5" s="277"/>
      <c r="L5" s="277"/>
      <c r="M5" s="277"/>
      <c r="N5" s="277"/>
      <c r="O5" s="277"/>
      <c r="P5" s="277"/>
      <c r="Q5" s="278"/>
      <c r="R5" s="278"/>
    </row>
    <row r="6" spans="1:18" ht="14.1" customHeight="1" x14ac:dyDescent="0.15">
      <c r="A6" s="8" t="s">
        <v>358</v>
      </c>
      <c r="B6" s="9" t="s">
        <v>157</v>
      </c>
      <c r="C6" s="10"/>
      <c r="D6" s="8"/>
      <c r="E6" s="11">
        <v>3</v>
      </c>
      <c r="F6" s="12">
        <v>0</v>
      </c>
      <c r="G6" s="40">
        <f>H6+L6+Q6+R6</f>
        <v>53</v>
      </c>
      <c r="H6" s="40">
        <f>SUM(I6:K6)</f>
        <v>53</v>
      </c>
      <c r="I6" s="40">
        <f>I7+I8</f>
        <v>16</v>
      </c>
      <c r="J6" s="40">
        <f t="shared" ref="J6:R6" si="0">J7+J8</f>
        <v>20</v>
      </c>
      <c r="K6" s="40">
        <f t="shared" si="0"/>
        <v>17</v>
      </c>
      <c r="L6" s="40">
        <f>SUM(M6:P6)</f>
        <v>0</v>
      </c>
      <c r="M6" s="40">
        <f t="shared" si="0"/>
        <v>0</v>
      </c>
      <c r="N6" s="40">
        <f t="shared" si="0"/>
        <v>0</v>
      </c>
      <c r="O6" s="40">
        <f t="shared" si="0"/>
        <v>0</v>
      </c>
      <c r="P6" s="40">
        <f t="shared" si="0"/>
        <v>0</v>
      </c>
      <c r="Q6" s="13">
        <f>Q7+Q8</f>
        <v>0</v>
      </c>
      <c r="R6" s="13">
        <f t="shared" si="0"/>
        <v>0</v>
      </c>
    </row>
    <row r="7" spans="1:18" ht="14.1" customHeight="1" x14ac:dyDescent="0.15">
      <c r="A7" s="8"/>
      <c r="B7" s="15"/>
      <c r="C7" s="10" t="s">
        <v>346</v>
      </c>
      <c r="D7" s="8" t="s">
        <v>265</v>
      </c>
      <c r="E7" s="12"/>
      <c r="F7" s="12"/>
      <c r="G7" s="40">
        <f t="shared" ref="G7:G63" si="1">H7+L7+Q7+R7</f>
        <v>23</v>
      </c>
      <c r="H7" s="40">
        <f t="shared" ref="H7:H63" si="2">SUM(I7:K7)</f>
        <v>23</v>
      </c>
      <c r="I7" s="44">
        <v>8</v>
      </c>
      <c r="J7" s="44">
        <v>9</v>
      </c>
      <c r="K7" s="44">
        <v>6</v>
      </c>
      <c r="L7" s="40">
        <f t="shared" ref="L7:L63" si="3">SUM(M7:P7)</f>
        <v>0</v>
      </c>
      <c r="M7" s="40">
        <v>0</v>
      </c>
      <c r="N7" s="40">
        <v>0</v>
      </c>
      <c r="O7" s="40">
        <v>0</v>
      </c>
      <c r="P7" s="40">
        <v>0</v>
      </c>
      <c r="Q7" s="13">
        <v>0</v>
      </c>
      <c r="R7" s="13">
        <v>0</v>
      </c>
    </row>
    <row r="8" spans="1:18" ht="14.1" customHeight="1" x14ac:dyDescent="0.15">
      <c r="A8" s="8"/>
      <c r="B8" s="15"/>
      <c r="C8" s="10" t="s">
        <v>346</v>
      </c>
      <c r="D8" s="8" t="s">
        <v>266</v>
      </c>
      <c r="E8" s="12"/>
      <c r="F8" s="12"/>
      <c r="G8" s="40">
        <f t="shared" si="1"/>
        <v>30</v>
      </c>
      <c r="H8" s="40">
        <f t="shared" si="2"/>
        <v>30</v>
      </c>
      <c r="I8" s="44">
        <v>8</v>
      </c>
      <c r="J8" s="44">
        <v>11</v>
      </c>
      <c r="K8" s="44">
        <v>11</v>
      </c>
      <c r="L8" s="40">
        <f t="shared" si="3"/>
        <v>0</v>
      </c>
      <c r="M8" s="40">
        <v>0</v>
      </c>
      <c r="N8" s="40">
        <v>0</v>
      </c>
      <c r="O8" s="40">
        <v>0</v>
      </c>
      <c r="P8" s="40">
        <v>0</v>
      </c>
      <c r="Q8" s="13">
        <v>0</v>
      </c>
      <c r="R8" s="13">
        <v>0</v>
      </c>
    </row>
    <row r="9" spans="1:18" ht="14.1" customHeight="1" x14ac:dyDescent="0.15">
      <c r="A9" s="8" t="s">
        <v>358</v>
      </c>
      <c r="B9" s="9" t="s">
        <v>44</v>
      </c>
      <c r="C9" s="10"/>
      <c r="D9" s="8"/>
      <c r="E9" s="11">
        <v>15</v>
      </c>
      <c r="F9" s="12">
        <v>4</v>
      </c>
      <c r="G9" s="40">
        <f t="shared" si="1"/>
        <v>591</v>
      </c>
      <c r="H9" s="40">
        <f>SUM(I9:K9)</f>
        <v>557</v>
      </c>
      <c r="I9" s="40">
        <f>I10+I11</f>
        <v>189</v>
      </c>
      <c r="J9" s="40">
        <f t="shared" ref="J9:R9" si="4">J10+J11</f>
        <v>181</v>
      </c>
      <c r="K9" s="40">
        <f t="shared" si="4"/>
        <v>187</v>
      </c>
      <c r="L9" s="40">
        <f>SUM(M9:P9)</f>
        <v>34</v>
      </c>
      <c r="M9" s="40">
        <f t="shared" si="4"/>
        <v>7</v>
      </c>
      <c r="N9" s="40">
        <f t="shared" si="4"/>
        <v>9</v>
      </c>
      <c r="O9" s="40">
        <f t="shared" si="4"/>
        <v>2</v>
      </c>
      <c r="P9" s="40">
        <f t="shared" si="4"/>
        <v>16</v>
      </c>
      <c r="Q9" s="13">
        <f>Q10+Q11</f>
        <v>0</v>
      </c>
      <c r="R9" s="13">
        <f t="shared" si="4"/>
        <v>0</v>
      </c>
    </row>
    <row r="10" spans="1:18" ht="14.1" customHeight="1" x14ac:dyDescent="0.15">
      <c r="A10" s="8"/>
      <c r="B10" s="15"/>
      <c r="C10" s="10" t="s">
        <v>346</v>
      </c>
      <c r="D10" s="8" t="s">
        <v>265</v>
      </c>
      <c r="E10" s="12"/>
      <c r="F10" s="12"/>
      <c r="G10" s="40">
        <f t="shared" si="1"/>
        <v>331</v>
      </c>
      <c r="H10" s="40">
        <f t="shared" si="2"/>
        <v>312</v>
      </c>
      <c r="I10" s="41">
        <v>110</v>
      </c>
      <c r="J10" s="41">
        <v>101</v>
      </c>
      <c r="K10" s="41">
        <v>101</v>
      </c>
      <c r="L10" s="40">
        <f t="shared" si="3"/>
        <v>19</v>
      </c>
      <c r="M10" s="41">
        <v>2</v>
      </c>
      <c r="N10" s="41">
        <v>4</v>
      </c>
      <c r="O10" s="41">
        <v>1</v>
      </c>
      <c r="P10" s="41">
        <v>12</v>
      </c>
      <c r="Q10" s="12">
        <v>0</v>
      </c>
      <c r="R10" s="13">
        <v>0</v>
      </c>
    </row>
    <row r="11" spans="1:18" ht="14.1" customHeight="1" x14ac:dyDescent="0.15">
      <c r="A11" s="8"/>
      <c r="B11" s="15"/>
      <c r="C11" s="10" t="s">
        <v>346</v>
      </c>
      <c r="D11" s="8" t="s">
        <v>266</v>
      </c>
      <c r="E11" s="12"/>
      <c r="F11" s="12"/>
      <c r="G11" s="40">
        <f t="shared" si="1"/>
        <v>260</v>
      </c>
      <c r="H11" s="40">
        <f t="shared" si="2"/>
        <v>245</v>
      </c>
      <c r="I11" s="41">
        <v>79</v>
      </c>
      <c r="J11" s="41">
        <v>80</v>
      </c>
      <c r="K11" s="41">
        <v>86</v>
      </c>
      <c r="L11" s="40">
        <f t="shared" si="3"/>
        <v>15</v>
      </c>
      <c r="M11" s="41">
        <v>5</v>
      </c>
      <c r="N11" s="41">
        <v>5</v>
      </c>
      <c r="O11" s="45">
        <v>1</v>
      </c>
      <c r="P11" s="45">
        <v>4</v>
      </c>
      <c r="Q11" s="12">
        <v>0</v>
      </c>
      <c r="R11" s="13">
        <v>0</v>
      </c>
    </row>
    <row r="12" spans="1:18" ht="14.1" customHeight="1" x14ac:dyDescent="0.15">
      <c r="A12" s="8" t="s">
        <v>358</v>
      </c>
      <c r="B12" s="9" t="s">
        <v>45</v>
      </c>
      <c r="C12" s="10"/>
      <c r="D12" s="8"/>
      <c r="E12" s="12">
        <v>9</v>
      </c>
      <c r="F12" s="12">
        <v>0</v>
      </c>
      <c r="G12" s="40">
        <f t="shared" si="1"/>
        <v>321</v>
      </c>
      <c r="H12" s="40">
        <f>SUM(I12:K12)</f>
        <v>321</v>
      </c>
      <c r="I12" s="40">
        <f>I13+I14</f>
        <v>120</v>
      </c>
      <c r="J12" s="40">
        <f t="shared" ref="J12:R12" si="5">J13+J14</f>
        <v>102</v>
      </c>
      <c r="K12" s="40">
        <f t="shared" si="5"/>
        <v>99</v>
      </c>
      <c r="L12" s="40">
        <f>SUM(M12:P12)</f>
        <v>0</v>
      </c>
      <c r="M12" s="40">
        <f t="shared" si="5"/>
        <v>0</v>
      </c>
      <c r="N12" s="40">
        <f t="shared" si="5"/>
        <v>0</v>
      </c>
      <c r="O12" s="40">
        <f t="shared" si="5"/>
        <v>0</v>
      </c>
      <c r="P12" s="40">
        <f t="shared" si="5"/>
        <v>0</v>
      </c>
      <c r="Q12" s="13">
        <f>Q13+Q14</f>
        <v>0</v>
      </c>
      <c r="R12" s="13">
        <f t="shared" si="5"/>
        <v>0</v>
      </c>
    </row>
    <row r="13" spans="1:18" ht="14.1" customHeight="1" x14ac:dyDescent="0.15">
      <c r="A13" s="8"/>
      <c r="B13" s="15"/>
      <c r="C13" s="10" t="s">
        <v>346</v>
      </c>
      <c r="D13" s="8" t="s">
        <v>265</v>
      </c>
      <c r="E13" s="12"/>
      <c r="F13" s="12"/>
      <c r="G13" s="40">
        <f t="shared" si="1"/>
        <v>133</v>
      </c>
      <c r="H13" s="40">
        <f t="shared" si="2"/>
        <v>133</v>
      </c>
      <c r="I13" s="44">
        <v>52</v>
      </c>
      <c r="J13" s="44">
        <v>41</v>
      </c>
      <c r="K13" s="44">
        <v>40</v>
      </c>
      <c r="L13" s="40">
        <f t="shared" si="3"/>
        <v>0</v>
      </c>
      <c r="M13" s="44">
        <v>0</v>
      </c>
      <c r="N13" s="44">
        <v>0</v>
      </c>
      <c r="O13" s="44">
        <v>0</v>
      </c>
      <c r="P13" s="40">
        <v>0</v>
      </c>
      <c r="Q13" s="13">
        <v>0</v>
      </c>
      <c r="R13" s="13">
        <v>0</v>
      </c>
    </row>
    <row r="14" spans="1:18" ht="14.1" customHeight="1" x14ac:dyDescent="0.15">
      <c r="A14" s="8"/>
      <c r="B14" s="15"/>
      <c r="C14" s="10" t="s">
        <v>346</v>
      </c>
      <c r="D14" s="8" t="s">
        <v>266</v>
      </c>
      <c r="E14" s="12"/>
      <c r="F14" s="12"/>
      <c r="G14" s="40">
        <f t="shared" si="1"/>
        <v>188</v>
      </c>
      <c r="H14" s="40">
        <f t="shared" si="2"/>
        <v>188</v>
      </c>
      <c r="I14" s="44">
        <v>68</v>
      </c>
      <c r="J14" s="44">
        <v>61</v>
      </c>
      <c r="K14" s="44">
        <v>59</v>
      </c>
      <c r="L14" s="40">
        <f t="shared" si="3"/>
        <v>0</v>
      </c>
      <c r="M14" s="44">
        <v>0</v>
      </c>
      <c r="N14" s="44">
        <v>0</v>
      </c>
      <c r="O14" s="44">
        <v>0</v>
      </c>
      <c r="P14" s="40">
        <v>0</v>
      </c>
      <c r="Q14" s="13">
        <v>0</v>
      </c>
      <c r="R14" s="13">
        <v>0</v>
      </c>
    </row>
    <row r="15" spans="1:18" ht="14.1" customHeight="1" x14ac:dyDescent="0.15">
      <c r="A15" s="8" t="s">
        <v>358</v>
      </c>
      <c r="B15" s="9" t="s">
        <v>46</v>
      </c>
      <c r="C15" s="10"/>
      <c r="D15" s="8"/>
      <c r="E15" s="11">
        <v>21</v>
      </c>
      <c r="F15" s="12">
        <v>0</v>
      </c>
      <c r="G15" s="40">
        <f t="shared" si="1"/>
        <v>727</v>
      </c>
      <c r="H15" s="40">
        <f>SUM(I15:K15)</f>
        <v>727</v>
      </c>
      <c r="I15" s="40">
        <f>I16+I17</f>
        <v>245</v>
      </c>
      <c r="J15" s="40">
        <f t="shared" ref="J15:R15" si="6">J16+J17</f>
        <v>211</v>
      </c>
      <c r="K15" s="40">
        <f t="shared" si="6"/>
        <v>271</v>
      </c>
      <c r="L15" s="40">
        <f>SUM(M15:P15)</f>
        <v>0</v>
      </c>
      <c r="M15" s="40">
        <f t="shared" si="6"/>
        <v>0</v>
      </c>
      <c r="N15" s="40">
        <f t="shared" si="6"/>
        <v>0</v>
      </c>
      <c r="O15" s="40">
        <f t="shared" si="6"/>
        <v>0</v>
      </c>
      <c r="P15" s="40">
        <f t="shared" si="6"/>
        <v>0</v>
      </c>
      <c r="Q15" s="13">
        <f>Q16+Q17</f>
        <v>0</v>
      </c>
      <c r="R15" s="13">
        <f t="shared" si="6"/>
        <v>0</v>
      </c>
    </row>
    <row r="16" spans="1:18" ht="14.1" customHeight="1" x14ac:dyDescent="0.15">
      <c r="A16" s="8"/>
      <c r="B16" s="15"/>
      <c r="C16" s="10" t="s">
        <v>579</v>
      </c>
      <c r="D16" s="8" t="s">
        <v>265</v>
      </c>
      <c r="E16" s="12"/>
      <c r="F16" s="12"/>
      <c r="G16" s="40">
        <f t="shared" si="1"/>
        <v>427</v>
      </c>
      <c r="H16" s="40">
        <f t="shared" si="2"/>
        <v>427</v>
      </c>
      <c r="I16" s="44">
        <v>138</v>
      </c>
      <c r="J16" s="44">
        <v>132</v>
      </c>
      <c r="K16" s="44">
        <v>157</v>
      </c>
      <c r="L16" s="40">
        <f t="shared" si="3"/>
        <v>0</v>
      </c>
      <c r="M16" s="40">
        <v>0</v>
      </c>
      <c r="N16" s="40">
        <v>0</v>
      </c>
      <c r="O16" s="40">
        <v>0</v>
      </c>
      <c r="P16" s="40">
        <v>0</v>
      </c>
      <c r="Q16" s="13">
        <v>0</v>
      </c>
      <c r="R16" s="13">
        <v>0</v>
      </c>
    </row>
    <row r="17" spans="1:18" ht="14.1" customHeight="1" x14ac:dyDescent="0.15">
      <c r="A17" s="8"/>
      <c r="B17" s="15"/>
      <c r="C17" s="10" t="s">
        <v>579</v>
      </c>
      <c r="D17" s="8" t="s">
        <v>266</v>
      </c>
      <c r="E17" s="12"/>
      <c r="F17" s="12"/>
      <c r="G17" s="40">
        <f t="shared" si="1"/>
        <v>300</v>
      </c>
      <c r="H17" s="40">
        <f t="shared" si="2"/>
        <v>300</v>
      </c>
      <c r="I17" s="44">
        <v>107</v>
      </c>
      <c r="J17" s="44">
        <v>79</v>
      </c>
      <c r="K17" s="44">
        <v>114</v>
      </c>
      <c r="L17" s="40">
        <f t="shared" si="3"/>
        <v>0</v>
      </c>
      <c r="M17" s="40">
        <v>0</v>
      </c>
      <c r="N17" s="40">
        <v>0</v>
      </c>
      <c r="O17" s="40">
        <v>0</v>
      </c>
      <c r="P17" s="40">
        <v>0</v>
      </c>
      <c r="Q17" s="13">
        <v>0</v>
      </c>
      <c r="R17" s="13">
        <v>0</v>
      </c>
    </row>
    <row r="18" spans="1:18" ht="14.1" customHeight="1" x14ac:dyDescent="0.15">
      <c r="A18" s="8" t="s">
        <v>358</v>
      </c>
      <c r="B18" s="9" t="s">
        <v>54</v>
      </c>
      <c r="C18" s="10"/>
      <c r="D18" s="8"/>
      <c r="E18" s="11">
        <v>6</v>
      </c>
      <c r="F18" s="12">
        <v>0</v>
      </c>
      <c r="G18" s="40">
        <f t="shared" si="1"/>
        <v>352</v>
      </c>
      <c r="H18" s="40">
        <f>SUM(I18:K18)</f>
        <v>202</v>
      </c>
      <c r="I18" s="40">
        <f>I19+I20</f>
        <v>64</v>
      </c>
      <c r="J18" s="40">
        <f t="shared" ref="J18:R18" si="7">J19+J20</f>
        <v>60</v>
      </c>
      <c r="K18" s="40">
        <f t="shared" si="7"/>
        <v>78</v>
      </c>
      <c r="L18" s="40">
        <f>SUM(M18:P18)</f>
        <v>0</v>
      </c>
      <c r="M18" s="40">
        <f t="shared" si="7"/>
        <v>0</v>
      </c>
      <c r="N18" s="40">
        <f t="shared" si="7"/>
        <v>0</v>
      </c>
      <c r="O18" s="40">
        <f t="shared" si="7"/>
        <v>0</v>
      </c>
      <c r="P18" s="40">
        <f t="shared" si="7"/>
        <v>0</v>
      </c>
      <c r="Q18" s="13">
        <f>Q19+Q20</f>
        <v>150</v>
      </c>
      <c r="R18" s="13">
        <f t="shared" si="7"/>
        <v>0</v>
      </c>
    </row>
    <row r="19" spans="1:18" ht="14.1" customHeight="1" x14ac:dyDescent="0.15">
      <c r="A19" s="8"/>
      <c r="B19" s="15"/>
      <c r="C19" s="10" t="s">
        <v>580</v>
      </c>
      <c r="D19" s="8" t="s">
        <v>265</v>
      </c>
      <c r="E19" s="12"/>
      <c r="F19" s="12"/>
      <c r="G19" s="40">
        <f t="shared" si="1"/>
        <v>15</v>
      </c>
      <c r="H19" s="40">
        <f t="shared" si="2"/>
        <v>10</v>
      </c>
      <c r="I19" s="44">
        <v>3</v>
      </c>
      <c r="J19" s="40">
        <v>2</v>
      </c>
      <c r="K19" s="44">
        <v>5</v>
      </c>
      <c r="L19" s="40">
        <f t="shared" si="3"/>
        <v>0</v>
      </c>
      <c r="M19" s="40">
        <v>0</v>
      </c>
      <c r="N19" s="40">
        <v>0</v>
      </c>
      <c r="O19" s="40">
        <v>0</v>
      </c>
      <c r="P19" s="40">
        <v>0</v>
      </c>
      <c r="Q19" s="13">
        <v>5</v>
      </c>
      <c r="R19" s="13">
        <v>0</v>
      </c>
    </row>
    <row r="20" spans="1:18" ht="14.1" customHeight="1" x14ac:dyDescent="0.15">
      <c r="A20" s="8"/>
      <c r="B20" s="15"/>
      <c r="C20" s="10" t="s">
        <v>580</v>
      </c>
      <c r="D20" s="8" t="s">
        <v>266</v>
      </c>
      <c r="E20" s="12"/>
      <c r="F20" s="12"/>
      <c r="G20" s="40">
        <f t="shared" si="1"/>
        <v>337</v>
      </c>
      <c r="H20" s="40">
        <f t="shared" si="2"/>
        <v>192</v>
      </c>
      <c r="I20" s="44">
        <v>61</v>
      </c>
      <c r="J20" s="44">
        <v>58</v>
      </c>
      <c r="K20" s="44">
        <v>73</v>
      </c>
      <c r="L20" s="40">
        <f t="shared" si="3"/>
        <v>0</v>
      </c>
      <c r="M20" s="40">
        <v>0</v>
      </c>
      <c r="N20" s="40">
        <v>0</v>
      </c>
      <c r="O20" s="40">
        <v>0</v>
      </c>
      <c r="P20" s="40">
        <v>0</v>
      </c>
      <c r="Q20" s="13">
        <v>145</v>
      </c>
      <c r="R20" s="13">
        <v>0</v>
      </c>
    </row>
    <row r="21" spans="1:18" ht="14.1" customHeight="1" x14ac:dyDescent="0.15">
      <c r="A21" s="8" t="s">
        <v>358</v>
      </c>
      <c r="B21" s="9" t="s">
        <v>351</v>
      </c>
      <c r="C21" s="17"/>
      <c r="D21" s="36"/>
      <c r="E21" s="11">
        <v>6</v>
      </c>
      <c r="F21" s="12">
        <v>0</v>
      </c>
      <c r="G21" s="40">
        <f t="shared" si="1"/>
        <v>159</v>
      </c>
      <c r="H21" s="40">
        <f>SUM(I21:K21)</f>
        <v>159</v>
      </c>
      <c r="I21" s="40">
        <f>I22+I23</f>
        <v>47</v>
      </c>
      <c r="J21" s="40">
        <f t="shared" ref="J21:R21" si="8">J22+J23</f>
        <v>50</v>
      </c>
      <c r="K21" s="40">
        <f t="shared" si="8"/>
        <v>62</v>
      </c>
      <c r="L21" s="40">
        <f>SUM(M21:P21)</f>
        <v>0</v>
      </c>
      <c r="M21" s="40">
        <f t="shared" si="8"/>
        <v>0</v>
      </c>
      <c r="N21" s="40">
        <f t="shared" si="8"/>
        <v>0</v>
      </c>
      <c r="O21" s="40">
        <f t="shared" si="8"/>
        <v>0</v>
      </c>
      <c r="P21" s="40">
        <f t="shared" si="8"/>
        <v>0</v>
      </c>
      <c r="Q21" s="13">
        <f>Q22+Q23</f>
        <v>0</v>
      </c>
      <c r="R21" s="13">
        <f t="shared" si="8"/>
        <v>0</v>
      </c>
    </row>
    <row r="22" spans="1:18" ht="14.1" customHeight="1" x14ac:dyDescent="0.15">
      <c r="A22" s="8"/>
      <c r="B22" s="9"/>
      <c r="C22" s="17" t="s">
        <v>581</v>
      </c>
      <c r="D22" s="36" t="s">
        <v>265</v>
      </c>
      <c r="E22" s="12"/>
      <c r="F22" s="12"/>
      <c r="G22" s="40">
        <f t="shared" si="1"/>
        <v>89</v>
      </c>
      <c r="H22" s="40">
        <f t="shared" si="2"/>
        <v>89</v>
      </c>
      <c r="I22" s="44">
        <v>21</v>
      </c>
      <c r="J22" s="44">
        <v>27</v>
      </c>
      <c r="K22" s="44">
        <v>41</v>
      </c>
      <c r="L22" s="40">
        <f t="shared" si="3"/>
        <v>0</v>
      </c>
      <c r="M22" s="40">
        <v>0</v>
      </c>
      <c r="N22" s="40">
        <v>0</v>
      </c>
      <c r="O22" s="40">
        <v>0</v>
      </c>
      <c r="P22" s="40">
        <v>0</v>
      </c>
      <c r="Q22" s="13">
        <v>0</v>
      </c>
      <c r="R22" s="13">
        <v>0</v>
      </c>
    </row>
    <row r="23" spans="1:18" ht="14.1" customHeight="1" x14ac:dyDescent="0.15">
      <c r="A23" s="8"/>
      <c r="B23" s="9"/>
      <c r="C23" s="17" t="s">
        <v>581</v>
      </c>
      <c r="D23" s="36" t="s">
        <v>266</v>
      </c>
      <c r="E23" s="12"/>
      <c r="F23" s="12"/>
      <c r="G23" s="40">
        <f t="shared" si="1"/>
        <v>70</v>
      </c>
      <c r="H23" s="40">
        <f t="shared" si="2"/>
        <v>70</v>
      </c>
      <c r="I23" s="44">
        <v>26</v>
      </c>
      <c r="J23" s="44">
        <v>23</v>
      </c>
      <c r="K23" s="44">
        <v>21</v>
      </c>
      <c r="L23" s="40">
        <f t="shared" si="3"/>
        <v>0</v>
      </c>
      <c r="M23" s="40">
        <v>0</v>
      </c>
      <c r="N23" s="40">
        <v>0</v>
      </c>
      <c r="O23" s="40">
        <v>0</v>
      </c>
      <c r="P23" s="40">
        <v>0</v>
      </c>
      <c r="Q23" s="13">
        <v>0</v>
      </c>
      <c r="R23" s="13">
        <v>0</v>
      </c>
    </row>
    <row r="24" spans="1:18" ht="14.1" customHeight="1" x14ac:dyDescent="0.15">
      <c r="A24" s="8" t="s">
        <v>358</v>
      </c>
      <c r="B24" s="9" t="s">
        <v>55</v>
      </c>
      <c r="C24" s="10"/>
      <c r="D24" s="8"/>
      <c r="E24" s="12">
        <v>7</v>
      </c>
      <c r="F24" s="12">
        <v>0</v>
      </c>
      <c r="G24" s="40">
        <f t="shared" si="1"/>
        <v>157</v>
      </c>
      <c r="H24" s="40">
        <f>SUM(I24:K24)</f>
        <v>157</v>
      </c>
      <c r="I24" s="40">
        <f>I25+I26</f>
        <v>53</v>
      </c>
      <c r="J24" s="40">
        <f t="shared" ref="J24:R24" si="9">J25+J26</f>
        <v>51</v>
      </c>
      <c r="K24" s="40">
        <f t="shared" si="9"/>
        <v>53</v>
      </c>
      <c r="L24" s="40">
        <f>SUM(M24:P24)</f>
        <v>0</v>
      </c>
      <c r="M24" s="40">
        <f t="shared" si="9"/>
        <v>0</v>
      </c>
      <c r="N24" s="40">
        <f t="shared" si="9"/>
        <v>0</v>
      </c>
      <c r="O24" s="40">
        <f t="shared" si="9"/>
        <v>0</v>
      </c>
      <c r="P24" s="40">
        <f t="shared" si="9"/>
        <v>0</v>
      </c>
      <c r="Q24" s="13">
        <f>Q25+Q26</f>
        <v>0</v>
      </c>
      <c r="R24" s="13">
        <f t="shared" si="9"/>
        <v>0</v>
      </c>
    </row>
    <row r="25" spans="1:18" ht="14.1" customHeight="1" x14ac:dyDescent="0.15">
      <c r="A25" s="8"/>
      <c r="B25" s="15"/>
      <c r="C25" s="10" t="s">
        <v>346</v>
      </c>
      <c r="D25" s="8" t="s">
        <v>265</v>
      </c>
      <c r="E25" s="12"/>
      <c r="F25" s="12"/>
      <c r="G25" s="40">
        <f t="shared" si="1"/>
        <v>79</v>
      </c>
      <c r="H25" s="40">
        <f t="shared" si="2"/>
        <v>79</v>
      </c>
      <c r="I25" s="44">
        <v>27</v>
      </c>
      <c r="J25" s="44">
        <v>21</v>
      </c>
      <c r="K25" s="44">
        <v>31</v>
      </c>
      <c r="L25" s="40">
        <f t="shared" si="3"/>
        <v>0</v>
      </c>
      <c r="M25" s="40">
        <v>0</v>
      </c>
      <c r="N25" s="40">
        <v>0</v>
      </c>
      <c r="O25" s="40">
        <v>0</v>
      </c>
      <c r="P25" s="40">
        <v>0</v>
      </c>
      <c r="Q25" s="13">
        <v>0</v>
      </c>
      <c r="R25" s="13">
        <v>0</v>
      </c>
    </row>
    <row r="26" spans="1:18" ht="14.1" customHeight="1" x14ac:dyDescent="0.15">
      <c r="A26" s="8"/>
      <c r="B26" s="15"/>
      <c r="C26" s="10" t="s">
        <v>346</v>
      </c>
      <c r="D26" s="8" t="s">
        <v>266</v>
      </c>
      <c r="E26" s="12"/>
      <c r="F26" s="12"/>
      <c r="G26" s="40">
        <f t="shared" si="1"/>
        <v>78</v>
      </c>
      <c r="H26" s="40">
        <f t="shared" si="2"/>
        <v>78</v>
      </c>
      <c r="I26" s="44">
        <v>26</v>
      </c>
      <c r="J26" s="44">
        <v>30</v>
      </c>
      <c r="K26" s="44">
        <v>22</v>
      </c>
      <c r="L26" s="40">
        <f t="shared" si="3"/>
        <v>0</v>
      </c>
      <c r="M26" s="40">
        <v>0</v>
      </c>
      <c r="N26" s="40">
        <v>0</v>
      </c>
      <c r="O26" s="40">
        <v>0</v>
      </c>
      <c r="P26" s="40">
        <v>0</v>
      </c>
      <c r="Q26" s="13">
        <v>0</v>
      </c>
      <c r="R26" s="13">
        <v>0</v>
      </c>
    </row>
    <row r="27" spans="1:18" ht="14.1" customHeight="1" x14ac:dyDescent="0.15">
      <c r="A27" s="8" t="s">
        <v>358</v>
      </c>
      <c r="B27" s="9" t="s">
        <v>61</v>
      </c>
      <c r="C27" s="10"/>
      <c r="D27" s="8"/>
      <c r="E27" s="11">
        <v>17</v>
      </c>
      <c r="F27" s="12">
        <v>4</v>
      </c>
      <c r="G27" s="40">
        <f t="shared" si="1"/>
        <v>675</v>
      </c>
      <c r="H27" s="40">
        <f>SUM(I27:K27)</f>
        <v>652</v>
      </c>
      <c r="I27" s="40">
        <f>I28+I29+I30+I31</f>
        <v>198</v>
      </c>
      <c r="J27" s="40">
        <f>J28+J29+J30+J31</f>
        <v>228</v>
      </c>
      <c r="K27" s="40">
        <f>K28+K29+K30+K31</f>
        <v>226</v>
      </c>
      <c r="L27" s="40">
        <f>SUM(M27:P27)</f>
        <v>23</v>
      </c>
      <c r="M27" s="40">
        <f>M28+M29+M30+M31</f>
        <v>8</v>
      </c>
      <c r="N27" s="40">
        <f>N28+N29+N30+N31</f>
        <v>7</v>
      </c>
      <c r="O27" s="40">
        <f>O28+O29+O30+O31</f>
        <v>3</v>
      </c>
      <c r="P27" s="40">
        <f>P28+P29+P30+P31</f>
        <v>5</v>
      </c>
      <c r="Q27" s="13">
        <f>Q28+Q29</f>
        <v>0</v>
      </c>
      <c r="R27" s="13">
        <f t="shared" ref="R27" si="10">R28+R29</f>
        <v>0</v>
      </c>
    </row>
    <row r="28" spans="1:18" ht="14.1" customHeight="1" x14ac:dyDescent="0.15">
      <c r="A28" s="8"/>
      <c r="B28" s="15"/>
      <c r="C28" s="10" t="s">
        <v>346</v>
      </c>
      <c r="D28" s="8" t="s">
        <v>265</v>
      </c>
      <c r="E28" s="12"/>
      <c r="F28" s="12"/>
      <c r="G28" s="40">
        <f t="shared" si="1"/>
        <v>279</v>
      </c>
      <c r="H28" s="40">
        <f t="shared" si="2"/>
        <v>270</v>
      </c>
      <c r="I28" s="44">
        <v>82</v>
      </c>
      <c r="J28" s="44">
        <v>94</v>
      </c>
      <c r="K28" s="44">
        <v>94</v>
      </c>
      <c r="L28" s="40">
        <f t="shared" si="3"/>
        <v>9</v>
      </c>
      <c r="M28" s="44">
        <v>2</v>
      </c>
      <c r="N28" s="44">
        <v>4</v>
      </c>
      <c r="O28" s="44">
        <v>0</v>
      </c>
      <c r="P28" s="45">
        <v>3</v>
      </c>
      <c r="Q28" s="13">
        <v>0</v>
      </c>
      <c r="R28" s="13">
        <v>0</v>
      </c>
    </row>
    <row r="29" spans="1:18" ht="14.1" customHeight="1" x14ac:dyDescent="0.15">
      <c r="A29" s="8"/>
      <c r="B29" s="15"/>
      <c r="C29" s="10" t="s">
        <v>346</v>
      </c>
      <c r="D29" s="8" t="s">
        <v>266</v>
      </c>
      <c r="E29" s="12"/>
      <c r="F29" s="12"/>
      <c r="G29" s="40">
        <f t="shared" si="1"/>
        <v>284</v>
      </c>
      <c r="H29" s="40">
        <f t="shared" si="2"/>
        <v>270</v>
      </c>
      <c r="I29" s="44">
        <v>76</v>
      </c>
      <c r="J29" s="44">
        <v>94</v>
      </c>
      <c r="K29" s="44">
        <v>100</v>
      </c>
      <c r="L29" s="40">
        <f t="shared" si="3"/>
        <v>14</v>
      </c>
      <c r="M29" s="44">
        <v>6</v>
      </c>
      <c r="N29" s="44">
        <v>3</v>
      </c>
      <c r="O29" s="44">
        <v>3</v>
      </c>
      <c r="P29" s="44">
        <v>2</v>
      </c>
      <c r="Q29" s="13">
        <v>0</v>
      </c>
      <c r="R29" s="13">
        <v>0</v>
      </c>
    </row>
    <row r="30" spans="1:18" ht="14.1" customHeight="1" x14ac:dyDescent="0.15">
      <c r="A30" s="8"/>
      <c r="B30" s="15"/>
      <c r="C30" s="10" t="s">
        <v>582</v>
      </c>
      <c r="D30" s="8" t="s">
        <v>265</v>
      </c>
      <c r="E30" s="12"/>
      <c r="F30" s="12"/>
      <c r="G30" s="40">
        <f t="shared" si="1"/>
        <v>57</v>
      </c>
      <c r="H30" s="40">
        <f t="shared" si="2"/>
        <v>57</v>
      </c>
      <c r="I30" s="44">
        <v>16</v>
      </c>
      <c r="J30" s="44">
        <v>22</v>
      </c>
      <c r="K30" s="44">
        <v>19</v>
      </c>
      <c r="L30" s="40">
        <f t="shared" si="3"/>
        <v>0</v>
      </c>
      <c r="M30" s="40">
        <v>0</v>
      </c>
      <c r="N30" s="40">
        <v>0</v>
      </c>
      <c r="O30" s="40">
        <v>0</v>
      </c>
      <c r="P30" s="40">
        <v>0</v>
      </c>
      <c r="Q30" s="13">
        <v>0</v>
      </c>
      <c r="R30" s="13">
        <v>0</v>
      </c>
    </row>
    <row r="31" spans="1:18" ht="14.1" customHeight="1" x14ac:dyDescent="0.15">
      <c r="A31" s="8"/>
      <c r="B31" s="15"/>
      <c r="C31" s="10" t="s">
        <v>582</v>
      </c>
      <c r="D31" s="8" t="s">
        <v>266</v>
      </c>
      <c r="E31" s="12"/>
      <c r="F31" s="12"/>
      <c r="G31" s="40">
        <f t="shared" si="1"/>
        <v>55</v>
      </c>
      <c r="H31" s="40">
        <f t="shared" si="2"/>
        <v>55</v>
      </c>
      <c r="I31" s="44">
        <v>24</v>
      </c>
      <c r="J31" s="44">
        <v>18</v>
      </c>
      <c r="K31" s="44">
        <v>13</v>
      </c>
      <c r="L31" s="40">
        <f t="shared" si="3"/>
        <v>0</v>
      </c>
      <c r="M31" s="40">
        <v>0</v>
      </c>
      <c r="N31" s="40">
        <v>0</v>
      </c>
      <c r="O31" s="40">
        <v>0</v>
      </c>
      <c r="P31" s="40">
        <v>0</v>
      </c>
      <c r="Q31" s="13">
        <v>0</v>
      </c>
      <c r="R31" s="13">
        <v>0</v>
      </c>
    </row>
    <row r="32" spans="1:18" ht="14.1" customHeight="1" x14ac:dyDescent="0.15">
      <c r="A32" s="8" t="s">
        <v>358</v>
      </c>
      <c r="B32" s="9" t="s">
        <v>62</v>
      </c>
      <c r="C32" s="10"/>
      <c r="D32" s="8"/>
      <c r="E32" s="11">
        <v>6</v>
      </c>
      <c r="F32" s="12">
        <v>0</v>
      </c>
      <c r="G32" s="40">
        <f t="shared" si="1"/>
        <v>128</v>
      </c>
      <c r="H32" s="40">
        <f>SUM(I32:K32)</f>
        <v>128</v>
      </c>
      <c r="I32" s="40">
        <f>I33+I34</f>
        <v>41</v>
      </c>
      <c r="J32" s="40">
        <f t="shared" ref="J32:R32" si="11">J33+J34</f>
        <v>38</v>
      </c>
      <c r="K32" s="40">
        <f t="shared" si="11"/>
        <v>49</v>
      </c>
      <c r="L32" s="40">
        <f>SUM(M32:P32)</f>
        <v>0</v>
      </c>
      <c r="M32" s="40">
        <f t="shared" si="11"/>
        <v>0</v>
      </c>
      <c r="N32" s="40">
        <f t="shared" si="11"/>
        <v>0</v>
      </c>
      <c r="O32" s="40">
        <f t="shared" si="11"/>
        <v>0</v>
      </c>
      <c r="P32" s="40">
        <f t="shared" si="11"/>
        <v>0</v>
      </c>
      <c r="Q32" s="13">
        <f>Q33+Q34</f>
        <v>0</v>
      </c>
      <c r="R32" s="13">
        <f t="shared" si="11"/>
        <v>0</v>
      </c>
    </row>
    <row r="33" spans="1:18" ht="14.1" customHeight="1" x14ac:dyDescent="0.15">
      <c r="A33" s="8"/>
      <c r="B33" s="15"/>
      <c r="C33" s="10" t="s">
        <v>345</v>
      </c>
      <c r="D33" s="8" t="s">
        <v>265</v>
      </c>
      <c r="E33" s="12"/>
      <c r="F33" s="12"/>
      <c r="G33" s="40">
        <f t="shared" si="1"/>
        <v>123</v>
      </c>
      <c r="H33" s="40">
        <f t="shared" si="2"/>
        <v>123</v>
      </c>
      <c r="I33" s="44">
        <v>38</v>
      </c>
      <c r="J33" s="44">
        <v>37</v>
      </c>
      <c r="K33" s="44">
        <v>48</v>
      </c>
      <c r="L33" s="40">
        <f t="shared" si="3"/>
        <v>0</v>
      </c>
      <c r="M33" s="40">
        <v>0</v>
      </c>
      <c r="N33" s="40">
        <v>0</v>
      </c>
      <c r="O33" s="40">
        <v>0</v>
      </c>
      <c r="P33" s="40">
        <v>0</v>
      </c>
      <c r="Q33" s="13">
        <v>0</v>
      </c>
      <c r="R33" s="13">
        <v>0</v>
      </c>
    </row>
    <row r="34" spans="1:18" ht="14.1" customHeight="1" x14ac:dyDescent="0.15">
      <c r="A34" s="8"/>
      <c r="B34" s="15"/>
      <c r="C34" s="10" t="s">
        <v>345</v>
      </c>
      <c r="D34" s="8" t="s">
        <v>266</v>
      </c>
      <c r="E34" s="12"/>
      <c r="F34" s="12"/>
      <c r="G34" s="40">
        <f t="shared" si="1"/>
        <v>5</v>
      </c>
      <c r="H34" s="40">
        <f t="shared" si="2"/>
        <v>5</v>
      </c>
      <c r="I34" s="40">
        <v>3</v>
      </c>
      <c r="J34" s="40">
        <v>1</v>
      </c>
      <c r="K34" s="40">
        <v>1</v>
      </c>
      <c r="L34" s="40">
        <f t="shared" si="3"/>
        <v>0</v>
      </c>
      <c r="M34" s="40">
        <v>0</v>
      </c>
      <c r="N34" s="40">
        <v>0</v>
      </c>
      <c r="O34" s="40">
        <v>0</v>
      </c>
      <c r="P34" s="40">
        <v>0</v>
      </c>
      <c r="Q34" s="13">
        <v>0</v>
      </c>
      <c r="R34" s="13">
        <v>0</v>
      </c>
    </row>
    <row r="35" spans="1:18" ht="14.1" customHeight="1" x14ac:dyDescent="0.15">
      <c r="A35" s="8" t="s">
        <v>358</v>
      </c>
      <c r="B35" s="9" t="s">
        <v>162</v>
      </c>
      <c r="C35" s="10"/>
      <c r="D35" s="8"/>
      <c r="E35" s="12">
        <v>7</v>
      </c>
      <c r="F35" s="12">
        <v>0</v>
      </c>
      <c r="G35" s="40">
        <f t="shared" si="1"/>
        <v>183</v>
      </c>
      <c r="H35" s="40">
        <f>SUM(I35:K35)</f>
        <v>183</v>
      </c>
      <c r="I35" s="40">
        <f>I36+I37</f>
        <v>49</v>
      </c>
      <c r="J35" s="40">
        <f t="shared" ref="J35:R35" si="12">J36+J37</f>
        <v>64</v>
      </c>
      <c r="K35" s="40">
        <f t="shared" si="12"/>
        <v>70</v>
      </c>
      <c r="L35" s="40">
        <f>SUM(M35:P35)</f>
        <v>0</v>
      </c>
      <c r="M35" s="40">
        <f t="shared" si="12"/>
        <v>0</v>
      </c>
      <c r="N35" s="40">
        <f t="shared" si="12"/>
        <v>0</v>
      </c>
      <c r="O35" s="40">
        <f t="shared" si="12"/>
        <v>0</v>
      </c>
      <c r="P35" s="40">
        <f t="shared" si="12"/>
        <v>0</v>
      </c>
      <c r="Q35" s="13">
        <f>Q36+Q37</f>
        <v>0</v>
      </c>
      <c r="R35" s="13">
        <f t="shared" si="12"/>
        <v>0</v>
      </c>
    </row>
    <row r="36" spans="1:18" ht="14.1" customHeight="1" x14ac:dyDescent="0.15">
      <c r="A36" s="8"/>
      <c r="B36" s="15"/>
      <c r="C36" s="10" t="s">
        <v>346</v>
      </c>
      <c r="D36" s="8" t="s">
        <v>265</v>
      </c>
      <c r="E36" s="12"/>
      <c r="F36" s="12"/>
      <c r="G36" s="40">
        <f t="shared" si="1"/>
        <v>85</v>
      </c>
      <c r="H36" s="40">
        <f t="shared" si="2"/>
        <v>85</v>
      </c>
      <c r="I36" s="44">
        <v>26</v>
      </c>
      <c r="J36" s="44">
        <v>33</v>
      </c>
      <c r="K36" s="44">
        <v>26</v>
      </c>
      <c r="L36" s="40">
        <f t="shared" si="3"/>
        <v>0</v>
      </c>
      <c r="M36" s="40">
        <v>0</v>
      </c>
      <c r="N36" s="40">
        <v>0</v>
      </c>
      <c r="O36" s="40">
        <v>0</v>
      </c>
      <c r="P36" s="40">
        <v>0</v>
      </c>
      <c r="Q36" s="13">
        <v>0</v>
      </c>
      <c r="R36" s="13">
        <v>0</v>
      </c>
    </row>
    <row r="37" spans="1:18" ht="14.1" customHeight="1" x14ac:dyDescent="0.15">
      <c r="A37" s="8"/>
      <c r="B37" s="15"/>
      <c r="C37" s="10" t="s">
        <v>346</v>
      </c>
      <c r="D37" s="8" t="s">
        <v>266</v>
      </c>
      <c r="E37" s="12"/>
      <c r="F37" s="12"/>
      <c r="G37" s="40">
        <f t="shared" si="1"/>
        <v>98</v>
      </c>
      <c r="H37" s="40">
        <f t="shared" si="2"/>
        <v>98</v>
      </c>
      <c r="I37" s="44">
        <v>23</v>
      </c>
      <c r="J37" s="44">
        <v>31</v>
      </c>
      <c r="K37" s="44">
        <v>44</v>
      </c>
      <c r="L37" s="40">
        <f t="shared" si="3"/>
        <v>0</v>
      </c>
      <c r="M37" s="40">
        <v>0</v>
      </c>
      <c r="N37" s="40">
        <v>0</v>
      </c>
      <c r="O37" s="40">
        <v>0</v>
      </c>
      <c r="P37" s="40">
        <v>0</v>
      </c>
      <c r="Q37" s="13">
        <v>0</v>
      </c>
      <c r="R37" s="13">
        <v>0</v>
      </c>
    </row>
    <row r="38" spans="1:18" ht="14.1" customHeight="1" x14ac:dyDescent="0.15">
      <c r="A38" s="8" t="s">
        <v>358</v>
      </c>
      <c r="B38" s="9" t="s">
        <v>63</v>
      </c>
      <c r="C38" s="10"/>
      <c r="D38" s="8"/>
      <c r="E38" s="12">
        <v>8</v>
      </c>
      <c r="F38" s="12">
        <v>0</v>
      </c>
      <c r="G38" s="40">
        <f t="shared" si="1"/>
        <v>244</v>
      </c>
      <c r="H38" s="40">
        <f>SUM(I38:K38)</f>
        <v>244</v>
      </c>
      <c r="I38" s="40">
        <f>I39+I40</f>
        <v>66</v>
      </c>
      <c r="J38" s="40">
        <f t="shared" ref="J38:R38" si="13">J39+J40</f>
        <v>94</v>
      </c>
      <c r="K38" s="40">
        <f t="shared" si="13"/>
        <v>84</v>
      </c>
      <c r="L38" s="40">
        <f>SUM(M38:P38)</f>
        <v>0</v>
      </c>
      <c r="M38" s="40">
        <f t="shared" si="13"/>
        <v>0</v>
      </c>
      <c r="N38" s="40">
        <f t="shared" si="13"/>
        <v>0</v>
      </c>
      <c r="O38" s="40">
        <f t="shared" si="13"/>
        <v>0</v>
      </c>
      <c r="P38" s="40">
        <f t="shared" si="13"/>
        <v>0</v>
      </c>
      <c r="Q38" s="13">
        <f>Q39+Q40</f>
        <v>0</v>
      </c>
      <c r="R38" s="13">
        <f t="shared" si="13"/>
        <v>0</v>
      </c>
    </row>
    <row r="39" spans="1:18" ht="14.1" customHeight="1" x14ac:dyDescent="0.15">
      <c r="A39" s="8"/>
      <c r="B39" s="15"/>
      <c r="C39" s="10" t="s">
        <v>346</v>
      </c>
      <c r="D39" s="8" t="s">
        <v>265</v>
      </c>
      <c r="E39" s="12"/>
      <c r="F39" s="12"/>
      <c r="G39" s="40">
        <f t="shared" si="1"/>
        <v>105</v>
      </c>
      <c r="H39" s="40">
        <f t="shared" si="2"/>
        <v>105</v>
      </c>
      <c r="I39" s="44">
        <v>29</v>
      </c>
      <c r="J39" s="44">
        <v>44</v>
      </c>
      <c r="K39" s="44">
        <v>32</v>
      </c>
      <c r="L39" s="40">
        <f t="shared" si="3"/>
        <v>0</v>
      </c>
      <c r="M39" s="40">
        <v>0</v>
      </c>
      <c r="N39" s="40">
        <v>0</v>
      </c>
      <c r="O39" s="40">
        <v>0</v>
      </c>
      <c r="P39" s="40">
        <v>0</v>
      </c>
      <c r="Q39" s="13">
        <v>0</v>
      </c>
      <c r="R39" s="13">
        <v>0</v>
      </c>
    </row>
    <row r="40" spans="1:18" ht="14.1" customHeight="1" x14ac:dyDescent="0.15">
      <c r="A40" s="8"/>
      <c r="B40" s="15"/>
      <c r="C40" s="10" t="s">
        <v>346</v>
      </c>
      <c r="D40" s="8" t="s">
        <v>266</v>
      </c>
      <c r="E40" s="12"/>
      <c r="F40" s="12"/>
      <c r="G40" s="40">
        <f t="shared" si="1"/>
        <v>139</v>
      </c>
      <c r="H40" s="40">
        <f t="shared" si="2"/>
        <v>139</v>
      </c>
      <c r="I40" s="44">
        <v>37</v>
      </c>
      <c r="J40" s="44">
        <v>50</v>
      </c>
      <c r="K40" s="44">
        <v>52</v>
      </c>
      <c r="L40" s="40">
        <f t="shared" si="3"/>
        <v>0</v>
      </c>
      <c r="M40" s="40">
        <v>0</v>
      </c>
      <c r="N40" s="40">
        <v>0</v>
      </c>
      <c r="O40" s="40">
        <v>0</v>
      </c>
      <c r="P40" s="40">
        <v>0</v>
      </c>
      <c r="Q40" s="13">
        <v>0</v>
      </c>
      <c r="R40" s="13">
        <v>0</v>
      </c>
    </row>
    <row r="41" spans="1:18" ht="14.1" customHeight="1" x14ac:dyDescent="0.15">
      <c r="A41" s="8" t="s">
        <v>358</v>
      </c>
      <c r="B41" s="9" t="s">
        <v>163</v>
      </c>
      <c r="C41" s="10"/>
      <c r="D41" s="8"/>
      <c r="E41" s="12">
        <v>7</v>
      </c>
      <c r="F41" s="12">
        <v>0</v>
      </c>
      <c r="G41" s="40">
        <f t="shared" si="1"/>
        <v>82</v>
      </c>
      <c r="H41" s="40">
        <f>SUM(I41:K41)</f>
        <v>82</v>
      </c>
      <c r="I41" s="40">
        <f>I42+I43+I44+I45</f>
        <v>24</v>
      </c>
      <c r="J41" s="40">
        <f>J42+J43+J44+J45</f>
        <v>26</v>
      </c>
      <c r="K41" s="40">
        <f>K42+K43+K44+K45</f>
        <v>32</v>
      </c>
      <c r="L41" s="40">
        <f>SUM(M41:P41)</f>
        <v>0</v>
      </c>
      <c r="M41" s="40">
        <f>M42+M43+M44+M45</f>
        <v>0</v>
      </c>
      <c r="N41" s="40">
        <f>N42+N43+N44+N45</f>
        <v>0</v>
      </c>
      <c r="O41" s="40">
        <f>O42+O43+O44+O45</f>
        <v>0</v>
      </c>
      <c r="P41" s="40">
        <f>P42+P43+P44+P45</f>
        <v>0</v>
      </c>
      <c r="Q41" s="13">
        <f>Q42+Q43</f>
        <v>0</v>
      </c>
      <c r="R41" s="13">
        <f t="shared" ref="R41" si="14">R42+R43</f>
        <v>0</v>
      </c>
    </row>
    <row r="42" spans="1:18" ht="14.1" customHeight="1" x14ac:dyDescent="0.15">
      <c r="A42" s="8"/>
      <c r="B42" s="15"/>
      <c r="C42" s="10" t="s">
        <v>353</v>
      </c>
      <c r="D42" s="8" t="s">
        <v>265</v>
      </c>
      <c r="E42" s="12"/>
      <c r="F42" s="12"/>
      <c r="G42" s="40">
        <f t="shared" si="1"/>
        <v>21</v>
      </c>
      <c r="H42" s="40">
        <f t="shared" si="2"/>
        <v>21</v>
      </c>
      <c r="I42" s="41">
        <v>5</v>
      </c>
      <c r="J42" s="41">
        <v>9</v>
      </c>
      <c r="K42" s="41">
        <v>7</v>
      </c>
      <c r="L42" s="40">
        <f t="shared" si="3"/>
        <v>0</v>
      </c>
      <c r="M42" s="40">
        <v>0</v>
      </c>
      <c r="N42" s="40">
        <v>0</v>
      </c>
      <c r="O42" s="40">
        <v>0</v>
      </c>
      <c r="P42" s="40">
        <v>0</v>
      </c>
      <c r="Q42" s="13">
        <v>0</v>
      </c>
      <c r="R42" s="13">
        <v>0</v>
      </c>
    </row>
    <row r="43" spans="1:18" ht="14.1" customHeight="1" x14ac:dyDescent="0.15">
      <c r="A43" s="8"/>
      <c r="B43" s="15"/>
      <c r="C43" s="10" t="s">
        <v>353</v>
      </c>
      <c r="D43" s="8" t="s">
        <v>266</v>
      </c>
      <c r="E43" s="12"/>
      <c r="F43" s="12"/>
      <c r="G43" s="40">
        <f t="shared" si="1"/>
        <v>19</v>
      </c>
      <c r="H43" s="40">
        <f t="shared" si="2"/>
        <v>19</v>
      </c>
      <c r="I43" s="41">
        <v>3</v>
      </c>
      <c r="J43" s="41">
        <v>5</v>
      </c>
      <c r="K43" s="41">
        <v>11</v>
      </c>
      <c r="L43" s="40">
        <f t="shared" si="3"/>
        <v>0</v>
      </c>
      <c r="M43" s="40">
        <v>0</v>
      </c>
      <c r="N43" s="40">
        <v>0</v>
      </c>
      <c r="O43" s="40">
        <v>0</v>
      </c>
      <c r="P43" s="40">
        <v>0</v>
      </c>
      <c r="Q43" s="13">
        <v>0</v>
      </c>
      <c r="R43" s="13">
        <v>0</v>
      </c>
    </row>
    <row r="44" spans="1:18" ht="14.1" customHeight="1" x14ac:dyDescent="0.15">
      <c r="A44" s="8"/>
      <c r="B44" s="15"/>
      <c r="C44" s="10" t="s">
        <v>579</v>
      </c>
      <c r="D44" s="8" t="s">
        <v>265</v>
      </c>
      <c r="E44" s="12"/>
      <c r="F44" s="12"/>
      <c r="G44" s="40">
        <f t="shared" si="1"/>
        <v>22</v>
      </c>
      <c r="H44" s="40">
        <f t="shared" si="2"/>
        <v>22</v>
      </c>
      <c r="I44" s="41">
        <v>7</v>
      </c>
      <c r="J44" s="41">
        <v>4</v>
      </c>
      <c r="K44" s="41">
        <v>11</v>
      </c>
      <c r="L44" s="40">
        <f t="shared" si="3"/>
        <v>0</v>
      </c>
      <c r="M44" s="40">
        <v>0</v>
      </c>
      <c r="N44" s="40">
        <v>0</v>
      </c>
      <c r="O44" s="40">
        <v>0</v>
      </c>
      <c r="P44" s="40">
        <v>0</v>
      </c>
      <c r="Q44" s="13">
        <v>0</v>
      </c>
      <c r="R44" s="13">
        <v>0</v>
      </c>
    </row>
    <row r="45" spans="1:18" ht="14.1" customHeight="1" x14ac:dyDescent="0.15">
      <c r="A45" s="8"/>
      <c r="B45" s="15"/>
      <c r="C45" s="10" t="s">
        <v>579</v>
      </c>
      <c r="D45" s="8" t="s">
        <v>266</v>
      </c>
      <c r="E45" s="12"/>
      <c r="F45" s="12"/>
      <c r="G45" s="40">
        <f t="shared" si="1"/>
        <v>20</v>
      </c>
      <c r="H45" s="40">
        <f t="shared" si="2"/>
        <v>20</v>
      </c>
      <c r="I45" s="41">
        <v>9</v>
      </c>
      <c r="J45" s="41">
        <v>8</v>
      </c>
      <c r="K45" s="41">
        <v>3</v>
      </c>
      <c r="L45" s="40">
        <f t="shared" si="3"/>
        <v>0</v>
      </c>
      <c r="M45" s="40">
        <v>0</v>
      </c>
      <c r="N45" s="40">
        <v>0</v>
      </c>
      <c r="O45" s="40">
        <v>0</v>
      </c>
      <c r="P45" s="40">
        <v>0</v>
      </c>
      <c r="Q45" s="13">
        <v>0</v>
      </c>
      <c r="R45" s="13">
        <v>0</v>
      </c>
    </row>
    <row r="46" spans="1:18" ht="14.1" customHeight="1" x14ac:dyDescent="0.15">
      <c r="A46" s="8" t="s">
        <v>358</v>
      </c>
      <c r="B46" s="9" t="s">
        <v>216</v>
      </c>
      <c r="C46" s="10"/>
      <c r="D46" s="8"/>
      <c r="E46" s="11">
        <v>2</v>
      </c>
      <c r="F46" s="12">
        <v>0</v>
      </c>
      <c r="G46" s="40">
        <f t="shared" si="1"/>
        <v>19</v>
      </c>
      <c r="H46" s="40">
        <f>SUM(I46:K46)</f>
        <v>19</v>
      </c>
      <c r="I46" s="40">
        <f>I47+I48</f>
        <v>0</v>
      </c>
      <c r="J46" s="40">
        <f t="shared" ref="J46:R46" si="15">J47+J48</f>
        <v>6</v>
      </c>
      <c r="K46" s="40">
        <f t="shared" si="15"/>
        <v>13</v>
      </c>
      <c r="L46" s="40">
        <f>SUM(M46:P46)</f>
        <v>0</v>
      </c>
      <c r="M46" s="40">
        <f t="shared" si="15"/>
        <v>0</v>
      </c>
      <c r="N46" s="40">
        <f t="shared" si="15"/>
        <v>0</v>
      </c>
      <c r="O46" s="40">
        <f t="shared" si="15"/>
        <v>0</v>
      </c>
      <c r="P46" s="40">
        <f t="shared" si="15"/>
        <v>0</v>
      </c>
      <c r="Q46" s="13">
        <f>Q47+Q48</f>
        <v>0</v>
      </c>
      <c r="R46" s="13">
        <f t="shared" si="15"/>
        <v>0</v>
      </c>
    </row>
    <row r="47" spans="1:18" ht="14.1" customHeight="1" x14ac:dyDescent="0.15">
      <c r="A47" s="8"/>
      <c r="B47" s="15"/>
      <c r="C47" s="10" t="s">
        <v>346</v>
      </c>
      <c r="D47" s="8" t="s">
        <v>265</v>
      </c>
      <c r="E47" s="12"/>
      <c r="F47" s="12"/>
      <c r="G47" s="40">
        <f t="shared" si="1"/>
        <v>10</v>
      </c>
      <c r="H47" s="40">
        <f t="shared" si="2"/>
        <v>10</v>
      </c>
      <c r="I47" s="44">
        <v>0</v>
      </c>
      <c r="J47" s="44">
        <v>4</v>
      </c>
      <c r="K47" s="44">
        <v>6</v>
      </c>
      <c r="L47" s="40">
        <f t="shared" si="3"/>
        <v>0</v>
      </c>
      <c r="M47" s="40">
        <v>0</v>
      </c>
      <c r="N47" s="40">
        <v>0</v>
      </c>
      <c r="O47" s="40">
        <v>0</v>
      </c>
      <c r="P47" s="40">
        <v>0</v>
      </c>
      <c r="Q47" s="13">
        <v>0</v>
      </c>
      <c r="R47" s="13">
        <v>0</v>
      </c>
    </row>
    <row r="48" spans="1:18" ht="14.1" customHeight="1" x14ac:dyDescent="0.15">
      <c r="A48" s="8"/>
      <c r="B48" s="15"/>
      <c r="C48" s="10" t="s">
        <v>346</v>
      </c>
      <c r="D48" s="8" t="s">
        <v>266</v>
      </c>
      <c r="E48" s="12"/>
      <c r="F48" s="12"/>
      <c r="G48" s="40">
        <f t="shared" si="1"/>
        <v>9</v>
      </c>
      <c r="H48" s="40">
        <f t="shared" si="2"/>
        <v>9</v>
      </c>
      <c r="I48" s="44">
        <v>0</v>
      </c>
      <c r="J48" s="44">
        <v>2</v>
      </c>
      <c r="K48" s="44">
        <v>7</v>
      </c>
      <c r="L48" s="40">
        <f t="shared" si="3"/>
        <v>0</v>
      </c>
      <c r="M48" s="40">
        <v>0</v>
      </c>
      <c r="N48" s="40">
        <v>0</v>
      </c>
      <c r="O48" s="40">
        <v>0</v>
      </c>
      <c r="P48" s="40">
        <v>0</v>
      </c>
      <c r="Q48" s="13">
        <v>0</v>
      </c>
      <c r="R48" s="13">
        <v>0</v>
      </c>
    </row>
    <row r="49" spans="1:18" ht="14.1" customHeight="1" x14ac:dyDescent="0.15">
      <c r="A49" s="8" t="s">
        <v>358</v>
      </c>
      <c r="B49" s="9" t="s">
        <v>170</v>
      </c>
      <c r="C49" s="10"/>
      <c r="D49" s="8"/>
      <c r="E49" s="11">
        <v>3</v>
      </c>
      <c r="F49" s="12">
        <v>0</v>
      </c>
      <c r="G49" s="40">
        <f t="shared" si="1"/>
        <v>62</v>
      </c>
      <c r="H49" s="40">
        <f>SUM(I49:K49)</f>
        <v>62</v>
      </c>
      <c r="I49" s="40">
        <f>I50+I51</f>
        <v>19</v>
      </c>
      <c r="J49" s="40">
        <f t="shared" ref="J49:R49" si="16">J50+J51</f>
        <v>18</v>
      </c>
      <c r="K49" s="40">
        <f t="shared" si="16"/>
        <v>25</v>
      </c>
      <c r="L49" s="40">
        <f>SUM(M49:P49)</f>
        <v>0</v>
      </c>
      <c r="M49" s="40">
        <f t="shared" si="16"/>
        <v>0</v>
      </c>
      <c r="N49" s="40">
        <f t="shared" si="16"/>
        <v>0</v>
      </c>
      <c r="O49" s="40">
        <f t="shared" si="16"/>
        <v>0</v>
      </c>
      <c r="P49" s="40">
        <f t="shared" si="16"/>
        <v>0</v>
      </c>
      <c r="Q49" s="13">
        <f>Q50+Q51</f>
        <v>0</v>
      </c>
      <c r="R49" s="13">
        <f t="shared" si="16"/>
        <v>0</v>
      </c>
    </row>
    <row r="50" spans="1:18" ht="14.1" customHeight="1" x14ac:dyDescent="0.15">
      <c r="A50" s="8"/>
      <c r="B50" s="15"/>
      <c r="C50" s="10" t="s">
        <v>353</v>
      </c>
      <c r="D50" s="8" t="s">
        <v>265</v>
      </c>
      <c r="E50" s="12"/>
      <c r="F50" s="12"/>
      <c r="G50" s="40">
        <f t="shared" si="1"/>
        <v>23</v>
      </c>
      <c r="H50" s="40">
        <f t="shared" si="2"/>
        <v>23</v>
      </c>
      <c r="I50" s="44">
        <v>4</v>
      </c>
      <c r="J50" s="44">
        <v>12</v>
      </c>
      <c r="K50" s="44">
        <v>7</v>
      </c>
      <c r="L50" s="40">
        <f t="shared" si="3"/>
        <v>0</v>
      </c>
      <c r="M50" s="40">
        <v>0</v>
      </c>
      <c r="N50" s="40">
        <v>0</v>
      </c>
      <c r="O50" s="40">
        <v>0</v>
      </c>
      <c r="P50" s="40">
        <v>0</v>
      </c>
      <c r="Q50" s="13">
        <v>0</v>
      </c>
      <c r="R50" s="13">
        <v>0</v>
      </c>
    </row>
    <row r="51" spans="1:18" ht="14.1" customHeight="1" x14ac:dyDescent="0.15">
      <c r="A51" s="8"/>
      <c r="B51" s="15"/>
      <c r="C51" s="10" t="s">
        <v>353</v>
      </c>
      <c r="D51" s="8" t="s">
        <v>266</v>
      </c>
      <c r="E51" s="12"/>
      <c r="F51" s="12"/>
      <c r="G51" s="40">
        <f t="shared" si="1"/>
        <v>39</v>
      </c>
      <c r="H51" s="40">
        <f t="shared" si="2"/>
        <v>39</v>
      </c>
      <c r="I51" s="40">
        <v>15</v>
      </c>
      <c r="J51" s="40">
        <v>6</v>
      </c>
      <c r="K51" s="40">
        <v>18</v>
      </c>
      <c r="L51" s="40">
        <f t="shared" si="3"/>
        <v>0</v>
      </c>
      <c r="M51" s="40">
        <v>0</v>
      </c>
      <c r="N51" s="40">
        <v>0</v>
      </c>
      <c r="O51" s="40">
        <v>0</v>
      </c>
      <c r="P51" s="40">
        <v>0</v>
      </c>
      <c r="Q51" s="13">
        <v>0</v>
      </c>
      <c r="R51" s="13">
        <v>0</v>
      </c>
    </row>
    <row r="52" spans="1:18" ht="14.1" customHeight="1" x14ac:dyDescent="0.15">
      <c r="A52" s="8" t="s">
        <v>358</v>
      </c>
      <c r="B52" s="9" t="s">
        <v>171</v>
      </c>
      <c r="C52" s="10"/>
      <c r="D52" s="8"/>
      <c r="E52" s="11">
        <v>4</v>
      </c>
      <c r="F52" s="12">
        <v>0</v>
      </c>
      <c r="G52" s="40">
        <f t="shared" si="1"/>
        <v>118</v>
      </c>
      <c r="H52" s="40">
        <f>SUM(I52:K52)</f>
        <v>118</v>
      </c>
      <c r="I52" s="40">
        <f>I53+I54</f>
        <v>52</v>
      </c>
      <c r="J52" s="40">
        <f t="shared" ref="J52:R52" si="17">J53+J54</f>
        <v>31</v>
      </c>
      <c r="K52" s="40">
        <f t="shared" si="17"/>
        <v>35</v>
      </c>
      <c r="L52" s="40">
        <f>SUM(M52:P52)</f>
        <v>0</v>
      </c>
      <c r="M52" s="40">
        <f t="shared" si="17"/>
        <v>0</v>
      </c>
      <c r="N52" s="40">
        <f t="shared" si="17"/>
        <v>0</v>
      </c>
      <c r="O52" s="40">
        <f t="shared" si="17"/>
        <v>0</v>
      </c>
      <c r="P52" s="40">
        <f t="shared" si="17"/>
        <v>0</v>
      </c>
      <c r="Q52" s="13">
        <f>Q53+Q54</f>
        <v>0</v>
      </c>
      <c r="R52" s="13">
        <f t="shared" si="17"/>
        <v>0</v>
      </c>
    </row>
    <row r="53" spans="1:18" ht="14.1" customHeight="1" x14ac:dyDescent="0.15">
      <c r="A53" s="8"/>
      <c r="B53" s="15"/>
      <c r="C53" s="10" t="s">
        <v>346</v>
      </c>
      <c r="D53" s="8" t="s">
        <v>265</v>
      </c>
      <c r="E53" s="12"/>
      <c r="F53" s="12"/>
      <c r="G53" s="40">
        <f t="shared" si="1"/>
        <v>53</v>
      </c>
      <c r="H53" s="40">
        <f t="shared" si="2"/>
        <v>53</v>
      </c>
      <c r="I53" s="44">
        <v>27</v>
      </c>
      <c r="J53" s="44">
        <v>15</v>
      </c>
      <c r="K53" s="44">
        <v>11</v>
      </c>
      <c r="L53" s="40">
        <f t="shared" si="3"/>
        <v>0</v>
      </c>
      <c r="M53" s="40">
        <v>0</v>
      </c>
      <c r="N53" s="40">
        <v>0</v>
      </c>
      <c r="O53" s="40">
        <v>0</v>
      </c>
      <c r="P53" s="40">
        <v>0</v>
      </c>
      <c r="Q53" s="13">
        <v>0</v>
      </c>
      <c r="R53" s="13">
        <v>0</v>
      </c>
    </row>
    <row r="54" spans="1:18" ht="14.1" customHeight="1" x14ac:dyDescent="0.15">
      <c r="A54" s="8"/>
      <c r="B54" s="15"/>
      <c r="C54" s="10" t="s">
        <v>346</v>
      </c>
      <c r="D54" s="8" t="s">
        <v>266</v>
      </c>
      <c r="E54" s="12"/>
      <c r="F54" s="12"/>
      <c r="G54" s="40">
        <f t="shared" si="1"/>
        <v>65</v>
      </c>
      <c r="H54" s="40">
        <f t="shared" si="2"/>
        <v>65</v>
      </c>
      <c r="I54" s="44">
        <v>25</v>
      </c>
      <c r="J54" s="44">
        <v>16</v>
      </c>
      <c r="K54" s="44">
        <v>24</v>
      </c>
      <c r="L54" s="40">
        <f t="shared" si="3"/>
        <v>0</v>
      </c>
      <c r="M54" s="40">
        <v>0</v>
      </c>
      <c r="N54" s="40">
        <v>0</v>
      </c>
      <c r="O54" s="40">
        <v>0</v>
      </c>
      <c r="P54" s="40">
        <v>0</v>
      </c>
      <c r="Q54" s="13">
        <v>0</v>
      </c>
      <c r="R54" s="13">
        <v>0</v>
      </c>
    </row>
    <row r="55" spans="1:18" ht="14.1" customHeight="1" x14ac:dyDescent="0.15">
      <c r="A55" s="8" t="s">
        <v>358</v>
      </c>
      <c r="B55" s="9" t="s">
        <v>172</v>
      </c>
      <c r="C55" s="10"/>
      <c r="D55" s="8"/>
      <c r="E55" s="11">
        <v>4</v>
      </c>
      <c r="F55" s="12">
        <v>0</v>
      </c>
      <c r="G55" s="40">
        <f t="shared" si="1"/>
        <v>119</v>
      </c>
      <c r="H55" s="40">
        <f>SUM(I55:K55)</f>
        <v>119</v>
      </c>
      <c r="I55" s="40">
        <f>I56+I57</f>
        <v>40</v>
      </c>
      <c r="J55" s="40">
        <f t="shared" ref="J55:R55" si="18">J56+J57</f>
        <v>51</v>
      </c>
      <c r="K55" s="40">
        <f t="shared" si="18"/>
        <v>28</v>
      </c>
      <c r="L55" s="40">
        <f>SUM(M55:P55)</f>
        <v>0</v>
      </c>
      <c r="M55" s="40">
        <f t="shared" si="18"/>
        <v>0</v>
      </c>
      <c r="N55" s="40">
        <f t="shared" si="18"/>
        <v>0</v>
      </c>
      <c r="O55" s="40">
        <f t="shared" si="18"/>
        <v>0</v>
      </c>
      <c r="P55" s="40">
        <f t="shared" si="18"/>
        <v>0</v>
      </c>
      <c r="Q55" s="13">
        <f>Q56+Q57</f>
        <v>0</v>
      </c>
      <c r="R55" s="13">
        <f t="shared" si="18"/>
        <v>0</v>
      </c>
    </row>
    <row r="56" spans="1:18" ht="14.1" customHeight="1" x14ac:dyDescent="0.15">
      <c r="A56" s="8"/>
      <c r="B56" s="15"/>
      <c r="C56" s="10" t="s">
        <v>346</v>
      </c>
      <c r="D56" s="8" t="s">
        <v>265</v>
      </c>
      <c r="E56" s="12"/>
      <c r="F56" s="12"/>
      <c r="G56" s="40">
        <f t="shared" si="1"/>
        <v>57</v>
      </c>
      <c r="H56" s="40">
        <f t="shared" si="2"/>
        <v>57</v>
      </c>
      <c r="I56" s="44">
        <v>16</v>
      </c>
      <c r="J56" s="44">
        <v>27</v>
      </c>
      <c r="K56" s="44">
        <v>14</v>
      </c>
      <c r="L56" s="40">
        <f t="shared" si="3"/>
        <v>0</v>
      </c>
      <c r="M56" s="40">
        <v>0</v>
      </c>
      <c r="N56" s="40">
        <v>0</v>
      </c>
      <c r="O56" s="40">
        <v>0</v>
      </c>
      <c r="P56" s="40">
        <v>0</v>
      </c>
      <c r="Q56" s="13">
        <v>0</v>
      </c>
      <c r="R56" s="13">
        <v>0</v>
      </c>
    </row>
    <row r="57" spans="1:18" ht="14.1" customHeight="1" x14ac:dyDescent="0.15">
      <c r="A57" s="8"/>
      <c r="B57" s="15"/>
      <c r="C57" s="10" t="s">
        <v>346</v>
      </c>
      <c r="D57" s="8" t="s">
        <v>266</v>
      </c>
      <c r="E57" s="12"/>
      <c r="F57" s="12"/>
      <c r="G57" s="40">
        <f t="shared" si="1"/>
        <v>62</v>
      </c>
      <c r="H57" s="40">
        <f t="shared" si="2"/>
        <v>62</v>
      </c>
      <c r="I57" s="44">
        <v>24</v>
      </c>
      <c r="J57" s="44">
        <v>24</v>
      </c>
      <c r="K57" s="44">
        <v>14</v>
      </c>
      <c r="L57" s="40">
        <f t="shared" si="3"/>
        <v>0</v>
      </c>
      <c r="M57" s="40">
        <v>0</v>
      </c>
      <c r="N57" s="40">
        <v>0</v>
      </c>
      <c r="O57" s="40">
        <v>0</v>
      </c>
      <c r="P57" s="40">
        <v>0</v>
      </c>
      <c r="Q57" s="13">
        <v>0</v>
      </c>
      <c r="R57" s="13">
        <v>0</v>
      </c>
    </row>
    <row r="58" spans="1:18" ht="14.1" customHeight="1" x14ac:dyDescent="0.15">
      <c r="A58" s="8" t="s">
        <v>358</v>
      </c>
      <c r="B58" s="9" t="s">
        <v>173</v>
      </c>
      <c r="C58" s="10"/>
      <c r="D58" s="8"/>
      <c r="E58" s="11">
        <v>3</v>
      </c>
      <c r="F58" s="12">
        <v>0</v>
      </c>
      <c r="G58" s="40">
        <f t="shared" si="1"/>
        <v>42</v>
      </c>
      <c r="H58" s="40">
        <f>SUM(I58:K58)</f>
        <v>42</v>
      </c>
      <c r="I58" s="40">
        <f>I59+I60</f>
        <v>11</v>
      </c>
      <c r="J58" s="40">
        <f t="shared" ref="J58:R58" si="19">J59+J60</f>
        <v>14</v>
      </c>
      <c r="K58" s="40">
        <f t="shared" si="19"/>
        <v>17</v>
      </c>
      <c r="L58" s="40">
        <f>SUM(M58:P58)</f>
        <v>0</v>
      </c>
      <c r="M58" s="40">
        <f t="shared" si="19"/>
        <v>0</v>
      </c>
      <c r="N58" s="40">
        <f t="shared" si="19"/>
        <v>0</v>
      </c>
      <c r="O58" s="40">
        <f t="shared" si="19"/>
        <v>0</v>
      </c>
      <c r="P58" s="40">
        <f t="shared" si="19"/>
        <v>0</v>
      </c>
      <c r="Q58" s="13">
        <f>Q59+Q60</f>
        <v>0</v>
      </c>
      <c r="R58" s="13">
        <f t="shared" si="19"/>
        <v>0</v>
      </c>
    </row>
    <row r="59" spans="1:18" ht="14.1" customHeight="1" x14ac:dyDescent="0.15">
      <c r="A59" s="8"/>
      <c r="B59" s="15"/>
      <c r="C59" s="10" t="s">
        <v>346</v>
      </c>
      <c r="D59" s="8" t="s">
        <v>265</v>
      </c>
      <c r="E59" s="12"/>
      <c r="F59" s="12"/>
      <c r="G59" s="40">
        <f t="shared" si="1"/>
        <v>24</v>
      </c>
      <c r="H59" s="40">
        <f t="shared" si="2"/>
        <v>24</v>
      </c>
      <c r="I59" s="44">
        <v>2</v>
      </c>
      <c r="J59" s="44">
        <v>11</v>
      </c>
      <c r="K59" s="44">
        <v>11</v>
      </c>
      <c r="L59" s="40">
        <f t="shared" si="3"/>
        <v>0</v>
      </c>
      <c r="M59" s="40">
        <v>0</v>
      </c>
      <c r="N59" s="40">
        <v>0</v>
      </c>
      <c r="O59" s="40">
        <v>0</v>
      </c>
      <c r="P59" s="40">
        <v>0</v>
      </c>
      <c r="Q59" s="13">
        <v>0</v>
      </c>
      <c r="R59" s="13">
        <v>0</v>
      </c>
    </row>
    <row r="60" spans="1:18" ht="14.1" customHeight="1" x14ac:dyDescent="0.15">
      <c r="A60" s="8"/>
      <c r="B60" s="15"/>
      <c r="C60" s="10" t="s">
        <v>346</v>
      </c>
      <c r="D60" s="8" t="s">
        <v>266</v>
      </c>
      <c r="E60" s="12"/>
      <c r="F60" s="12"/>
      <c r="G60" s="40">
        <f t="shared" si="1"/>
        <v>18</v>
      </c>
      <c r="H60" s="40">
        <f t="shared" si="2"/>
        <v>18</v>
      </c>
      <c r="I60" s="44">
        <v>9</v>
      </c>
      <c r="J60" s="44">
        <v>3</v>
      </c>
      <c r="K60" s="44">
        <v>6</v>
      </c>
      <c r="L60" s="40">
        <f t="shared" si="3"/>
        <v>0</v>
      </c>
      <c r="M60" s="40">
        <v>0</v>
      </c>
      <c r="N60" s="40">
        <v>0</v>
      </c>
      <c r="O60" s="40">
        <v>0</v>
      </c>
      <c r="P60" s="40">
        <v>0</v>
      </c>
      <c r="Q60" s="13">
        <v>0</v>
      </c>
      <c r="R60" s="13">
        <v>0</v>
      </c>
    </row>
    <row r="61" spans="1:18" ht="14.1" customHeight="1" x14ac:dyDescent="0.15">
      <c r="A61" s="8" t="s">
        <v>358</v>
      </c>
      <c r="B61" s="9" t="s">
        <v>214</v>
      </c>
      <c r="C61" s="10"/>
      <c r="D61" s="8"/>
      <c r="E61" s="11">
        <v>3</v>
      </c>
      <c r="F61" s="12">
        <v>0</v>
      </c>
      <c r="G61" s="40">
        <f t="shared" si="1"/>
        <v>76</v>
      </c>
      <c r="H61" s="40">
        <f>SUM(I61:K61)</f>
        <v>76</v>
      </c>
      <c r="I61" s="40">
        <f>I62+I63</f>
        <v>15</v>
      </c>
      <c r="J61" s="40">
        <f t="shared" ref="J61:R61" si="20">J62+J63</f>
        <v>30</v>
      </c>
      <c r="K61" s="40">
        <f t="shared" si="20"/>
        <v>31</v>
      </c>
      <c r="L61" s="40">
        <f>SUM(M61:P61)</f>
        <v>0</v>
      </c>
      <c r="M61" s="40">
        <f t="shared" si="20"/>
        <v>0</v>
      </c>
      <c r="N61" s="40">
        <f t="shared" si="20"/>
        <v>0</v>
      </c>
      <c r="O61" s="40">
        <f t="shared" si="20"/>
        <v>0</v>
      </c>
      <c r="P61" s="40">
        <f t="shared" si="20"/>
        <v>0</v>
      </c>
      <c r="Q61" s="13">
        <f>Q62+Q63</f>
        <v>0</v>
      </c>
      <c r="R61" s="13">
        <f t="shared" si="20"/>
        <v>0</v>
      </c>
    </row>
    <row r="62" spans="1:18" ht="14.1" customHeight="1" x14ac:dyDescent="0.15">
      <c r="A62" s="8"/>
      <c r="B62" s="15"/>
      <c r="C62" s="10" t="s">
        <v>579</v>
      </c>
      <c r="D62" s="8" t="s">
        <v>265</v>
      </c>
      <c r="E62" s="12"/>
      <c r="F62" s="12"/>
      <c r="G62" s="40">
        <f t="shared" si="1"/>
        <v>30</v>
      </c>
      <c r="H62" s="40">
        <f t="shared" si="2"/>
        <v>30</v>
      </c>
      <c r="I62" s="44">
        <v>4</v>
      </c>
      <c r="J62" s="44">
        <v>12</v>
      </c>
      <c r="K62" s="44">
        <v>14</v>
      </c>
      <c r="L62" s="40">
        <f t="shared" si="3"/>
        <v>0</v>
      </c>
      <c r="M62" s="40">
        <v>0</v>
      </c>
      <c r="N62" s="40">
        <v>0</v>
      </c>
      <c r="O62" s="40">
        <v>0</v>
      </c>
      <c r="P62" s="40">
        <v>0</v>
      </c>
      <c r="Q62" s="13">
        <v>0</v>
      </c>
      <c r="R62" s="13">
        <v>0</v>
      </c>
    </row>
    <row r="63" spans="1:18" ht="14.1" customHeight="1" x14ac:dyDescent="0.15">
      <c r="A63" s="8"/>
      <c r="B63" s="15"/>
      <c r="C63" s="10" t="s">
        <v>579</v>
      </c>
      <c r="D63" s="8" t="s">
        <v>266</v>
      </c>
      <c r="E63" s="12"/>
      <c r="F63" s="12"/>
      <c r="G63" s="40">
        <f t="shared" si="1"/>
        <v>46</v>
      </c>
      <c r="H63" s="40">
        <f t="shared" si="2"/>
        <v>46</v>
      </c>
      <c r="I63" s="44">
        <v>11</v>
      </c>
      <c r="J63" s="44">
        <v>18</v>
      </c>
      <c r="K63" s="44">
        <v>17</v>
      </c>
      <c r="L63" s="40">
        <f t="shared" si="3"/>
        <v>0</v>
      </c>
      <c r="M63" s="40">
        <v>0</v>
      </c>
      <c r="N63" s="40">
        <v>0</v>
      </c>
      <c r="O63" s="40">
        <v>0</v>
      </c>
      <c r="P63" s="40">
        <v>0</v>
      </c>
      <c r="Q63" s="13">
        <v>0</v>
      </c>
      <c r="R63" s="13">
        <v>0</v>
      </c>
    </row>
    <row r="64" spans="1:18" ht="14.1" customHeight="1" x14ac:dyDescent="0.15">
      <c r="A64" s="18" t="s">
        <v>394</v>
      </c>
      <c r="B64" s="19">
        <f>COUNTA(B6:B63)</f>
        <v>18</v>
      </c>
      <c r="C64" s="18"/>
      <c r="D64" s="18"/>
      <c r="E64" s="20">
        <f>E6+E9+E12+E15+E18+E21+E24+E27+E32+E35+E38+E41+E46+E49+E52+E55+E58+E61</f>
        <v>131</v>
      </c>
      <c r="F64" s="20">
        <f t="shared" ref="F64" si="21">F6+F9+F12+F15+F18+F21+F24+F27+F32+F35+F38+F41+F46+F49+F52+F55+F58+F61</f>
        <v>8</v>
      </c>
      <c r="G64" s="46">
        <f>G6+G9+G12+G15+G18+G21+G24+G27+G32+G35+G38+G41+G46+G49+G52+G55+G58+G61</f>
        <v>4108</v>
      </c>
      <c r="H64" s="46">
        <f t="shared" ref="H64:R64" si="22">H6+H9+H12+H15+H18+H21+H24+H27+H32+H35+H38+H41+H46+H49+H52+H55+H58+H61</f>
        <v>3901</v>
      </c>
      <c r="I64" s="46">
        <f t="shared" si="22"/>
        <v>1249</v>
      </c>
      <c r="J64" s="46">
        <f t="shared" si="22"/>
        <v>1275</v>
      </c>
      <c r="K64" s="46">
        <f t="shared" si="22"/>
        <v>1377</v>
      </c>
      <c r="L64" s="46">
        <f t="shared" si="22"/>
        <v>57</v>
      </c>
      <c r="M64" s="46">
        <f t="shared" si="22"/>
        <v>15</v>
      </c>
      <c r="N64" s="46">
        <f t="shared" si="22"/>
        <v>16</v>
      </c>
      <c r="O64" s="46">
        <f t="shared" si="22"/>
        <v>5</v>
      </c>
      <c r="P64" s="46">
        <f t="shared" si="22"/>
        <v>21</v>
      </c>
      <c r="Q64" s="20">
        <f t="shared" si="22"/>
        <v>150</v>
      </c>
      <c r="R64" s="20">
        <f t="shared" si="22"/>
        <v>0</v>
      </c>
    </row>
    <row r="65" spans="1:18" ht="14.1" customHeight="1" x14ac:dyDescent="0.15">
      <c r="A65" s="8" t="s">
        <v>359</v>
      </c>
      <c r="B65" s="9" t="s">
        <v>8</v>
      </c>
      <c r="C65" s="10"/>
      <c r="D65" s="8"/>
      <c r="E65" s="11">
        <v>24</v>
      </c>
      <c r="F65" s="12">
        <v>4</v>
      </c>
      <c r="G65" s="40">
        <f>H65+L65+Q65+R65</f>
        <v>998</v>
      </c>
      <c r="H65" s="40">
        <f>SUM(I65:K65)</f>
        <v>961</v>
      </c>
      <c r="I65" s="40">
        <f>I66+I67</f>
        <v>321</v>
      </c>
      <c r="J65" s="40">
        <f t="shared" ref="J65:R65" si="23">J66+J67</f>
        <v>320</v>
      </c>
      <c r="K65" s="40">
        <f t="shared" si="23"/>
        <v>320</v>
      </c>
      <c r="L65" s="40">
        <f>SUM(M65:P65)</f>
        <v>37</v>
      </c>
      <c r="M65" s="40">
        <f t="shared" si="23"/>
        <v>11</v>
      </c>
      <c r="N65" s="40">
        <f t="shared" si="23"/>
        <v>9</v>
      </c>
      <c r="O65" s="40">
        <f t="shared" si="23"/>
        <v>5</v>
      </c>
      <c r="P65" s="40">
        <f t="shared" si="23"/>
        <v>12</v>
      </c>
      <c r="Q65" s="13">
        <f>Q66+Q67</f>
        <v>0</v>
      </c>
      <c r="R65" s="13">
        <f t="shared" si="23"/>
        <v>0</v>
      </c>
    </row>
    <row r="66" spans="1:18" ht="14.1" customHeight="1" x14ac:dyDescent="0.15">
      <c r="A66" s="8"/>
      <c r="B66" s="15"/>
      <c r="C66" s="10" t="s">
        <v>346</v>
      </c>
      <c r="D66" s="8" t="s">
        <v>265</v>
      </c>
      <c r="E66" s="12"/>
      <c r="F66" s="12"/>
      <c r="G66" s="40">
        <f t="shared" ref="G66:G129" si="24">H66+L66+Q66+R66</f>
        <v>494</v>
      </c>
      <c r="H66" s="40">
        <f t="shared" ref="H66:H67" si="25">SUM(I66:K66)</f>
        <v>479</v>
      </c>
      <c r="I66" s="41">
        <v>154</v>
      </c>
      <c r="J66" s="41">
        <v>170</v>
      </c>
      <c r="K66" s="41">
        <v>155</v>
      </c>
      <c r="L66" s="40">
        <f t="shared" ref="L66:L129" si="26">SUM(M66:P66)</f>
        <v>15</v>
      </c>
      <c r="M66" s="41">
        <v>4</v>
      </c>
      <c r="N66" s="41">
        <v>1</v>
      </c>
      <c r="O66" s="41">
        <v>3</v>
      </c>
      <c r="P66" s="41">
        <v>7</v>
      </c>
      <c r="Q66" s="13">
        <v>0</v>
      </c>
      <c r="R66" s="13">
        <v>0</v>
      </c>
    </row>
    <row r="67" spans="1:18" ht="14.1" customHeight="1" x14ac:dyDescent="0.15">
      <c r="A67" s="8"/>
      <c r="B67" s="15"/>
      <c r="C67" s="10" t="s">
        <v>346</v>
      </c>
      <c r="D67" s="8" t="s">
        <v>266</v>
      </c>
      <c r="E67" s="12"/>
      <c r="F67" s="12"/>
      <c r="G67" s="40">
        <f t="shared" si="24"/>
        <v>504</v>
      </c>
      <c r="H67" s="40">
        <f t="shared" si="25"/>
        <v>482</v>
      </c>
      <c r="I67" s="41">
        <v>167</v>
      </c>
      <c r="J67" s="41">
        <v>150</v>
      </c>
      <c r="K67" s="41">
        <v>165</v>
      </c>
      <c r="L67" s="40">
        <f t="shared" si="26"/>
        <v>22</v>
      </c>
      <c r="M67" s="41">
        <v>7</v>
      </c>
      <c r="N67" s="41">
        <v>8</v>
      </c>
      <c r="O67" s="41">
        <v>2</v>
      </c>
      <c r="P67" s="41">
        <v>5</v>
      </c>
      <c r="Q67" s="13">
        <v>0</v>
      </c>
      <c r="R67" s="13">
        <v>0</v>
      </c>
    </row>
    <row r="68" spans="1:18" ht="14.1" customHeight="1" x14ac:dyDescent="0.15">
      <c r="A68" s="8" t="s">
        <v>359</v>
      </c>
      <c r="B68" s="9" t="s">
        <v>9</v>
      </c>
      <c r="C68" s="10"/>
      <c r="D68" s="8"/>
      <c r="E68" s="12">
        <v>24</v>
      </c>
      <c r="F68" s="12">
        <v>4</v>
      </c>
      <c r="G68" s="40">
        <f t="shared" si="24"/>
        <v>1015</v>
      </c>
      <c r="H68" s="40">
        <f>SUM(I68:K68)</f>
        <v>960</v>
      </c>
      <c r="I68" s="40">
        <f>I69+I70</f>
        <v>323</v>
      </c>
      <c r="J68" s="40">
        <f t="shared" ref="J68:R68" si="27">J69+J70</f>
        <v>319</v>
      </c>
      <c r="K68" s="40">
        <f t="shared" si="27"/>
        <v>318</v>
      </c>
      <c r="L68" s="40">
        <f t="shared" si="26"/>
        <v>55</v>
      </c>
      <c r="M68" s="40">
        <f t="shared" si="27"/>
        <v>17</v>
      </c>
      <c r="N68" s="40">
        <f t="shared" si="27"/>
        <v>10</v>
      </c>
      <c r="O68" s="40">
        <f t="shared" si="27"/>
        <v>14</v>
      </c>
      <c r="P68" s="40">
        <f t="shared" si="27"/>
        <v>14</v>
      </c>
      <c r="Q68" s="13">
        <f>Q69+Q70</f>
        <v>0</v>
      </c>
      <c r="R68" s="13">
        <f t="shared" si="27"/>
        <v>0</v>
      </c>
    </row>
    <row r="69" spans="1:18" ht="14.1" customHeight="1" x14ac:dyDescent="0.15">
      <c r="A69" s="8"/>
      <c r="B69" s="15"/>
      <c r="C69" s="10" t="s">
        <v>346</v>
      </c>
      <c r="D69" s="8" t="s">
        <v>265</v>
      </c>
      <c r="E69" s="12"/>
      <c r="F69" s="12"/>
      <c r="G69" s="40">
        <f t="shared" si="24"/>
        <v>549</v>
      </c>
      <c r="H69" s="40">
        <f t="shared" ref="H69:H70" si="28">SUM(I69:K69)</f>
        <v>519</v>
      </c>
      <c r="I69" s="41">
        <v>164</v>
      </c>
      <c r="J69" s="41">
        <v>178</v>
      </c>
      <c r="K69" s="41">
        <v>177</v>
      </c>
      <c r="L69" s="41">
        <f t="shared" si="26"/>
        <v>30</v>
      </c>
      <c r="M69" s="41">
        <v>9</v>
      </c>
      <c r="N69" s="41">
        <v>5</v>
      </c>
      <c r="O69" s="41">
        <v>8</v>
      </c>
      <c r="P69" s="41">
        <v>8</v>
      </c>
      <c r="Q69" s="13">
        <v>0</v>
      </c>
      <c r="R69" s="13">
        <v>0</v>
      </c>
    </row>
    <row r="70" spans="1:18" ht="14.1" customHeight="1" x14ac:dyDescent="0.15">
      <c r="A70" s="8"/>
      <c r="B70" s="15"/>
      <c r="C70" s="10" t="s">
        <v>346</v>
      </c>
      <c r="D70" s="8" t="s">
        <v>266</v>
      </c>
      <c r="E70" s="12"/>
      <c r="F70" s="12"/>
      <c r="G70" s="40">
        <f t="shared" si="24"/>
        <v>466</v>
      </c>
      <c r="H70" s="40">
        <f t="shared" si="28"/>
        <v>441</v>
      </c>
      <c r="I70" s="41">
        <v>159</v>
      </c>
      <c r="J70" s="41">
        <v>141</v>
      </c>
      <c r="K70" s="41">
        <v>141</v>
      </c>
      <c r="L70" s="41">
        <f t="shared" si="26"/>
        <v>25</v>
      </c>
      <c r="M70" s="41">
        <v>8</v>
      </c>
      <c r="N70" s="41">
        <v>5</v>
      </c>
      <c r="O70" s="41">
        <v>6</v>
      </c>
      <c r="P70" s="41">
        <v>6</v>
      </c>
      <c r="Q70" s="13">
        <v>0</v>
      </c>
      <c r="R70" s="13">
        <v>0</v>
      </c>
    </row>
    <row r="71" spans="1:18" ht="14.1" customHeight="1" x14ac:dyDescent="0.15">
      <c r="A71" s="8" t="s">
        <v>359</v>
      </c>
      <c r="B71" s="9" t="s">
        <v>10</v>
      </c>
      <c r="C71" s="10"/>
      <c r="D71" s="8"/>
      <c r="E71" s="12">
        <v>24</v>
      </c>
      <c r="F71" s="12">
        <v>7</v>
      </c>
      <c r="G71" s="40">
        <f t="shared" si="24"/>
        <v>1089</v>
      </c>
      <c r="H71" s="40">
        <f>SUM(I71:K71)</f>
        <v>958</v>
      </c>
      <c r="I71" s="40">
        <f>I72+I73</f>
        <v>323</v>
      </c>
      <c r="J71" s="40">
        <f t="shared" ref="J71:R71" si="29">J72+J73</f>
        <v>318</v>
      </c>
      <c r="K71" s="40">
        <f t="shared" si="29"/>
        <v>317</v>
      </c>
      <c r="L71" s="40">
        <f t="shared" si="26"/>
        <v>131</v>
      </c>
      <c r="M71" s="40">
        <f t="shared" si="29"/>
        <v>21</v>
      </c>
      <c r="N71" s="40">
        <f t="shared" si="29"/>
        <v>40</v>
      </c>
      <c r="O71" s="40">
        <f t="shared" si="29"/>
        <v>31</v>
      </c>
      <c r="P71" s="40">
        <f t="shared" si="29"/>
        <v>39</v>
      </c>
      <c r="Q71" s="13">
        <f>Q72+Q73</f>
        <v>0</v>
      </c>
      <c r="R71" s="13">
        <f t="shared" si="29"/>
        <v>0</v>
      </c>
    </row>
    <row r="72" spans="1:18" ht="14.1" customHeight="1" x14ac:dyDescent="0.15">
      <c r="A72" s="8"/>
      <c r="B72" s="15"/>
      <c r="C72" s="10" t="s">
        <v>346</v>
      </c>
      <c r="D72" s="8" t="s">
        <v>265</v>
      </c>
      <c r="E72" s="12"/>
      <c r="F72" s="12"/>
      <c r="G72" s="40">
        <f t="shared" si="24"/>
        <v>571</v>
      </c>
      <c r="H72" s="40">
        <f t="shared" ref="H72:H73" si="30">SUM(I72:K72)</f>
        <v>483</v>
      </c>
      <c r="I72" s="41">
        <v>139</v>
      </c>
      <c r="J72" s="41">
        <v>193</v>
      </c>
      <c r="K72" s="41">
        <v>151</v>
      </c>
      <c r="L72" s="41">
        <f t="shared" si="26"/>
        <v>88</v>
      </c>
      <c r="M72" s="41">
        <v>17</v>
      </c>
      <c r="N72" s="41">
        <v>22</v>
      </c>
      <c r="O72" s="41">
        <v>25</v>
      </c>
      <c r="P72" s="41">
        <v>24</v>
      </c>
      <c r="Q72" s="13">
        <v>0</v>
      </c>
      <c r="R72" s="13">
        <v>0</v>
      </c>
    </row>
    <row r="73" spans="1:18" ht="14.1" customHeight="1" x14ac:dyDescent="0.15">
      <c r="A73" s="8"/>
      <c r="B73" s="15"/>
      <c r="C73" s="10" t="s">
        <v>346</v>
      </c>
      <c r="D73" s="8" t="s">
        <v>266</v>
      </c>
      <c r="E73" s="12"/>
      <c r="F73" s="12"/>
      <c r="G73" s="40">
        <f t="shared" si="24"/>
        <v>518</v>
      </c>
      <c r="H73" s="40">
        <f t="shared" si="30"/>
        <v>475</v>
      </c>
      <c r="I73" s="41">
        <v>184</v>
      </c>
      <c r="J73" s="41">
        <v>125</v>
      </c>
      <c r="K73" s="41">
        <v>166</v>
      </c>
      <c r="L73" s="41">
        <f t="shared" si="26"/>
        <v>43</v>
      </c>
      <c r="M73" s="41">
        <v>4</v>
      </c>
      <c r="N73" s="41">
        <v>18</v>
      </c>
      <c r="O73" s="41">
        <v>6</v>
      </c>
      <c r="P73" s="41">
        <v>15</v>
      </c>
      <c r="Q73" s="13">
        <v>0</v>
      </c>
      <c r="R73" s="13">
        <v>0</v>
      </c>
    </row>
    <row r="74" spans="1:18" ht="14.1" customHeight="1" x14ac:dyDescent="0.15">
      <c r="A74" s="8" t="s">
        <v>359</v>
      </c>
      <c r="B74" s="9" t="s">
        <v>14</v>
      </c>
      <c r="C74" s="10"/>
      <c r="D74" s="8"/>
      <c r="E74" s="12">
        <v>24</v>
      </c>
      <c r="F74" s="12">
        <v>12</v>
      </c>
      <c r="G74" s="40">
        <f t="shared" si="24"/>
        <v>970</v>
      </c>
      <c r="H74" s="40">
        <f>SUM(I74:K74)</f>
        <v>869</v>
      </c>
      <c r="I74" s="40">
        <f>I75+I76</f>
        <v>314</v>
      </c>
      <c r="J74" s="40">
        <f t="shared" ref="J74:R74" si="31">J75+J76</f>
        <v>280</v>
      </c>
      <c r="K74" s="40">
        <f t="shared" si="31"/>
        <v>275</v>
      </c>
      <c r="L74" s="40">
        <f t="shared" si="26"/>
        <v>101</v>
      </c>
      <c r="M74" s="40">
        <f t="shared" si="31"/>
        <v>19</v>
      </c>
      <c r="N74" s="40">
        <f t="shared" si="31"/>
        <v>34</v>
      </c>
      <c r="O74" s="40">
        <f t="shared" si="31"/>
        <v>23</v>
      </c>
      <c r="P74" s="40">
        <f t="shared" si="31"/>
        <v>25</v>
      </c>
      <c r="Q74" s="13">
        <f>Q75+Q76</f>
        <v>0</v>
      </c>
      <c r="R74" s="13">
        <f t="shared" si="31"/>
        <v>0</v>
      </c>
    </row>
    <row r="75" spans="1:18" ht="14.1" customHeight="1" x14ac:dyDescent="0.15">
      <c r="A75" s="8"/>
      <c r="B75" s="15"/>
      <c r="C75" s="10" t="s">
        <v>345</v>
      </c>
      <c r="D75" s="8" t="s">
        <v>265</v>
      </c>
      <c r="E75" s="12"/>
      <c r="F75" s="12"/>
      <c r="G75" s="40">
        <f t="shared" si="24"/>
        <v>897</v>
      </c>
      <c r="H75" s="40">
        <f t="shared" ref="H75:H76" si="32">SUM(I75:K75)</f>
        <v>801</v>
      </c>
      <c r="I75" s="41">
        <v>279</v>
      </c>
      <c r="J75" s="41">
        <v>262</v>
      </c>
      <c r="K75" s="41">
        <v>260</v>
      </c>
      <c r="L75" s="41">
        <f t="shared" si="26"/>
        <v>96</v>
      </c>
      <c r="M75" s="41">
        <v>15</v>
      </c>
      <c r="N75" s="41">
        <v>34</v>
      </c>
      <c r="O75" s="41">
        <v>22</v>
      </c>
      <c r="P75" s="41">
        <v>25</v>
      </c>
      <c r="Q75" s="13">
        <v>0</v>
      </c>
      <c r="R75" s="13">
        <v>0</v>
      </c>
    </row>
    <row r="76" spans="1:18" ht="14.1" customHeight="1" x14ac:dyDescent="0.15">
      <c r="A76" s="8"/>
      <c r="B76" s="15"/>
      <c r="C76" s="10" t="s">
        <v>345</v>
      </c>
      <c r="D76" s="8" t="s">
        <v>266</v>
      </c>
      <c r="E76" s="12"/>
      <c r="F76" s="12"/>
      <c r="G76" s="40">
        <f t="shared" si="24"/>
        <v>73</v>
      </c>
      <c r="H76" s="40">
        <f t="shared" si="32"/>
        <v>68</v>
      </c>
      <c r="I76" s="41">
        <v>35</v>
      </c>
      <c r="J76" s="41">
        <v>18</v>
      </c>
      <c r="K76" s="41">
        <v>15</v>
      </c>
      <c r="L76" s="41">
        <f t="shared" si="26"/>
        <v>5</v>
      </c>
      <c r="M76" s="41">
        <v>4</v>
      </c>
      <c r="N76" s="41">
        <v>0</v>
      </c>
      <c r="O76" s="41">
        <v>1</v>
      </c>
      <c r="P76" s="41">
        <v>0</v>
      </c>
      <c r="Q76" s="13">
        <v>0</v>
      </c>
      <c r="R76" s="13">
        <v>0</v>
      </c>
    </row>
    <row r="77" spans="1:18" ht="14.1" customHeight="1" x14ac:dyDescent="0.15">
      <c r="A77" s="8" t="s">
        <v>359</v>
      </c>
      <c r="B77" s="15" t="s">
        <v>16</v>
      </c>
      <c r="C77" s="10"/>
      <c r="D77" s="8"/>
      <c r="E77" s="12">
        <v>0</v>
      </c>
      <c r="F77" s="12">
        <v>20</v>
      </c>
      <c r="G77" s="40">
        <f t="shared" si="24"/>
        <v>533</v>
      </c>
      <c r="H77" s="40">
        <f>SUM(I77:K77)</f>
        <v>0</v>
      </c>
      <c r="I77" s="40">
        <f>I78+I79+I80+I81</f>
        <v>0</v>
      </c>
      <c r="J77" s="40">
        <f>J78+J79+J80+J81</f>
        <v>0</v>
      </c>
      <c r="K77" s="40">
        <f>K78+K79+K80+K81</f>
        <v>0</v>
      </c>
      <c r="L77" s="40">
        <f>SUM(M77:P77)</f>
        <v>533</v>
      </c>
      <c r="M77" s="40">
        <f>M78+M79+M80+M81</f>
        <v>205</v>
      </c>
      <c r="N77" s="40">
        <f t="shared" ref="N77:P77" si="33">N78+N79+N80+N81</f>
        <v>175</v>
      </c>
      <c r="O77" s="40">
        <f t="shared" si="33"/>
        <v>17</v>
      </c>
      <c r="P77" s="40">
        <f t="shared" si="33"/>
        <v>136</v>
      </c>
      <c r="Q77" s="13">
        <f>Q78+Q79</f>
        <v>0</v>
      </c>
      <c r="R77" s="13">
        <f t="shared" ref="R77" si="34">R78+R79</f>
        <v>0</v>
      </c>
    </row>
    <row r="78" spans="1:18" ht="14.1" customHeight="1" x14ac:dyDescent="0.15">
      <c r="A78" s="8"/>
      <c r="B78" s="15"/>
      <c r="C78" s="10" t="s">
        <v>346</v>
      </c>
      <c r="D78" s="8" t="s">
        <v>265</v>
      </c>
      <c r="E78" s="12"/>
      <c r="F78" s="12"/>
      <c r="G78" s="40">
        <f t="shared" si="24"/>
        <v>68</v>
      </c>
      <c r="H78" s="40">
        <f t="shared" ref="H78:H81" si="35">SUM(I78:K78)</f>
        <v>0</v>
      </c>
      <c r="I78" s="41">
        <v>0</v>
      </c>
      <c r="J78" s="41">
        <v>0</v>
      </c>
      <c r="K78" s="41">
        <v>0</v>
      </c>
      <c r="L78" s="41">
        <f t="shared" si="26"/>
        <v>68</v>
      </c>
      <c r="M78" s="41">
        <v>19</v>
      </c>
      <c r="N78" s="41">
        <v>26</v>
      </c>
      <c r="O78" s="41">
        <v>4</v>
      </c>
      <c r="P78" s="41">
        <v>19</v>
      </c>
      <c r="Q78" s="13">
        <v>0</v>
      </c>
      <c r="R78" s="13">
        <v>0</v>
      </c>
    </row>
    <row r="79" spans="1:18" ht="14.1" customHeight="1" x14ac:dyDescent="0.15">
      <c r="A79" s="8"/>
      <c r="B79" s="15"/>
      <c r="C79" s="10" t="s">
        <v>346</v>
      </c>
      <c r="D79" s="8" t="s">
        <v>266</v>
      </c>
      <c r="E79" s="12"/>
      <c r="F79" s="12"/>
      <c r="G79" s="40">
        <f t="shared" si="24"/>
        <v>91</v>
      </c>
      <c r="H79" s="40">
        <f t="shared" si="35"/>
        <v>0</v>
      </c>
      <c r="I79" s="41">
        <v>0</v>
      </c>
      <c r="J79" s="41">
        <v>0</v>
      </c>
      <c r="K79" s="41">
        <v>0</v>
      </c>
      <c r="L79" s="41">
        <f t="shared" si="26"/>
        <v>91</v>
      </c>
      <c r="M79" s="41">
        <v>39</v>
      </c>
      <c r="N79" s="41">
        <v>25</v>
      </c>
      <c r="O79" s="41">
        <v>6</v>
      </c>
      <c r="P79" s="41">
        <v>21</v>
      </c>
      <c r="Q79" s="13">
        <v>0</v>
      </c>
      <c r="R79" s="13">
        <v>0</v>
      </c>
    </row>
    <row r="80" spans="1:18" ht="14.1" customHeight="1" x14ac:dyDescent="0.15">
      <c r="A80" s="8"/>
      <c r="B80" s="9"/>
      <c r="C80" s="10" t="s">
        <v>353</v>
      </c>
      <c r="D80" s="8" t="s">
        <v>265</v>
      </c>
      <c r="E80" s="11"/>
      <c r="F80" s="12"/>
      <c r="G80" s="40">
        <f t="shared" si="24"/>
        <v>186</v>
      </c>
      <c r="H80" s="40">
        <f t="shared" si="35"/>
        <v>0</v>
      </c>
      <c r="I80" s="40">
        <v>0</v>
      </c>
      <c r="J80" s="40">
        <v>0</v>
      </c>
      <c r="K80" s="40">
        <v>0</v>
      </c>
      <c r="L80" s="40">
        <f t="shared" si="26"/>
        <v>186</v>
      </c>
      <c r="M80" s="40">
        <v>66</v>
      </c>
      <c r="N80" s="40">
        <v>65</v>
      </c>
      <c r="O80" s="40">
        <v>4</v>
      </c>
      <c r="P80" s="40">
        <v>51</v>
      </c>
      <c r="Q80" s="13">
        <v>0</v>
      </c>
      <c r="R80" s="13">
        <v>0</v>
      </c>
    </row>
    <row r="81" spans="1:18" ht="14.1" customHeight="1" x14ac:dyDescent="0.15">
      <c r="A81" s="8"/>
      <c r="B81" s="15"/>
      <c r="C81" s="10" t="s">
        <v>353</v>
      </c>
      <c r="D81" s="8" t="s">
        <v>266</v>
      </c>
      <c r="E81" s="12"/>
      <c r="F81" s="12"/>
      <c r="G81" s="40">
        <f t="shared" si="24"/>
        <v>188</v>
      </c>
      <c r="H81" s="40">
        <f t="shared" si="35"/>
        <v>0</v>
      </c>
      <c r="I81" s="41">
        <v>0</v>
      </c>
      <c r="J81" s="41">
        <v>0</v>
      </c>
      <c r="K81" s="41">
        <v>0</v>
      </c>
      <c r="L81" s="41">
        <f t="shared" si="26"/>
        <v>188</v>
      </c>
      <c r="M81" s="41">
        <v>81</v>
      </c>
      <c r="N81" s="41">
        <v>59</v>
      </c>
      <c r="O81" s="41">
        <v>3</v>
      </c>
      <c r="P81" s="41">
        <v>45</v>
      </c>
      <c r="Q81" s="13">
        <v>0</v>
      </c>
      <c r="R81" s="13">
        <v>0</v>
      </c>
    </row>
    <row r="82" spans="1:18" ht="14.1" customHeight="1" x14ac:dyDescent="0.15">
      <c r="A82" s="8" t="s">
        <v>583</v>
      </c>
      <c r="B82" s="15" t="s">
        <v>84</v>
      </c>
      <c r="C82" s="10"/>
      <c r="D82" s="8"/>
      <c r="E82" s="12">
        <v>22</v>
      </c>
      <c r="F82" s="12">
        <v>0</v>
      </c>
      <c r="G82" s="40">
        <f t="shared" si="24"/>
        <v>872</v>
      </c>
      <c r="H82" s="40">
        <f>SUM(I82:K82)</f>
        <v>872</v>
      </c>
      <c r="I82" s="40">
        <f>I83+I84</f>
        <v>280</v>
      </c>
      <c r="J82" s="40">
        <f t="shared" ref="J82:R82" si="36">J83+J84</f>
        <v>279</v>
      </c>
      <c r="K82" s="40">
        <f t="shared" si="36"/>
        <v>313</v>
      </c>
      <c r="L82" s="40">
        <f t="shared" si="26"/>
        <v>0</v>
      </c>
      <c r="M82" s="40">
        <f t="shared" si="36"/>
        <v>0</v>
      </c>
      <c r="N82" s="40">
        <f t="shared" si="36"/>
        <v>0</v>
      </c>
      <c r="O82" s="40">
        <f t="shared" si="36"/>
        <v>0</v>
      </c>
      <c r="P82" s="40">
        <f t="shared" si="36"/>
        <v>0</v>
      </c>
      <c r="Q82" s="13">
        <f>Q83+Q84</f>
        <v>0</v>
      </c>
      <c r="R82" s="13">
        <f t="shared" si="36"/>
        <v>0</v>
      </c>
    </row>
    <row r="83" spans="1:18" ht="14.1" customHeight="1" x14ac:dyDescent="0.15">
      <c r="A83" s="8"/>
      <c r="B83" s="15"/>
      <c r="C83" s="10" t="s">
        <v>346</v>
      </c>
      <c r="D83" s="8" t="s">
        <v>265</v>
      </c>
      <c r="E83" s="12"/>
      <c r="F83" s="12"/>
      <c r="G83" s="40">
        <f t="shared" si="24"/>
        <v>454</v>
      </c>
      <c r="H83" s="40">
        <f t="shared" ref="H83:H84" si="37">SUM(I83:K83)</f>
        <v>454</v>
      </c>
      <c r="I83" s="41">
        <v>133</v>
      </c>
      <c r="J83" s="41">
        <v>155</v>
      </c>
      <c r="K83" s="41">
        <v>166</v>
      </c>
      <c r="L83" s="41">
        <f t="shared" si="26"/>
        <v>0</v>
      </c>
      <c r="M83" s="41">
        <v>0</v>
      </c>
      <c r="N83" s="41">
        <v>0</v>
      </c>
      <c r="O83" s="41">
        <v>0</v>
      </c>
      <c r="P83" s="41">
        <v>0</v>
      </c>
      <c r="Q83" s="13">
        <v>0</v>
      </c>
      <c r="R83" s="13">
        <v>0</v>
      </c>
    </row>
    <row r="84" spans="1:18" ht="14.1" customHeight="1" x14ac:dyDescent="0.15">
      <c r="A84" s="8"/>
      <c r="B84" s="15"/>
      <c r="C84" s="10" t="s">
        <v>346</v>
      </c>
      <c r="D84" s="8" t="s">
        <v>266</v>
      </c>
      <c r="E84" s="12"/>
      <c r="F84" s="12"/>
      <c r="G84" s="40">
        <f t="shared" si="24"/>
        <v>418</v>
      </c>
      <c r="H84" s="40">
        <f t="shared" si="37"/>
        <v>418</v>
      </c>
      <c r="I84" s="41">
        <v>147</v>
      </c>
      <c r="J84" s="41">
        <v>124</v>
      </c>
      <c r="K84" s="41">
        <v>147</v>
      </c>
      <c r="L84" s="41">
        <f t="shared" si="26"/>
        <v>0</v>
      </c>
      <c r="M84" s="41">
        <v>0</v>
      </c>
      <c r="N84" s="41">
        <v>0</v>
      </c>
      <c r="O84" s="41">
        <v>0</v>
      </c>
      <c r="P84" s="41">
        <v>0</v>
      </c>
      <c r="Q84" s="13">
        <v>0</v>
      </c>
      <c r="R84" s="13">
        <v>0</v>
      </c>
    </row>
    <row r="85" spans="1:18" ht="14.1" customHeight="1" x14ac:dyDescent="0.15">
      <c r="A85" s="8" t="s">
        <v>583</v>
      </c>
      <c r="B85" s="15" t="s">
        <v>352</v>
      </c>
      <c r="C85" s="10"/>
      <c r="D85" s="8"/>
      <c r="E85" s="11">
        <v>23</v>
      </c>
      <c r="F85" s="12">
        <v>0</v>
      </c>
      <c r="G85" s="40">
        <f t="shared" si="24"/>
        <v>909</v>
      </c>
      <c r="H85" s="40">
        <f>SUM(I85:K85)</f>
        <v>909</v>
      </c>
      <c r="I85" s="40">
        <f>I86+I87</f>
        <v>281</v>
      </c>
      <c r="J85" s="40">
        <f t="shared" ref="J85:R85" si="38">J86+J87</f>
        <v>313</v>
      </c>
      <c r="K85" s="40">
        <f t="shared" si="38"/>
        <v>315</v>
      </c>
      <c r="L85" s="40">
        <f t="shared" si="26"/>
        <v>0</v>
      </c>
      <c r="M85" s="40">
        <f t="shared" si="38"/>
        <v>0</v>
      </c>
      <c r="N85" s="40">
        <f t="shared" si="38"/>
        <v>0</v>
      </c>
      <c r="O85" s="40">
        <f t="shared" si="38"/>
        <v>0</v>
      </c>
      <c r="P85" s="40">
        <f t="shared" si="38"/>
        <v>0</v>
      </c>
      <c r="Q85" s="13">
        <f>Q86+Q87</f>
        <v>0</v>
      </c>
      <c r="R85" s="13">
        <f t="shared" si="38"/>
        <v>0</v>
      </c>
    </row>
    <row r="86" spans="1:18" ht="14.1" customHeight="1" x14ac:dyDescent="0.15">
      <c r="A86" s="8"/>
      <c r="B86" s="15"/>
      <c r="C86" s="10" t="s">
        <v>346</v>
      </c>
      <c r="D86" s="8" t="s">
        <v>265</v>
      </c>
      <c r="E86" s="12"/>
      <c r="F86" s="12"/>
      <c r="G86" s="40">
        <f t="shared" si="24"/>
        <v>401</v>
      </c>
      <c r="H86" s="40">
        <f t="shared" ref="H86:H87" si="39">SUM(I86:K86)</f>
        <v>401</v>
      </c>
      <c r="I86" s="45">
        <v>134</v>
      </c>
      <c r="J86" s="45">
        <v>139</v>
      </c>
      <c r="K86" s="45">
        <v>128</v>
      </c>
      <c r="L86" s="41">
        <f t="shared" si="26"/>
        <v>0</v>
      </c>
      <c r="M86" s="45">
        <v>0</v>
      </c>
      <c r="N86" s="45">
        <v>0</v>
      </c>
      <c r="O86" s="45">
        <v>0</v>
      </c>
      <c r="P86" s="45">
        <v>0</v>
      </c>
      <c r="Q86" s="13">
        <v>0</v>
      </c>
      <c r="R86" s="13">
        <v>0</v>
      </c>
    </row>
    <row r="87" spans="1:18" ht="14.1" customHeight="1" x14ac:dyDescent="0.15">
      <c r="A87" s="8"/>
      <c r="B87" s="15"/>
      <c r="C87" s="10" t="s">
        <v>346</v>
      </c>
      <c r="D87" s="8" t="s">
        <v>266</v>
      </c>
      <c r="E87" s="12"/>
      <c r="F87" s="12"/>
      <c r="G87" s="40">
        <f t="shared" si="24"/>
        <v>508</v>
      </c>
      <c r="H87" s="40">
        <f t="shared" si="39"/>
        <v>508</v>
      </c>
      <c r="I87" s="45">
        <v>147</v>
      </c>
      <c r="J87" s="45">
        <v>174</v>
      </c>
      <c r="K87" s="45">
        <v>187</v>
      </c>
      <c r="L87" s="41">
        <f t="shared" si="26"/>
        <v>0</v>
      </c>
      <c r="M87" s="45">
        <v>0</v>
      </c>
      <c r="N87" s="45">
        <v>0</v>
      </c>
      <c r="O87" s="45">
        <v>0</v>
      </c>
      <c r="P87" s="45">
        <v>0</v>
      </c>
      <c r="Q87" s="13">
        <v>0</v>
      </c>
      <c r="R87" s="13">
        <v>0</v>
      </c>
    </row>
    <row r="88" spans="1:18" ht="14.1" customHeight="1" x14ac:dyDescent="0.15">
      <c r="A88" s="8" t="s">
        <v>583</v>
      </c>
      <c r="B88" s="9" t="s">
        <v>158</v>
      </c>
      <c r="C88" s="10"/>
      <c r="D88" s="8"/>
      <c r="E88" s="11">
        <v>24</v>
      </c>
      <c r="F88" s="12">
        <v>0</v>
      </c>
      <c r="G88" s="40">
        <f t="shared" si="24"/>
        <v>956</v>
      </c>
      <c r="H88" s="40">
        <f>SUM(I88:K88)</f>
        <v>956</v>
      </c>
      <c r="I88" s="40">
        <f>I89+I90+I91+I92+I93+I94+I95+I96</f>
        <v>320</v>
      </c>
      <c r="J88" s="40">
        <f t="shared" ref="J88:K88" si="40">J89+J90+J91+J92+J93+J94+J95+J96</f>
        <v>316</v>
      </c>
      <c r="K88" s="40">
        <f t="shared" si="40"/>
        <v>320</v>
      </c>
      <c r="L88" s="40">
        <f t="shared" si="26"/>
        <v>0</v>
      </c>
      <c r="M88" s="40">
        <f t="shared" ref="M88:P88" si="41">M89+M90+M91+M92+M93+M94+M95+M96</f>
        <v>0</v>
      </c>
      <c r="N88" s="40">
        <f t="shared" si="41"/>
        <v>0</v>
      </c>
      <c r="O88" s="40">
        <f t="shared" si="41"/>
        <v>0</v>
      </c>
      <c r="P88" s="40">
        <f t="shared" si="41"/>
        <v>0</v>
      </c>
      <c r="Q88" s="13">
        <f>Q89+Q90</f>
        <v>0</v>
      </c>
      <c r="R88" s="13">
        <f t="shared" ref="R88" si="42">R89+R90</f>
        <v>0</v>
      </c>
    </row>
    <row r="89" spans="1:18" ht="14.1" customHeight="1" x14ac:dyDescent="0.15">
      <c r="A89" s="8"/>
      <c r="B89" s="9"/>
      <c r="C89" s="10" t="s">
        <v>346</v>
      </c>
      <c r="D89" s="8" t="s">
        <v>265</v>
      </c>
      <c r="E89" s="11"/>
      <c r="F89" s="12"/>
      <c r="G89" s="40">
        <f t="shared" si="24"/>
        <v>109</v>
      </c>
      <c r="H89" s="40">
        <f t="shared" ref="H89:H96" si="43">SUM(I89:K89)</f>
        <v>109</v>
      </c>
      <c r="I89" s="40">
        <v>44</v>
      </c>
      <c r="J89" s="40">
        <v>37</v>
      </c>
      <c r="K89" s="40">
        <v>28</v>
      </c>
      <c r="L89" s="41">
        <f t="shared" si="26"/>
        <v>0</v>
      </c>
      <c r="M89" s="40">
        <v>0</v>
      </c>
      <c r="N89" s="40">
        <v>0</v>
      </c>
      <c r="O89" s="40">
        <v>0</v>
      </c>
      <c r="P89" s="40">
        <v>0</v>
      </c>
      <c r="Q89" s="13">
        <v>0</v>
      </c>
      <c r="R89" s="13">
        <v>0</v>
      </c>
    </row>
    <row r="90" spans="1:18" ht="14.1" customHeight="1" x14ac:dyDescent="0.15">
      <c r="A90" s="8"/>
      <c r="B90" s="15"/>
      <c r="C90" s="10" t="s">
        <v>346</v>
      </c>
      <c r="D90" s="8" t="s">
        <v>266</v>
      </c>
      <c r="E90" s="12"/>
      <c r="F90" s="12"/>
      <c r="G90" s="40">
        <f t="shared" si="24"/>
        <v>130</v>
      </c>
      <c r="H90" s="40">
        <f t="shared" si="43"/>
        <v>130</v>
      </c>
      <c r="I90" s="45">
        <v>36</v>
      </c>
      <c r="J90" s="45">
        <v>43</v>
      </c>
      <c r="K90" s="45">
        <v>51</v>
      </c>
      <c r="L90" s="41">
        <f t="shared" si="26"/>
        <v>0</v>
      </c>
      <c r="M90" s="45">
        <v>0</v>
      </c>
      <c r="N90" s="45">
        <v>0</v>
      </c>
      <c r="O90" s="45">
        <v>0</v>
      </c>
      <c r="P90" s="45">
        <v>0</v>
      </c>
      <c r="Q90" s="13">
        <v>0</v>
      </c>
      <c r="R90" s="13">
        <v>0</v>
      </c>
    </row>
    <row r="91" spans="1:18" ht="14.1" customHeight="1" x14ac:dyDescent="0.15">
      <c r="A91" s="8"/>
      <c r="B91" s="15"/>
      <c r="C91" s="10" t="s">
        <v>584</v>
      </c>
      <c r="D91" s="8" t="s">
        <v>265</v>
      </c>
      <c r="E91" s="12"/>
      <c r="F91" s="12"/>
      <c r="G91" s="40">
        <f t="shared" si="24"/>
        <v>51</v>
      </c>
      <c r="H91" s="40">
        <f t="shared" si="43"/>
        <v>51</v>
      </c>
      <c r="I91" s="45">
        <v>21</v>
      </c>
      <c r="J91" s="45">
        <v>17</v>
      </c>
      <c r="K91" s="45">
        <v>13</v>
      </c>
      <c r="L91" s="40">
        <f t="shared" si="26"/>
        <v>0</v>
      </c>
      <c r="M91" s="45">
        <v>0</v>
      </c>
      <c r="N91" s="45">
        <v>0</v>
      </c>
      <c r="O91" s="45">
        <v>0</v>
      </c>
      <c r="P91" s="45">
        <v>0</v>
      </c>
      <c r="Q91" s="13">
        <v>0</v>
      </c>
      <c r="R91" s="13">
        <v>0</v>
      </c>
    </row>
    <row r="92" spans="1:18" ht="14.1" customHeight="1" x14ac:dyDescent="0.15">
      <c r="A92" s="8"/>
      <c r="B92" s="9"/>
      <c r="C92" s="10" t="s">
        <v>584</v>
      </c>
      <c r="D92" s="8" t="s">
        <v>266</v>
      </c>
      <c r="E92" s="11"/>
      <c r="F92" s="12"/>
      <c r="G92" s="40">
        <f t="shared" si="24"/>
        <v>188</v>
      </c>
      <c r="H92" s="40">
        <f t="shared" si="43"/>
        <v>188</v>
      </c>
      <c r="I92" s="40">
        <v>59</v>
      </c>
      <c r="J92" s="40">
        <v>62</v>
      </c>
      <c r="K92" s="40">
        <v>67</v>
      </c>
      <c r="L92" s="41">
        <f t="shared" si="26"/>
        <v>0</v>
      </c>
      <c r="M92" s="40">
        <v>0</v>
      </c>
      <c r="N92" s="40">
        <v>0</v>
      </c>
      <c r="O92" s="40">
        <v>0</v>
      </c>
      <c r="P92" s="40">
        <v>0</v>
      </c>
      <c r="Q92" s="13">
        <v>0</v>
      </c>
      <c r="R92" s="13">
        <v>0</v>
      </c>
    </row>
    <row r="93" spans="1:18" ht="14.1" customHeight="1" x14ac:dyDescent="0.15">
      <c r="A93" s="8"/>
      <c r="B93" s="15"/>
      <c r="C93" s="10" t="s">
        <v>345</v>
      </c>
      <c r="D93" s="8" t="s">
        <v>265</v>
      </c>
      <c r="E93" s="12"/>
      <c r="F93" s="12"/>
      <c r="G93" s="40">
        <f t="shared" si="24"/>
        <v>100</v>
      </c>
      <c r="H93" s="40">
        <f t="shared" si="43"/>
        <v>100</v>
      </c>
      <c r="I93" s="45">
        <v>36</v>
      </c>
      <c r="J93" s="45">
        <v>32</v>
      </c>
      <c r="K93" s="45">
        <v>32</v>
      </c>
      <c r="L93" s="41">
        <f t="shared" si="26"/>
        <v>0</v>
      </c>
      <c r="M93" s="41">
        <v>0</v>
      </c>
      <c r="N93" s="41">
        <v>0</v>
      </c>
      <c r="O93" s="41">
        <v>0</v>
      </c>
      <c r="P93" s="41">
        <v>0</v>
      </c>
      <c r="Q93" s="13">
        <v>0</v>
      </c>
      <c r="R93" s="13">
        <v>0</v>
      </c>
    </row>
    <row r="94" spans="1:18" ht="14.1" customHeight="1" x14ac:dyDescent="0.15">
      <c r="A94" s="8"/>
      <c r="B94" s="15"/>
      <c r="C94" s="10" t="s">
        <v>345</v>
      </c>
      <c r="D94" s="8" t="s">
        <v>266</v>
      </c>
      <c r="E94" s="12"/>
      <c r="F94" s="12"/>
      <c r="G94" s="40">
        <f t="shared" si="24"/>
        <v>20</v>
      </c>
      <c r="H94" s="40">
        <f t="shared" si="43"/>
        <v>20</v>
      </c>
      <c r="I94" s="45">
        <v>4</v>
      </c>
      <c r="J94" s="45">
        <v>8</v>
      </c>
      <c r="K94" s="45">
        <v>8</v>
      </c>
      <c r="L94" s="40">
        <f t="shared" si="26"/>
        <v>0</v>
      </c>
      <c r="M94" s="41">
        <v>0</v>
      </c>
      <c r="N94" s="41">
        <v>0</v>
      </c>
      <c r="O94" s="41">
        <v>0</v>
      </c>
      <c r="P94" s="41">
        <v>0</v>
      </c>
      <c r="Q94" s="13">
        <v>0</v>
      </c>
      <c r="R94" s="13">
        <v>0</v>
      </c>
    </row>
    <row r="95" spans="1:18" ht="14.1" customHeight="1" x14ac:dyDescent="0.15">
      <c r="A95" s="8"/>
      <c r="B95" s="9"/>
      <c r="C95" s="10" t="s">
        <v>353</v>
      </c>
      <c r="D95" s="8" t="s">
        <v>265</v>
      </c>
      <c r="E95" s="12"/>
      <c r="F95" s="12"/>
      <c r="G95" s="40">
        <f t="shared" si="24"/>
        <v>119</v>
      </c>
      <c r="H95" s="40">
        <f t="shared" si="43"/>
        <v>119</v>
      </c>
      <c r="I95" s="40">
        <v>41</v>
      </c>
      <c r="J95" s="40">
        <v>44</v>
      </c>
      <c r="K95" s="40">
        <v>34</v>
      </c>
      <c r="L95" s="41">
        <f t="shared" si="26"/>
        <v>0</v>
      </c>
      <c r="M95" s="40">
        <v>0</v>
      </c>
      <c r="N95" s="40">
        <v>0</v>
      </c>
      <c r="O95" s="40">
        <v>0</v>
      </c>
      <c r="P95" s="40">
        <v>0</v>
      </c>
      <c r="Q95" s="13">
        <v>0</v>
      </c>
      <c r="R95" s="13">
        <v>0</v>
      </c>
    </row>
    <row r="96" spans="1:18" ht="14.1" customHeight="1" x14ac:dyDescent="0.15">
      <c r="A96" s="8"/>
      <c r="B96" s="15"/>
      <c r="C96" s="10" t="s">
        <v>353</v>
      </c>
      <c r="D96" s="8" t="s">
        <v>266</v>
      </c>
      <c r="E96" s="12"/>
      <c r="F96" s="12"/>
      <c r="G96" s="40">
        <f t="shared" si="24"/>
        <v>239</v>
      </c>
      <c r="H96" s="40">
        <f t="shared" si="43"/>
        <v>239</v>
      </c>
      <c r="I96" s="45">
        <v>79</v>
      </c>
      <c r="J96" s="45">
        <v>73</v>
      </c>
      <c r="K96" s="45">
        <v>87</v>
      </c>
      <c r="L96" s="41">
        <f t="shared" si="26"/>
        <v>0</v>
      </c>
      <c r="M96" s="41">
        <v>0</v>
      </c>
      <c r="N96" s="41">
        <v>0</v>
      </c>
      <c r="O96" s="41">
        <v>0</v>
      </c>
      <c r="P96" s="41">
        <v>0</v>
      </c>
      <c r="Q96" s="13">
        <v>0</v>
      </c>
      <c r="R96" s="13">
        <v>0</v>
      </c>
    </row>
    <row r="97" spans="1:18" ht="14.1" customHeight="1" x14ac:dyDescent="0.15">
      <c r="A97" s="8" t="s">
        <v>583</v>
      </c>
      <c r="B97" s="15" t="s">
        <v>88</v>
      </c>
      <c r="C97" s="10"/>
      <c r="D97" s="8"/>
      <c r="E97" s="12">
        <v>22</v>
      </c>
      <c r="F97" s="12">
        <v>0</v>
      </c>
      <c r="G97" s="40">
        <f t="shared" si="24"/>
        <v>846</v>
      </c>
      <c r="H97" s="40">
        <f>SUM(I97:K97)</f>
        <v>846</v>
      </c>
      <c r="I97" s="40">
        <f>I98+I99</f>
        <v>274</v>
      </c>
      <c r="J97" s="40">
        <f t="shared" ref="J97:R97" si="44">J98+J99</f>
        <v>280</v>
      </c>
      <c r="K97" s="40">
        <f t="shared" si="44"/>
        <v>292</v>
      </c>
      <c r="L97" s="40">
        <f t="shared" si="26"/>
        <v>0</v>
      </c>
      <c r="M97" s="40">
        <f t="shared" si="44"/>
        <v>0</v>
      </c>
      <c r="N97" s="40">
        <f t="shared" si="44"/>
        <v>0</v>
      </c>
      <c r="O97" s="40">
        <f t="shared" si="44"/>
        <v>0</v>
      </c>
      <c r="P97" s="40">
        <f t="shared" si="44"/>
        <v>0</v>
      </c>
      <c r="Q97" s="13">
        <f>Q98+Q99</f>
        <v>0</v>
      </c>
      <c r="R97" s="13">
        <f t="shared" si="44"/>
        <v>0</v>
      </c>
    </row>
    <row r="98" spans="1:18" ht="14.1" customHeight="1" x14ac:dyDescent="0.15">
      <c r="A98" s="8"/>
      <c r="B98" s="15"/>
      <c r="C98" s="10" t="s">
        <v>346</v>
      </c>
      <c r="D98" s="8" t="s">
        <v>265</v>
      </c>
      <c r="E98" s="12"/>
      <c r="F98" s="12"/>
      <c r="G98" s="40">
        <f t="shared" si="24"/>
        <v>421</v>
      </c>
      <c r="H98" s="40">
        <f t="shared" ref="H98:H99" si="45">SUM(I98:K98)</f>
        <v>421</v>
      </c>
      <c r="I98" s="45">
        <v>159</v>
      </c>
      <c r="J98" s="45">
        <v>133</v>
      </c>
      <c r="K98" s="45">
        <v>129</v>
      </c>
      <c r="L98" s="41">
        <f t="shared" si="26"/>
        <v>0</v>
      </c>
      <c r="M98" s="41">
        <v>0</v>
      </c>
      <c r="N98" s="41">
        <v>0</v>
      </c>
      <c r="O98" s="41">
        <v>0</v>
      </c>
      <c r="P98" s="41">
        <v>0</v>
      </c>
      <c r="Q98" s="13">
        <v>0</v>
      </c>
      <c r="R98" s="13">
        <v>0</v>
      </c>
    </row>
    <row r="99" spans="1:18" ht="14.1" customHeight="1" x14ac:dyDescent="0.15">
      <c r="A99" s="8"/>
      <c r="B99" s="15"/>
      <c r="C99" s="10" t="s">
        <v>346</v>
      </c>
      <c r="D99" s="8" t="s">
        <v>266</v>
      </c>
      <c r="E99" s="12"/>
      <c r="F99" s="12"/>
      <c r="G99" s="40">
        <f t="shared" si="24"/>
        <v>425</v>
      </c>
      <c r="H99" s="40">
        <f t="shared" si="45"/>
        <v>425</v>
      </c>
      <c r="I99" s="45">
        <v>115</v>
      </c>
      <c r="J99" s="45">
        <v>147</v>
      </c>
      <c r="K99" s="45">
        <v>163</v>
      </c>
      <c r="L99" s="40">
        <f t="shared" si="26"/>
        <v>0</v>
      </c>
      <c r="M99" s="45">
        <v>0</v>
      </c>
      <c r="N99" s="45">
        <v>0</v>
      </c>
      <c r="O99" s="45">
        <v>0</v>
      </c>
      <c r="P99" s="45">
        <v>0</v>
      </c>
      <c r="Q99" s="13">
        <v>0</v>
      </c>
      <c r="R99" s="13">
        <v>0</v>
      </c>
    </row>
    <row r="100" spans="1:18" ht="14.1" customHeight="1" x14ac:dyDescent="0.15">
      <c r="A100" s="8" t="s">
        <v>583</v>
      </c>
      <c r="B100" s="15" t="s">
        <v>89</v>
      </c>
      <c r="C100" s="10"/>
      <c r="D100" s="8"/>
      <c r="E100" s="12">
        <v>23</v>
      </c>
      <c r="F100" s="12">
        <v>0</v>
      </c>
      <c r="G100" s="40">
        <f t="shared" si="24"/>
        <v>847</v>
      </c>
      <c r="H100" s="40">
        <f>SUM(I100:K100)</f>
        <v>847</v>
      </c>
      <c r="I100" s="40">
        <f>I101+I102</f>
        <v>246</v>
      </c>
      <c r="J100" s="40">
        <f t="shared" ref="J100:R100" si="46">J101+J102</f>
        <v>290</v>
      </c>
      <c r="K100" s="40">
        <f t="shared" si="46"/>
        <v>311</v>
      </c>
      <c r="L100" s="41">
        <f t="shared" si="26"/>
        <v>0</v>
      </c>
      <c r="M100" s="40">
        <f t="shared" si="46"/>
        <v>0</v>
      </c>
      <c r="N100" s="40">
        <f t="shared" si="46"/>
        <v>0</v>
      </c>
      <c r="O100" s="40">
        <f t="shared" si="46"/>
        <v>0</v>
      </c>
      <c r="P100" s="40">
        <f t="shared" si="46"/>
        <v>0</v>
      </c>
      <c r="Q100" s="13">
        <f>Q101+Q102</f>
        <v>0</v>
      </c>
      <c r="R100" s="13">
        <f t="shared" si="46"/>
        <v>0</v>
      </c>
    </row>
    <row r="101" spans="1:18" ht="14.1" customHeight="1" x14ac:dyDescent="0.15">
      <c r="A101" s="8"/>
      <c r="B101" s="15"/>
      <c r="C101" s="10" t="s">
        <v>346</v>
      </c>
      <c r="D101" s="8" t="s">
        <v>265</v>
      </c>
      <c r="E101" s="12"/>
      <c r="F101" s="12"/>
      <c r="G101" s="40">
        <f t="shared" si="24"/>
        <v>482</v>
      </c>
      <c r="H101" s="40">
        <f t="shared" ref="H101:H102" si="47">SUM(I101:K101)</f>
        <v>482</v>
      </c>
      <c r="I101" s="45">
        <v>136</v>
      </c>
      <c r="J101" s="45">
        <v>160</v>
      </c>
      <c r="K101" s="45">
        <v>186</v>
      </c>
      <c r="L101" s="41">
        <f t="shared" si="26"/>
        <v>0</v>
      </c>
      <c r="M101" s="45">
        <v>0</v>
      </c>
      <c r="N101" s="45">
        <v>0</v>
      </c>
      <c r="O101" s="45">
        <v>0</v>
      </c>
      <c r="P101" s="45">
        <v>0</v>
      </c>
      <c r="Q101" s="13">
        <v>0</v>
      </c>
      <c r="R101" s="13">
        <v>0</v>
      </c>
    </row>
    <row r="102" spans="1:18" ht="14.1" customHeight="1" x14ac:dyDescent="0.15">
      <c r="A102" s="8"/>
      <c r="B102" s="9"/>
      <c r="C102" s="10" t="s">
        <v>346</v>
      </c>
      <c r="D102" s="8" t="s">
        <v>266</v>
      </c>
      <c r="E102" s="11"/>
      <c r="F102" s="12"/>
      <c r="G102" s="40">
        <f t="shared" si="24"/>
        <v>365</v>
      </c>
      <c r="H102" s="40">
        <f t="shared" si="47"/>
        <v>365</v>
      </c>
      <c r="I102" s="40">
        <v>110</v>
      </c>
      <c r="J102" s="40">
        <v>130</v>
      </c>
      <c r="K102" s="40">
        <v>125</v>
      </c>
      <c r="L102" s="40">
        <f t="shared" si="26"/>
        <v>0</v>
      </c>
      <c r="M102" s="40">
        <v>0</v>
      </c>
      <c r="N102" s="40">
        <v>0</v>
      </c>
      <c r="O102" s="40">
        <v>0</v>
      </c>
      <c r="P102" s="40">
        <v>0</v>
      </c>
      <c r="Q102" s="13">
        <v>0</v>
      </c>
      <c r="R102" s="13">
        <v>0</v>
      </c>
    </row>
    <row r="103" spans="1:18" ht="14.1" customHeight="1" x14ac:dyDescent="0.15">
      <c r="A103" s="8" t="s">
        <v>583</v>
      </c>
      <c r="B103" s="15" t="s">
        <v>145</v>
      </c>
      <c r="C103" s="10"/>
      <c r="D103" s="8"/>
      <c r="E103" s="12">
        <v>14</v>
      </c>
      <c r="F103" s="12">
        <v>0</v>
      </c>
      <c r="G103" s="40">
        <f t="shared" si="24"/>
        <v>413</v>
      </c>
      <c r="H103" s="40">
        <f>SUM(I103:K103)</f>
        <v>413</v>
      </c>
      <c r="I103" s="40">
        <f>I104+I105</f>
        <v>120</v>
      </c>
      <c r="J103" s="40">
        <f t="shared" ref="J103:R103" si="48">J104+J105</f>
        <v>125</v>
      </c>
      <c r="K103" s="40">
        <f t="shared" si="48"/>
        <v>168</v>
      </c>
      <c r="L103" s="41">
        <f t="shared" si="26"/>
        <v>0</v>
      </c>
      <c r="M103" s="40">
        <f t="shared" si="48"/>
        <v>0</v>
      </c>
      <c r="N103" s="40">
        <f t="shared" si="48"/>
        <v>0</v>
      </c>
      <c r="O103" s="40">
        <f t="shared" si="48"/>
        <v>0</v>
      </c>
      <c r="P103" s="40">
        <f t="shared" si="48"/>
        <v>0</v>
      </c>
      <c r="Q103" s="13">
        <f>Q104+Q105</f>
        <v>0</v>
      </c>
      <c r="R103" s="13">
        <f t="shared" si="48"/>
        <v>0</v>
      </c>
    </row>
    <row r="104" spans="1:18" ht="14.1" customHeight="1" x14ac:dyDescent="0.15">
      <c r="A104" s="8"/>
      <c r="B104" s="15"/>
      <c r="C104" s="10" t="s">
        <v>346</v>
      </c>
      <c r="D104" s="8" t="s">
        <v>265</v>
      </c>
      <c r="E104" s="12"/>
      <c r="F104" s="12"/>
      <c r="G104" s="40">
        <f t="shared" si="24"/>
        <v>226</v>
      </c>
      <c r="H104" s="40">
        <f t="shared" ref="H104:H105" si="49">SUM(I104:K104)</f>
        <v>226</v>
      </c>
      <c r="I104" s="41">
        <v>64</v>
      </c>
      <c r="J104" s="41">
        <v>66</v>
      </c>
      <c r="K104" s="41">
        <v>96</v>
      </c>
      <c r="L104" s="41">
        <f t="shared" si="26"/>
        <v>0</v>
      </c>
      <c r="M104" s="45">
        <v>0</v>
      </c>
      <c r="N104" s="45">
        <v>0</v>
      </c>
      <c r="O104" s="45">
        <v>0</v>
      </c>
      <c r="P104" s="45">
        <v>0</v>
      </c>
      <c r="Q104" s="13">
        <v>0</v>
      </c>
      <c r="R104" s="13">
        <v>0</v>
      </c>
    </row>
    <row r="105" spans="1:18" ht="14.1" customHeight="1" x14ac:dyDescent="0.15">
      <c r="A105" s="8"/>
      <c r="B105" s="15"/>
      <c r="C105" s="10" t="s">
        <v>346</v>
      </c>
      <c r="D105" s="8" t="s">
        <v>266</v>
      </c>
      <c r="E105" s="12"/>
      <c r="F105" s="12"/>
      <c r="G105" s="40">
        <f t="shared" si="24"/>
        <v>187</v>
      </c>
      <c r="H105" s="40">
        <f t="shared" si="49"/>
        <v>187</v>
      </c>
      <c r="I105" s="41">
        <v>56</v>
      </c>
      <c r="J105" s="41">
        <v>59</v>
      </c>
      <c r="K105" s="41">
        <v>72</v>
      </c>
      <c r="L105" s="40">
        <f t="shared" si="26"/>
        <v>0</v>
      </c>
      <c r="M105" s="45">
        <v>0</v>
      </c>
      <c r="N105" s="45">
        <v>0</v>
      </c>
      <c r="O105" s="45">
        <v>0</v>
      </c>
      <c r="P105" s="45">
        <v>0</v>
      </c>
      <c r="Q105" s="13">
        <v>0</v>
      </c>
      <c r="R105" s="13">
        <v>0</v>
      </c>
    </row>
    <row r="106" spans="1:18" ht="14.1" customHeight="1" x14ac:dyDescent="0.15">
      <c r="A106" s="8" t="s">
        <v>583</v>
      </c>
      <c r="B106" s="9" t="s">
        <v>7</v>
      </c>
      <c r="C106" s="10"/>
      <c r="D106" s="8"/>
      <c r="E106" s="11">
        <v>24</v>
      </c>
      <c r="F106" s="12">
        <v>4</v>
      </c>
      <c r="G106" s="40">
        <f t="shared" si="24"/>
        <v>1034</v>
      </c>
      <c r="H106" s="40">
        <f>SUM(I106:K106)</f>
        <v>958</v>
      </c>
      <c r="I106" s="40">
        <f>I107+I108</f>
        <v>320</v>
      </c>
      <c r="J106" s="40">
        <f t="shared" ref="J106:R106" si="50">J107+J108</f>
        <v>320</v>
      </c>
      <c r="K106" s="40">
        <f t="shared" si="50"/>
        <v>318</v>
      </c>
      <c r="L106" s="41">
        <f t="shared" si="26"/>
        <v>76</v>
      </c>
      <c r="M106" s="40">
        <f t="shared" si="50"/>
        <v>27</v>
      </c>
      <c r="N106" s="40">
        <f t="shared" si="50"/>
        <v>14</v>
      </c>
      <c r="O106" s="40">
        <f t="shared" si="50"/>
        <v>22</v>
      </c>
      <c r="P106" s="40">
        <f t="shared" si="50"/>
        <v>13</v>
      </c>
      <c r="Q106" s="13">
        <f>Q107+Q108</f>
        <v>0</v>
      </c>
      <c r="R106" s="13">
        <f t="shared" si="50"/>
        <v>0</v>
      </c>
    </row>
    <row r="107" spans="1:18" ht="14.1" customHeight="1" x14ac:dyDescent="0.15">
      <c r="A107" s="8"/>
      <c r="B107" s="9"/>
      <c r="C107" s="10" t="s">
        <v>346</v>
      </c>
      <c r="D107" s="8" t="s">
        <v>265</v>
      </c>
      <c r="E107" s="11"/>
      <c r="F107" s="12"/>
      <c r="G107" s="40">
        <f t="shared" si="24"/>
        <v>489</v>
      </c>
      <c r="H107" s="40">
        <f t="shared" ref="H107:H170" si="51">SUM(I107:K107)</f>
        <v>446</v>
      </c>
      <c r="I107" s="40">
        <v>146</v>
      </c>
      <c r="J107" s="40">
        <v>152</v>
      </c>
      <c r="K107" s="40">
        <v>148</v>
      </c>
      <c r="L107" s="41">
        <f t="shared" si="26"/>
        <v>43</v>
      </c>
      <c r="M107" s="40">
        <v>15</v>
      </c>
      <c r="N107" s="40">
        <v>9</v>
      </c>
      <c r="O107" s="40">
        <v>10</v>
      </c>
      <c r="P107" s="40">
        <v>9</v>
      </c>
      <c r="Q107" s="13">
        <v>0</v>
      </c>
      <c r="R107" s="13">
        <v>0</v>
      </c>
    </row>
    <row r="108" spans="1:18" ht="14.1" customHeight="1" x14ac:dyDescent="0.15">
      <c r="A108" s="8"/>
      <c r="B108" s="15"/>
      <c r="C108" s="10" t="s">
        <v>346</v>
      </c>
      <c r="D108" s="8" t="s">
        <v>266</v>
      </c>
      <c r="E108" s="12"/>
      <c r="F108" s="12"/>
      <c r="G108" s="40">
        <f t="shared" si="24"/>
        <v>545</v>
      </c>
      <c r="H108" s="40">
        <f t="shared" si="51"/>
        <v>512</v>
      </c>
      <c r="I108" s="41">
        <v>174</v>
      </c>
      <c r="J108" s="41">
        <v>168</v>
      </c>
      <c r="K108" s="41">
        <v>170</v>
      </c>
      <c r="L108" s="40">
        <f t="shared" si="26"/>
        <v>33</v>
      </c>
      <c r="M108" s="45">
        <v>12</v>
      </c>
      <c r="N108" s="45">
        <v>5</v>
      </c>
      <c r="O108" s="45">
        <v>12</v>
      </c>
      <c r="P108" s="45">
        <v>4</v>
      </c>
      <c r="Q108" s="13">
        <v>0</v>
      </c>
      <c r="R108" s="13">
        <v>0</v>
      </c>
    </row>
    <row r="109" spans="1:18" ht="14.1" customHeight="1" x14ac:dyDescent="0.15">
      <c r="A109" s="8" t="s">
        <v>583</v>
      </c>
      <c r="B109" s="15" t="s">
        <v>101</v>
      </c>
      <c r="C109" s="10"/>
      <c r="D109" s="8"/>
      <c r="E109" s="12">
        <v>22</v>
      </c>
      <c r="F109" s="12">
        <v>0</v>
      </c>
      <c r="G109" s="40">
        <f t="shared" si="24"/>
        <v>861</v>
      </c>
      <c r="H109" s="40">
        <f t="shared" si="51"/>
        <v>861</v>
      </c>
      <c r="I109" s="40">
        <f>I110+I111</f>
        <v>280</v>
      </c>
      <c r="J109" s="40">
        <f t="shared" ref="J109:R109" si="52">J110+J111</f>
        <v>272</v>
      </c>
      <c r="K109" s="40">
        <f t="shared" si="52"/>
        <v>309</v>
      </c>
      <c r="L109" s="41">
        <f t="shared" si="26"/>
        <v>0</v>
      </c>
      <c r="M109" s="40">
        <f t="shared" si="52"/>
        <v>0</v>
      </c>
      <c r="N109" s="40">
        <f t="shared" si="52"/>
        <v>0</v>
      </c>
      <c r="O109" s="40">
        <f t="shared" si="52"/>
        <v>0</v>
      </c>
      <c r="P109" s="40">
        <f t="shared" si="52"/>
        <v>0</v>
      </c>
      <c r="Q109" s="13">
        <f>Q110+Q111</f>
        <v>0</v>
      </c>
      <c r="R109" s="13">
        <f t="shared" si="52"/>
        <v>0</v>
      </c>
    </row>
    <row r="110" spans="1:18" ht="14.1" customHeight="1" x14ac:dyDescent="0.15">
      <c r="A110" s="8"/>
      <c r="B110" s="15"/>
      <c r="C110" s="10" t="s">
        <v>346</v>
      </c>
      <c r="D110" s="8" t="s">
        <v>265</v>
      </c>
      <c r="E110" s="12"/>
      <c r="F110" s="12"/>
      <c r="G110" s="40">
        <f t="shared" si="24"/>
        <v>417</v>
      </c>
      <c r="H110" s="40">
        <f t="shared" si="51"/>
        <v>417</v>
      </c>
      <c r="I110" s="41">
        <v>135</v>
      </c>
      <c r="J110" s="41">
        <v>125</v>
      </c>
      <c r="K110" s="41">
        <v>157</v>
      </c>
      <c r="L110" s="41">
        <f t="shared" si="26"/>
        <v>0</v>
      </c>
      <c r="M110" s="45">
        <v>0</v>
      </c>
      <c r="N110" s="45">
        <v>0</v>
      </c>
      <c r="O110" s="45">
        <v>0</v>
      </c>
      <c r="P110" s="45">
        <v>0</v>
      </c>
      <c r="Q110" s="13">
        <v>0</v>
      </c>
      <c r="R110" s="13">
        <v>0</v>
      </c>
    </row>
    <row r="111" spans="1:18" ht="14.1" customHeight="1" x14ac:dyDescent="0.15">
      <c r="A111" s="8"/>
      <c r="B111" s="9"/>
      <c r="C111" s="10" t="s">
        <v>346</v>
      </c>
      <c r="D111" s="8" t="s">
        <v>266</v>
      </c>
      <c r="E111" s="11"/>
      <c r="F111" s="12"/>
      <c r="G111" s="40">
        <f t="shared" si="24"/>
        <v>444</v>
      </c>
      <c r="H111" s="40">
        <f t="shared" si="51"/>
        <v>444</v>
      </c>
      <c r="I111" s="40">
        <v>145</v>
      </c>
      <c r="J111" s="40">
        <v>147</v>
      </c>
      <c r="K111" s="40">
        <v>152</v>
      </c>
      <c r="L111" s="40">
        <f t="shared" si="26"/>
        <v>0</v>
      </c>
      <c r="M111" s="40">
        <v>0</v>
      </c>
      <c r="N111" s="40">
        <v>0</v>
      </c>
      <c r="O111" s="40">
        <v>0</v>
      </c>
      <c r="P111" s="40">
        <v>0</v>
      </c>
      <c r="Q111" s="13">
        <v>0</v>
      </c>
      <c r="R111" s="13">
        <v>0</v>
      </c>
    </row>
    <row r="112" spans="1:18" ht="14.1" customHeight="1" x14ac:dyDescent="0.15">
      <c r="A112" s="8" t="s">
        <v>583</v>
      </c>
      <c r="B112" s="15" t="s">
        <v>159</v>
      </c>
      <c r="C112" s="10"/>
      <c r="D112" s="8"/>
      <c r="E112" s="12">
        <v>12</v>
      </c>
      <c r="F112" s="12">
        <v>0</v>
      </c>
      <c r="G112" s="40">
        <f t="shared" si="24"/>
        <v>362</v>
      </c>
      <c r="H112" s="40">
        <f t="shared" si="51"/>
        <v>362</v>
      </c>
      <c r="I112" s="40">
        <f>I113+I114</f>
        <v>128</v>
      </c>
      <c r="J112" s="40">
        <f t="shared" ref="J112:R112" si="53">J113+J114</f>
        <v>118</v>
      </c>
      <c r="K112" s="40">
        <f t="shared" si="53"/>
        <v>116</v>
      </c>
      <c r="L112" s="41">
        <f t="shared" si="26"/>
        <v>0</v>
      </c>
      <c r="M112" s="40">
        <f t="shared" si="53"/>
        <v>0</v>
      </c>
      <c r="N112" s="40">
        <f t="shared" si="53"/>
        <v>0</v>
      </c>
      <c r="O112" s="40">
        <f t="shared" si="53"/>
        <v>0</v>
      </c>
      <c r="P112" s="40">
        <f t="shared" si="53"/>
        <v>0</v>
      </c>
      <c r="Q112" s="13">
        <f>Q113+Q114</f>
        <v>0</v>
      </c>
      <c r="R112" s="13">
        <f t="shared" si="53"/>
        <v>0</v>
      </c>
    </row>
    <row r="113" spans="1:18" ht="14.1" customHeight="1" x14ac:dyDescent="0.15">
      <c r="A113" s="8"/>
      <c r="B113" s="15"/>
      <c r="C113" s="10" t="s">
        <v>346</v>
      </c>
      <c r="D113" s="8" t="s">
        <v>265</v>
      </c>
      <c r="E113" s="12"/>
      <c r="F113" s="12"/>
      <c r="G113" s="40">
        <f t="shared" si="24"/>
        <v>206</v>
      </c>
      <c r="H113" s="40">
        <f t="shared" si="51"/>
        <v>206</v>
      </c>
      <c r="I113" s="41">
        <v>78</v>
      </c>
      <c r="J113" s="41">
        <v>73</v>
      </c>
      <c r="K113" s="41">
        <v>55</v>
      </c>
      <c r="L113" s="41">
        <f t="shared" si="26"/>
        <v>0</v>
      </c>
      <c r="M113" s="45">
        <v>0</v>
      </c>
      <c r="N113" s="45">
        <v>0</v>
      </c>
      <c r="O113" s="45">
        <v>0</v>
      </c>
      <c r="P113" s="45">
        <v>0</v>
      </c>
      <c r="Q113" s="13">
        <v>0</v>
      </c>
      <c r="R113" s="13">
        <v>0</v>
      </c>
    </row>
    <row r="114" spans="1:18" ht="14.1" customHeight="1" x14ac:dyDescent="0.15">
      <c r="A114" s="8"/>
      <c r="B114" s="15"/>
      <c r="C114" s="10" t="s">
        <v>346</v>
      </c>
      <c r="D114" s="8" t="s">
        <v>266</v>
      </c>
      <c r="E114" s="12"/>
      <c r="F114" s="12"/>
      <c r="G114" s="40">
        <f t="shared" si="24"/>
        <v>156</v>
      </c>
      <c r="H114" s="40">
        <f t="shared" si="51"/>
        <v>156</v>
      </c>
      <c r="I114" s="41">
        <v>50</v>
      </c>
      <c r="J114" s="41">
        <v>45</v>
      </c>
      <c r="K114" s="41">
        <v>61</v>
      </c>
      <c r="L114" s="40">
        <f t="shared" si="26"/>
        <v>0</v>
      </c>
      <c r="M114" s="45">
        <v>0</v>
      </c>
      <c r="N114" s="45">
        <v>0</v>
      </c>
      <c r="O114" s="45">
        <v>0</v>
      </c>
      <c r="P114" s="45">
        <v>0</v>
      </c>
      <c r="Q114" s="13">
        <v>0</v>
      </c>
      <c r="R114" s="13">
        <v>0</v>
      </c>
    </row>
    <row r="115" spans="1:18" ht="14.1" customHeight="1" x14ac:dyDescent="0.15">
      <c r="A115" s="8" t="s">
        <v>583</v>
      </c>
      <c r="B115" s="9" t="s">
        <v>11</v>
      </c>
      <c r="C115" s="10"/>
      <c r="D115" s="8"/>
      <c r="E115" s="11">
        <v>22</v>
      </c>
      <c r="F115" s="12">
        <v>4</v>
      </c>
      <c r="G115" s="40">
        <f t="shared" si="24"/>
        <v>973</v>
      </c>
      <c r="H115" s="40">
        <f t="shared" si="51"/>
        <v>874</v>
      </c>
      <c r="I115" s="40">
        <f>I116+I117</f>
        <v>284</v>
      </c>
      <c r="J115" s="40">
        <f t="shared" ref="J115:R115" si="54">J116+J117</f>
        <v>276</v>
      </c>
      <c r="K115" s="40">
        <f t="shared" si="54"/>
        <v>314</v>
      </c>
      <c r="L115" s="41">
        <f t="shared" si="26"/>
        <v>99</v>
      </c>
      <c r="M115" s="40">
        <f t="shared" si="54"/>
        <v>29</v>
      </c>
      <c r="N115" s="40">
        <f t="shared" si="54"/>
        <v>22</v>
      </c>
      <c r="O115" s="40">
        <f t="shared" si="54"/>
        <v>21</v>
      </c>
      <c r="P115" s="40">
        <f t="shared" si="54"/>
        <v>27</v>
      </c>
      <c r="Q115" s="13">
        <f>Q116+Q117</f>
        <v>0</v>
      </c>
      <c r="R115" s="13">
        <f t="shared" si="54"/>
        <v>0</v>
      </c>
    </row>
    <row r="116" spans="1:18" ht="14.1" customHeight="1" x14ac:dyDescent="0.15">
      <c r="A116" s="8"/>
      <c r="B116" s="9"/>
      <c r="C116" s="10" t="s">
        <v>346</v>
      </c>
      <c r="D116" s="8" t="s">
        <v>265</v>
      </c>
      <c r="E116" s="11"/>
      <c r="F116" s="12"/>
      <c r="G116" s="40">
        <f t="shared" si="24"/>
        <v>446</v>
      </c>
      <c r="H116" s="40">
        <f t="shared" si="51"/>
        <v>385</v>
      </c>
      <c r="I116" s="45">
        <v>132</v>
      </c>
      <c r="J116" s="40">
        <v>106</v>
      </c>
      <c r="K116" s="40">
        <v>147</v>
      </c>
      <c r="L116" s="41">
        <f t="shared" si="26"/>
        <v>61</v>
      </c>
      <c r="M116" s="40">
        <v>17</v>
      </c>
      <c r="N116" s="40">
        <v>12</v>
      </c>
      <c r="O116" s="40">
        <v>12</v>
      </c>
      <c r="P116" s="40">
        <v>20</v>
      </c>
      <c r="Q116" s="13">
        <v>0</v>
      </c>
      <c r="R116" s="13">
        <v>0</v>
      </c>
    </row>
    <row r="117" spans="1:18" ht="14.1" customHeight="1" x14ac:dyDescent="0.15">
      <c r="A117" s="8"/>
      <c r="B117" s="15"/>
      <c r="C117" s="10" t="s">
        <v>346</v>
      </c>
      <c r="D117" s="8" t="s">
        <v>266</v>
      </c>
      <c r="E117" s="12"/>
      <c r="F117" s="12"/>
      <c r="G117" s="40">
        <f t="shared" si="24"/>
        <v>527</v>
      </c>
      <c r="H117" s="40">
        <f t="shared" si="51"/>
        <v>489</v>
      </c>
      <c r="I117" s="41">
        <v>152</v>
      </c>
      <c r="J117" s="41">
        <v>170</v>
      </c>
      <c r="K117" s="41">
        <v>167</v>
      </c>
      <c r="L117" s="40">
        <f t="shared" si="26"/>
        <v>38</v>
      </c>
      <c r="M117" s="45">
        <v>12</v>
      </c>
      <c r="N117" s="45">
        <v>10</v>
      </c>
      <c r="O117" s="45">
        <v>9</v>
      </c>
      <c r="P117" s="45">
        <v>7</v>
      </c>
      <c r="Q117" s="13">
        <v>0</v>
      </c>
      <c r="R117" s="13">
        <v>0</v>
      </c>
    </row>
    <row r="118" spans="1:18" ht="14.1" customHeight="1" x14ac:dyDescent="0.15">
      <c r="A118" s="8" t="s">
        <v>583</v>
      </c>
      <c r="B118" s="9" t="s">
        <v>141</v>
      </c>
      <c r="C118" s="10"/>
      <c r="D118" s="8"/>
      <c r="E118" s="12">
        <v>12</v>
      </c>
      <c r="F118" s="12">
        <v>0</v>
      </c>
      <c r="G118" s="40">
        <f t="shared" si="24"/>
        <v>360</v>
      </c>
      <c r="H118" s="40">
        <f t="shared" si="51"/>
        <v>360</v>
      </c>
      <c r="I118" s="40">
        <f>I119+I120</f>
        <v>110</v>
      </c>
      <c r="J118" s="40">
        <f t="shared" ref="J118:R118" si="55">J119+J120</f>
        <v>124</v>
      </c>
      <c r="K118" s="40">
        <f t="shared" si="55"/>
        <v>126</v>
      </c>
      <c r="L118" s="41">
        <f t="shared" si="26"/>
        <v>0</v>
      </c>
      <c r="M118" s="40">
        <f t="shared" si="55"/>
        <v>0</v>
      </c>
      <c r="N118" s="40">
        <f t="shared" si="55"/>
        <v>0</v>
      </c>
      <c r="O118" s="40">
        <f t="shared" si="55"/>
        <v>0</v>
      </c>
      <c r="P118" s="40">
        <f t="shared" si="55"/>
        <v>0</v>
      </c>
      <c r="Q118" s="13">
        <f>Q119+Q120</f>
        <v>0</v>
      </c>
      <c r="R118" s="13">
        <f t="shared" si="55"/>
        <v>0</v>
      </c>
    </row>
    <row r="119" spans="1:18" ht="14.1" customHeight="1" x14ac:dyDescent="0.15">
      <c r="A119" s="8"/>
      <c r="B119" s="15"/>
      <c r="C119" s="10" t="s">
        <v>346</v>
      </c>
      <c r="D119" s="8" t="s">
        <v>265</v>
      </c>
      <c r="E119" s="12"/>
      <c r="F119" s="12"/>
      <c r="G119" s="40">
        <f t="shared" si="24"/>
        <v>200</v>
      </c>
      <c r="H119" s="40">
        <f t="shared" si="51"/>
        <v>200</v>
      </c>
      <c r="I119" s="41">
        <v>58</v>
      </c>
      <c r="J119" s="41">
        <v>71</v>
      </c>
      <c r="K119" s="41">
        <v>71</v>
      </c>
      <c r="L119" s="41">
        <f t="shared" si="26"/>
        <v>0</v>
      </c>
      <c r="M119" s="45">
        <v>0</v>
      </c>
      <c r="N119" s="45">
        <v>0</v>
      </c>
      <c r="O119" s="45">
        <v>0</v>
      </c>
      <c r="P119" s="45">
        <v>0</v>
      </c>
      <c r="Q119" s="13">
        <v>0</v>
      </c>
      <c r="R119" s="13">
        <v>0</v>
      </c>
    </row>
    <row r="120" spans="1:18" ht="14.1" customHeight="1" x14ac:dyDescent="0.15">
      <c r="A120" s="8"/>
      <c r="B120" s="9"/>
      <c r="C120" s="10" t="s">
        <v>346</v>
      </c>
      <c r="D120" s="8" t="s">
        <v>266</v>
      </c>
      <c r="E120" s="11"/>
      <c r="F120" s="12"/>
      <c r="G120" s="40">
        <f t="shared" si="24"/>
        <v>160</v>
      </c>
      <c r="H120" s="40">
        <f t="shared" si="51"/>
        <v>160</v>
      </c>
      <c r="I120" s="40">
        <v>52</v>
      </c>
      <c r="J120" s="40">
        <v>53</v>
      </c>
      <c r="K120" s="40">
        <v>55</v>
      </c>
      <c r="L120" s="40">
        <f t="shared" si="26"/>
        <v>0</v>
      </c>
      <c r="M120" s="40">
        <v>0</v>
      </c>
      <c r="N120" s="40">
        <v>0</v>
      </c>
      <c r="O120" s="40">
        <v>0</v>
      </c>
      <c r="P120" s="40">
        <v>0</v>
      </c>
      <c r="Q120" s="13">
        <v>0</v>
      </c>
      <c r="R120" s="13">
        <v>0</v>
      </c>
    </row>
    <row r="121" spans="1:18" ht="14.1" customHeight="1" x14ac:dyDescent="0.15">
      <c r="A121" s="8" t="s">
        <v>583</v>
      </c>
      <c r="B121" s="15" t="s">
        <v>15</v>
      </c>
      <c r="C121" s="10"/>
      <c r="D121" s="8"/>
      <c r="E121" s="12">
        <v>24</v>
      </c>
      <c r="F121" s="12">
        <v>8</v>
      </c>
      <c r="G121" s="40">
        <f t="shared" si="24"/>
        <v>932</v>
      </c>
      <c r="H121" s="40">
        <f t="shared" si="51"/>
        <v>842</v>
      </c>
      <c r="I121" s="40">
        <f>I122+I123</f>
        <v>257</v>
      </c>
      <c r="J121" s="40">
        <f t="shared" ref="J121:R121" si="56">J122+J123</f>
        <v>296</v>
      </c>
      <c r="K121" s="40">
        <f t="shared" si="56"/>
        <v>289</v>
      </c>
      <c r="L121" s="40">
        <f t="shared" si="26"/>
        <v>90</v>
      </c>
      <c r="M121" s="40">
        <f t="shared" si="56"/>
        <v>20</v>
      </c>
      <c r="N121" s="40">
        <f t="shared" si="56"/>
        <v>29</v>
      </c>
      <c r="O121" s="40">
        <f t="shared" si="56"/>
        <v>22</v>
      </c>
      <c r="P121" s="40">
        <f t="shared" si="56"/>
        <v>19</v>
      </c>
      <c r="Q121" s="13">
        <f>Q122+Q123</f>
        <v>0</v>
      </c>
      <c r="R121" s="13">
        <f t="shared" si="56"/>
        <v>0</v>
      </c>
    </row>
    <row r="122" spans="1:18" ht="14.1" customHeight="1" x14ac:dyDescent="0.15">
      <c r="A122" s="8"/>
      <c r="B122" s="15"/>
      <c r="C122" s="10" t="s">
        <v>345</v>
      </c>
      <c r="D122" s="8" t="s">
        <v>265</v>
      </c>
      <c r="E122" s="12"/>
      <c r="F122" s="12"/>
      <c r="G122" s="40">
        <f t="shared" si="24"/>
        <v>810</v>
      </c>
      <c r="H122" s="40">
        <f t="shared" si="51"/>
        <v>727</v>
      </c>
      <c r="I122" s="41">
        <v>210</v>
      </c>
      <c r="J122" s="41">
        <v>266</v>
      </c>
      <c r="K122" s="41">
        <v>251</v>
      </c>
      <c r="L122" s="41">
        <f t="shared" si="26"/>
        <v>83</v>
      </c>
      <c r="M122" s="45">
        <v>19</v>
      </c>
      <c r="N122" s="45">
        <v>28</v>
      </c>
      <c r="O122" s="45">
        <v>21</v>
      </c>
      <c r="P122" s="45">
        <v>15</v>
      </c>
      <c r="Q122" s="13">
        <v>0</v>
      </c>
      <c r="R122" s="13">
        <v>0</v>
      </c>
    </row>
    <row r="123" spans="1:18" ht="14.1" customHeight="1" x14ac:dyDescent="0.15">
      <c r="A123" s="8"/>
      <c r="B123" s="15"/>
      <c r="C123" s="10" t="s">
        <v>345</v>
      </c>
      <c r="D123" s="8" t="s">
        <v>266</v>
      </c>
      <c r="E123" s="12"/>
      <c r="F123" s="12"/>
      <c r="G123" s="40">
        <f t="shared" si="24"/>
        <v>122</v>
      </c>
      <c r="H123" s="40">
        <f t="shared" si="51"/>
        <v>115</v>
      </c>
      <c r="I123" s="41">
        <v>47</v>
      </c>
      <c r="J123" s="41">
        <v>30</v>
      </c>
      <c r="K123" s="41">
        <v>38</v>
      </c>
      <c r="L123" s="41">
        <f t="shared" si="26"/>
        <v>7</v>
      </c>
      <c r="M123" s="45">
        <v>1</v>
      </c>
      <c r="N123" s="45">
        <v>1</v>
      </c>
      <c r="O123" s="45">
        <v>1</v>
      </c>
      <c r="P123" s="45">
        <v>4</v>
      </c>
      <c r="Q123" s="13">
        <v>0</v>
      </c>
      <c r="R123" s="13">
        <v>0</v>
      </c>
    </row>
    <row r="124" spans="1:18" ht="14.1" customHeight="1" x14ac:dyDescent="0.15">
      <c r="A124" s="8" t="s">
        <v>583</v>
      </c>
      <c r="B124" s="9" t="s">
        <v>100</v>
      </c>
      <c r="C124" s="10"/>
      <c r="D124" s="8"/>
      <c r="E124" s="11">
        <v>22</v>
      </c>
      <c r="F124" s="12">
        <v>0</v>
      </c>
      <c r="G124" s="40">
        <f t="shared" si="24"/>
        <v>788</v>
      </c>
      <c r="H124" s="40">
        <f t="shared" si="51"/>
        <v>788</v>
      </c>
      <c r="I124" s="40">
        <f>I125+I126</f>
        <v>256</v>
      </c>
      <c r="J124" s="40">
        <f t="shared" ref="J124:R124" si="57">J125+J126</f>
        <v>243</v>
      </c>
      <c r="K124" s="40">
        <f t="shared" si="57"/>
        <v>289</v>
      </c>
      <c r="L124" s="40">
        <f t="shared" si="26"/>
        <v>0</v>
      </c>
      <c r="M124" s="40">
        <f t="shared" si="57"/>
        <v>0</v>
      </c>
      <c r="N124" s="40">
        <f t="shared" si="57"/>
        <v>0</v>
      </c>
      <c r="O124" s="40">
        <f t="shared" si="57"/>
        <v>0</v>
      </c>
      <c r="P124" s="40">
        <f t="shared" si="57"/>
        <v>0</v>
      </c>
      <c r="Q124" s="13">
        <f>Q125+Q126</f>
        <v>0</v>
      </c>
      <c r="R124" s="13">
        <f t="shared" si="57"/>
        <v>0</v>
      </c>
    </row>
    <row r="125" spans="1:18" ht="14.1" customHeight="1" x14ac:dyDescent="0.15">
      <c r="A125" s="8"/>
      <c r="B125" s="9"/>
      <c r="C125" s="10" t="s">
        <v>346</v>
      </c>
      <c r="D125" s="8" t="s">
        <v>265</v>
      </c>
      <c r="E125" s="11"/>
      <c r="F125" s="12"/>
      <c r="G125" s="40">
        <f t="shared" si="24"/>
        <v>379</v>
      </c>
      <c r="H125" s="40">
        <f t="shared" si="51"/>
        <v>379</v>
      </c>
      <c r="I125" s="40">
        <v>125</v>
      </c>
      <c r="J125" s="40">
        <v>118</v>
      </c>
      <c r="K125" s="40">
        <v>136</v>
      </c>
      <c r="L125" s="41">
        <f t="shared" si="26"/>
        <v>0</v>
      </c>
      <c r="M125" s="40">
        <v>0</v>
      </c>
      <c r="N125" s="40">
        <v>0</v>
      </c>
      <c r="O125" s="40">
        <v>0</v>
      </c>
      <c r="P125" s="40">
        <v>0</v>
      </c>
      <c r="Q125" s="13">
        <v>0</v>
      </c>
      <c r="R125" s="13">
        <v>0</v>
      </c>
    </row>
    <row r="126" spans="1:18" ht="14.1" customHeight="1" x14ac:dyDescent="0.15">
      <c r="A126" s="8"/>
      <c r="B126" s="15"/>
      <c r="C126" s="10" t="s">
        <v>346</v>
      </c>
      <c r="D126" s="8" t="s">
        <v>266</v>
      </c>
      <c r="E126" s="12"/>
      <c r="F126" s="12"/>
      <c r="G126" s="40">
        <f t="shared" si="24"/>
        <v>409</v>
      </c>
      <c r="H126" s="40">
        <f t="shared" si="51"/>
        <v>409</v>
      </c>
      <c r="I126" s="41">
        <v>131</v>
      </c>
      <c r="J126" s="41">
        <v>125</v>
      </c>
      <c r="K126" s="41">
        <v>153</v>
      </c>
      <c r="L126" s="40">
        <f t="shared" si="26"/>
        <v>0</v>
      </c>
      <c r="M126" s="45">
        <v>0</v>
      </c>
      <c r="N126" s="45">
        <v>0</v>
      </c>
      <c r="O126" s="45">
        <v>0</v>
      </c>
      <c r="P126" s="45">
        <v>0</v>
      </c>
      <c r="Q126" s="13">
        <v>0</v>
      </c>
      <c r="R126" s="13">
        <v>0</v>
      </c>
    </row>
    <row r="127" spans="1:18" ht="14.1" customHeight="1" x14ac:dyDescent="0.15">
      <c r="A127" s="8" t="s">
        <v>583</v>
      </c>
      <c r="B127" s="15" t="s">
        <v>12</v>
      </c>
      <c r="C127" s="10"/>
      <c r="D127" s="8"/>
      <c r="E127" s="12">
        <v>24</v>
      </c>
      <c r="F127" s="12">
        <v>0</v>
      </c>
      <c r="G127" s="40">
        <f t="shared" si="24"/>
        <v>948</v>
      </c>
      <c r="H127" s="40">
        <f t="shared" si="51"/>
        <v>948</v>
      </c>
      <c r="I127" s="40">
        <f t="shared" ref="I127:K127" si="58">I128+I129+I130+I131</f>
        <v>320</v>
      </c>
      <c r="J127" s="40">
        <f t="shared" si="58"/>
        <v>318</v>
      </c>
      <c r="K127" s="40">
        <f t="shared" si="58"/>
        <v>310</v>
      </c>
      <c r="L127" s="41">
        <f t="shared" si="26"/>
        <v>0</v>
      </c>
      <c r="M127" s="40">
        <f t="shared" ref="M127:P127" si="59">M128+M129+M130+M131</f>
        <v>0</v>
      </c>
      <c r="N127" s="40">
        <f t="shared" si="59"/>
        <v>0</v>
      </c>
      <c r="O127" s="40">
        <f t="shared" si="59"/>
        <v>0</v>
      </c>
      <c r="P127" s="40">
        <f t="shared" si="59"/>
        <v>0</v>
      </c>
      <c r="Q127" s="13">
        <f>Q128+Q129</f>
        <v>0</v>
      </c>
      <c r="R127" s="13">
        <f t="shared" ref="R127" si="60">R128+R129</f>
        <v>0</v>
      </c>
    </row>
    <row r="128" spans="1:18" ht="14.1" customHeight="1" x14ac:dyDescent="0.15">
      <c r="A128" s="8"/>
      <c r="B128" s="15"/>
      <c r="C128" s="10" t="s">
        <v>346</v>
      </c>
      <c r="D128" s="8" t="s">
        <v>265</v>
      </c>
      <c r="E128" s="12"/>
      <c r="F128" s="12"/>
      <c r="G128" s="40">
        <f t="shared" si="24"/>
        <v>410</v>
      </c>
      <c r="H128" s="40">
        <f t="shared" si="51"/>
        <v>410</v>
      </c>
      <c r="I128" s="41">
        <v>144</v>
      </c>
      <c r="J128" s="41">
        <v>130</v>
      </c>
      <c r="K128" s="41">
        <v>136</v>
      </c>
      <c r="L128" s="41">
        <f t="shared" si="26"/>
        <v>0</v>
      </c>
      <c r="M128" s="45">
        <v>0</v>
      </c>
      <c r="N128" s="45">
        <v>0</v>
      </c>
      <c r="O128" s="45">
        <v>0</v>
      </c>
      <c r="P128" s="45">
        <v>0</v>
      </c>
      <c r="Q128" s="13">
        <v>0</v>
      </c>
      <c r="R128" s="13">
        <v>0</v>
      </c>
    </row>
    <row r="129" spans="1:18" ht="14.1" customHeight="1" x14ac:dyDescent="0.15">
      <c r="A129" s="8"/>
      <c r="B129" s="9"/>
      <c r="C129" s="10" t="s">
        <v>346</v>
      </c>
      <c r="D129" s="8" t="s">
        <v>266</v>
      </c>
      <c r="E129" s="11"/>
      <c r="F129" s="12"/>
      <c r="G129" s="40">
        <f t="shared" si="24"/>
        <v>422</v>
      </c>
      <c r="H129" s="40">
        <f t="shared" si="51"/>
        <v>422</v>
      </c>
      <c r="I129" s="40">
        <v>136</v>
      </c>
      <c r="J129" s="40">
        <v>148</v>
      </c>
      <c r="K129" s="40">
        <v>138</v>
      </c>
      <c r="L129" s="40">
        <f t="shared" si="26"/>
        <v>0</v>
      </c>
      <c r="M129" s="40">
        <v>0</v>
      </c>
      <c r="N129" s="40">
        <v>0</v>
      </c>
      <c r="O129" s="40">
        <v>0</v>
      </c>
      <c r="P129" s="40">
        <v>0</v>
      </c>
      <c r="Q129" s="13">
        <v>0</v>
      </c>
      <c r="R129" s="13">
        <v>0</v>
      </c>
    </row>
    <row r="130" spans="1:18" ht="14.1" customHeight="1" x14ac:dyDescent="0.15">
      <c r="A130" s="8"/>
      <c r="B130" s="15"/>
      <c r="C130" s="10" t="s">
        <v>582</v>
      </c>
      <c r="D130" s="8" t="s">
        <v>265</v>
      </c>
      <c r="E130" s="12"/>
      <c r="F130" s="12"/>
      <c r="G130" s="40">
        <f t="shared" ref="G130:G193" si="61">H130+L130+Q130+R130</f>
        <v>87</v>
      </c>
      <c r="H130" s="40">
        <f t="shared" si="51"/>
        <v>87</v>
      </c>
      <c r="I130" s="41">
        <v>30</v>
      </c>
      <c r="J130" s="41">
        <v>26</v>
      </c>
      <c r="K130" s="41">
        <v>31</v>
      </c>
      <c r="L130" s="41">
        <f t="shared" ref="L130:L193" si="62">SUM(M130:P130)</f>
        <v>0</v>
      </c>
      <c r="M130" s="45">
        <v>0</v>
      </c>
      <c r="N130" s="45">
        <v>0</v>
      </c>
      <c r="O130" s="45">
        <v>0</v>
      </c>
      <c r="P130" s="45">
        <v>0</v>
      </c>
      <c r="Q130" s="13">
        <v>0</v>
      </c>
      <c r="R130" s="13">
        <v>0</v>
      </c>
    </row>
    <row r="131" spans="1:18" ht="14.1" customHeight="1" x14ac:dyDescent="0.15">
      <c r="A131" s="8"/>
      <c r="B131" s="15"/>
      <c r="C131" s="10" t="s">
        <v>582</v>
      </c>
      <c r="D131" s="8" t="s">
        <v>266</v>
      </c>
      <c r="E131" s="12"/>
      <c r="F131" s="12"/>
      <c r="G131" s="40">
        <f t="shared" si="61"/>
        <v>29</v>
      </c>
      <c r="H131" s="40">
        <f t="shared" si="51"/>
        <v>29</v>
      </c>
      <c r="I131" s="41">
        <v>10</v>
      </c>
      <c r="J131" s="41">
        <v>14</v>
      </c>
      <c r="K131" s="41">
        <v>5</v>
      </c>
      <c r="L131" s="41">
        <f t="shared" si="62"/>
        <v>0</v>
      </c>
      <c r="M131" s="45">
        <v>0</v>
      </c>
      <c r="N131" s="45">
        <v>0</v>
      </c>
      <c r="O131" s="45">
        <v>0</v>
      </c>
      <c r="P131" s="45">
        <v>0</v>
      </c>
      <c r="Q131" s="13">
        <v>0</v>
      </c>
      <c r="R131" s="13">
        <v>0</v>
      </c>
    </row>
    <row r="132" spans="1:18" ht="14.1" customHeight="1" x14ac:dyDescent="0.15">
      <c r="A132" s="8" t="s">
        <v>583</v>
      </c>
      <c r="B132" s="9" t="s">
        <v>13</v>
      </c>
      <c r="C132" s="10"/>
      <c r="D132" s="8"/>
      <c r="E132" s="11">
        <v>24</v>
      </c>
      <c r="F132" s="12">
        <v>0</v>
      </c>
      <c r="G132" s="40">
        <f t="shared" si="61"/>
        <v>870</v>
      </c>
      <c r="H132" s="40">
        <f t="shared" si="51"/>
        <v>870</v>
      </c>
      <c r="I132" s="40">
        <f>I133+I134</f>
        <v>278</v>
      </c>
      <c r="J132" s="40">
        <f t="shared" ref="J132:R132" si="63">J133+J134</f>
        <v>294</v>
      </c>
      <c r="K132" s="40">
        <f t="shared" si="63"/>
        <v>298</v>
      </c>
      <c r="L132" s="40">
        <f t="shared" si="62"/>
        <v>0</v>
      </c>
      <c r="M132" s="40">
        <f t="shared" si="63"/>
        <v>0</v>
      </c>
      <c r="N132" s="40">
        <f t="shared" si="63"/>
        <v>0</v>
      </c>
      <c r="O132" s="40">
        <f t="shared" si="63"/>
        <v>0</v>
      </c>
      <c r="P132" s="40">
        <f t="shared" si="63"/>
        <v>0</v>
      </c>
      <c r="Q132" s="13">
        <f>Q133+Q134</f>
        <v>0</v>
      </c>
      <c r="R132" s="13">
        <f t="shared" si="63"/>
        <v>0</v>
      </c>
    </row>
    <row r="133" spans="1:18" ht="14.1" customHeight="1" x14ac:dyDescent="0.15">
      <c r="A133" s="8"/>
      <c r="B133" s="9"/>
      <c r="C133" s="10" t="s">
        <v>353</v>
      </c>
      <c r="D133" s="8" t="s">
        <v>265</v>
      </c>
      <c r="E133" s="11"/>
      <c r="F133" s="12"/>
      <c r="G133" s="40">
        <f t="shared" si="61"/>
        <v>113</v>
      </c>
      <c r="H133" s="40">
        <f t="shared" si="51"/>
        <v>113</v>
      </c>
      <c r="I133" s="40">
        <v>34</v>
      </c>
      <c r="J133" s="40">
        <v>46</v>
      </c>
      <c r="K133" s="40">
        <v>33</v>
      </c>
      <c r="L133" s="41">
        <f t="shared" si="62"/>
        <v>0</v>
      </c>
      <c r="M133" s="40">
        <v>0</v>
      </c>
      <c r="N133" s="40">
        <v>0</v>
      </c>
      <c r="O133" s="40">
        <v>0</v>
      </c>
      <c r="P133" s="40">
        <v>0</v>
      </c>
      <c r="Q133" s="13">
        <v>0</v>
      </c>
      <c r="R133" s="13">
        <v>0</v>
      </c>
    </row>
    <row r="134" spans="1:18" ht="14.1" customHeight="1" x14ac:dyDescent="0.15">
      <c r="A134" s="8"/>
      <c r="B134" s="15"/>
      <c r="C134" s="10" t="s">
        <v>353</v>
      </c>
      <c r="D134" s="8" t="s">
        <v>266</v>
      </c>
      <c r="E134" s="12"/>
      <c r="F134" s="12"/>
      <c r="G134" s="40">
        <f t="shared" si="61"/>
        <v>757</v>
      </c>
      <c r="H134" s="40">
        <f t="shared" si="51"/>
        <v>757</v>
      </c>
      <c r="I134" s="41">
        <v>244</v>
      </c>
      <c r="J134" s="41">
        <v>248</v>
      </c>
      <c r="K134" s="41">
        <v>265</v>
      </c>
      <c r="L134" s="41">
        <f t="shared" si="62"/>
        <v>0</v>
      </c>
      <c r="M134" s="45">
        <v>0</v>
      </c>
      <c r="N134" s="45">
        <v>0</v>
      </c>
      <c r="O134" s="45">
        <v>0</v>
      </c>
      <c r="P134" s="45">
        <v>0</v>
      </c>
      <c r="Q134" s="13">
        <v>0</v>
      </c>
      <c r="R134" s="13">
        <v>0</v>
      </c>
    </row>
    <row r="135" spans="1:18" ht="14.1" customHeight="1" x14ac:dyDescent="0.15">
      <c r="A135" s="8" t="s">
        <v>583</v>
      </c>
      <c r="B135" s="15" t="s">
        <v>144</v>
      </c>
      <c r="C135" s="10"/>
      <c r="D135" s="8"/>
      <c r="E135" s="11">
        <v>21</v>
      </c>
      <c r="F135" s="12">
        <v>0</v>
      </c>
      <c r="G135" s="40">
        <f t="shared" si="61"/>
        <v>826</v>
      </c>
      <c r="H135" s="40">
        <f t="shared" si="51"/>
        <v>826</v>
      </c>
      <c r="I135" s="40">
        <f>I136+I137</f>
        <v>281</v>
      </c>
      <c r="J135" s="40">
        <f t="shared" ref="J135:R135" si="64">J136+J137</f>
        <v>275</v>
      </c>
      <c r="K135" s="40">
        <f t="shared" si="64"/>
        <v>270</v>
      </c>
      <c r="L135" s="40">
        <f t="shared" si="62"/>
        <v>0</v>
      </c>
      <c r="M135" s="40">
        <f t="shared" si="64"/>
        <v>0</v>
      </c>
      <c r="N135" s="40">
        <f t="shared" si="64"/>
        <v>0</v>
      </c>
      <c r="O135" s="40">
        <f t="shared" si="64"/>
        <v>0</v>
      </c>
      <c r="P135" s="40">
        <f t="shared" si="64"/>
        <v>0</v>
      </c>
      <c r="Q135" s="13">
        <f>Q136+Q137</f>
        <v>0</v>
      </c>
      <c r="R135" s="13">
        <f t="shared" si="64"/>
        <v>0</v>
      </c>
    </row>
    <row r="136" spans="1:18" ht="14.1" customHeight="1" x14ac:dyDescent="0.15">
      <c r="A136" s="8"/>
      <c r="B136" s="15"/>
      <c r="C136" s="10" t="s">
        <v>581</v>
      </c>
      <c r="D136" s="8" t="s">
        <v>265</v>
      </c>
      <c r="E136" s="12"/>
      <c r="F136" s="12"/>
      <c r="G136" s="40">
        <f t="shared" si="61"/>
        <v>392</v>
      </c>
      <c r="H136" s="40">
        <f t="shared" si="51"/>
        <v>392</v>
      </c>
      <c r="I136" s="41">
        <v>141</v>
      </c>
      <c r="J136" s="41">
        <v>123</v>
      </c>
      <c r="K136" s="41">
        <v>128</v>
      </c>
      <c r="L136" s="41">
        <f t="shared" si="62"/>
        <v>0</v>
      </c>
      <c r="M136" s="45">
        <v>0</v>
      </c>
      <c r="N136" s="45">
        <v>0</v>
      </c>
      <c r="O136" s="45">
        <v>0</v>
      </c>
      <c r="P136" s="45">
        <v>0</v>
      </c>
      <c r="Q136" s="13">
        <v>0</v>
      </c>
      <c r="R136" s="13">
        <v>0</v>
      </c>
    </row>
    <row r="137" spans="1:18" ht="14.1" customHeight="1" x14ac:dyDescent="0.15">
      <c r="A137" s="8"/>
      <c r="B137" s="9"/>
      <c r="C137" s="10" t="s">
        <v>581</v>
      </c>
      <c r="D137" s="8" t="s">
        <v>266</v>
      </c>
      <c r="E137" s="11"/>
      <c r="F137" s="12"/>
      <c r="G137" s="40">
        <f t="shared" si="61"/>
        <v>434</v>
      </c>
      <c r="H137" s="40">
        <f t="shared" si="51"/>
        <v>434</v>
      </c>
      <c r="I137" s="40">
        <v>140</v>
      </c>
      <c r="J137" s="40">
        <v>152</v>
      </c>
      <c r="K137" s="40">
        <v>142</v>
      </c>
      <c r="L137" s="41">
        <f t="shared" si="62"/>
        <v>0</v>
      </c>
      <c r="M137" s="40">
        <v>0</v>
      </c>
      <c r="N137" s="40">
        <v>0</v>
      </c>
      <c r="O137" s="40">
        <v>0</v>
      </c>
      <c r="P137" s="40">
        <v>0</v>
      </c>
      <c r="Q137" s="13">
        <v>0</v>
      </c>
      <c r="R137" s="13">
        <v>0</v>
      </c>
    </row>
    <row r="138" spans="1:18" ht="14.1" customHeight="1" x14ac:dyDescent="0.15">
      <c r="A138" s="8" t="s">
        <v>583</v>
      </c>
      <c r="B138" s="9" t="s">
        <v>87</v>
      </c>
      <c r="C138" s="10"/>
      <c r="D138" s="8"/>
      <c r="E138" s="12">
        <v>22</v>
      </c>
      <c r="F138" s="12">
        <v>0</v>
      </c>
      <c r="G138" s="40">
        <f t="shared" si="61"/>
        <v>877</v>
      </c>
      <c r="H138" s="40">
        <f t="shared" si="51"/>
        <v>877</v>
      </c>
      <c r="I138" s="40">
        <f>I139+I140</f>
        <v>280</v>
      </c>
      <c r="J138" s="40">
        <f t="shared" ref="J138:R138" si="65">J139+J140</f>
        <v>279</v>
      </c>
      <c r="K138" s="40">
        <f t="shared" si="65"/>
        <v>318</v>
      </c>
      <c r="L138" s="40">
        <f t="shared" si="62"/>
        <v>0</v>
      </c>
      <c r="M138" s="40">
        <f t="shared" si="65"/>
        <v>0</v>
      </c>
      <c r="N138" s="40">
        <f t="shared" si="65"/>
        <v>0</v>
      </c>
      <c r="O138" s="40">
        <f t="shared" si="65"/>
        <v>0</v>
      </c>
      <c r="P138" s="40">
        <f t="shared" si="65"/>
        <v>0</v>
      </c>
      <c r="Q138" s="13">
        <f>Q139+Q140</f>
        <v>0</v>
      </c>
      <c r="R138" s="13">
        <f t="shared" si="65"/>
        <v>0</v>
      </c>
    </row>
    <row r="139" spans="1:18" ht="14.1" customHeight="1" x14ac:dyDescent="0.15">
      <c r="A139" s="8"/>
      <c r="B139" s="9"/>
      <c r="C139" s="10" t="s">
        <v>346</v>
      </c>
      <c r="D139" s="8" t="s">
        <v>265</v>
      </c>
      <c r="E139" s="12"/>
      <c r="F139" s="12"/>
      <c r="G139" s="40">
        <f t="shared" si="61"/>
        <v>465</v>
      </c>
      <c r="H139" s="40">
        <f t="shared" si="51"/>
        <v>465</v>
      </c>
      <c r="I139" s="41">
        <v>155</v>
      </c>
      <c r="J139" s="41">
        <v>144</v>
      </c>
      <c r="K139" s="41">
        <v>166</v>
      </c>
      <c r="L139" s="41">
        <f t="shared" si="62"/>
        <v>0</v>
      </c>
      <c r="M139" s="45">
        <v>0</v>
      </c>
      <c r="N139" s="45">
        <v>0</v>
      </c>
      <c r="O139" s="45">
        <v>0</v>
      </c>
      <c r="P139" s="45">
        <v>0</v>
      </c>
      <c r="Q139" s="13">
        <v>0</v>
      </c>
      <c r="R139" s="13">
        <v>0</v>
      </c>
    </row>
    <row r="140" spans="1:18" ht="14.1" customHeight="1" x14ac:dyDescent="0.15">
      <c r="A140" s="8"/>
      <c r="B140" s="9"/>
      <c r="C140" s="10" t="s">
        <v>346</v>
      </c>
      <c r="D140" s="8" t="s">
        <v>266</v>
      </c>
      <c r="E140" s="12"/>
      <c r="F140" s="12"/>
      <c r="G140" s="40">
        <f t="shared" si="61"/>
        <v>412</v>
      </c>
      <c r="H140" s="40">
        <f t="shared" si="51"/>
        <v>412</v>
      </c>
      <c r="I140" s="41">
        <v>125</v>
      </c>
      <c r="J140" s="41">
        <v>135</v>
      </c>
      <c r="K140" s="41">
        <v>152</v>
      </c>
      <c r="L140" s="40">
        <f t="shared" si="62"/>
        <v>0</v>
      </c>
      <c r="M140" s="45">
        <v>0</v>
      </c>
      <c r="N140" s="45">
        <v>0</v>
      </c>
      <c r="O140" s="45">
        <v>0</v>
      </c>
      <c r="P140" s="45">
        <v>0</v>
      </c>
      <c r="Q140" s="13">
        <v>0</v>
      </c>
      <c r="R140" s="13">
        <v>0</v>
      </c>
    </row>
    <row r="141" spans="1:18" ht="14.1" customHeight="1" x14ac:dyDescent="0.15">
      <c r="A141" s="8" t="s">
        <v>583</v>
      </c>
      <c r="B141" s="9" t="s">
        <v>332</v>
      </c>
      <c r="C141" s="10"/>
      <c r="D141" s="8"/>
      <c r="E141" s="11">
        <v>18</v>
      </c>
      <c r="F141" s="12">
        <v>0</v>
      </c>
      <c r="G141" s="40">
        <f t="shared" si="61"/>
        <v>613</v>
      </c>
      <c r="H141" s="40">
        <f t="shared" si="51"/>
        <v>613</v>
      </c>
      <c r="I141" s="40">
        <f>I142+I143</f>
        <v>157</v>
      </c>
      <c r="J141" s="40">
        <f t="shared" ref="J141:R141" si="66">J142+J143</f>
        <v>197</v>
      </c>
      <c r="K141" s="40">
        <f t="shared" si="66"/>
        <v>259</v>
      </c>
      <c r="L141" s="41">
        <f t="shared" si="62"/>
        <v>0</v>
      </c>
      <c r="M141" s="40">
        <f t="shared" si="66"/>
        <v>0</v>
      </c>
      <c r="N141" s="40">
        <f t="shared" si="66"/>
        <v>0</v>
      </c>
      <c r="O141" s="40">
        <f t="shared" si="66"/>
        <v>0</v>
      </c>
      <c r="P141" s="40">
        <f t="shared" si="66"/>
        <v>0</v>
      </c>
      <c r="Q141" s="13">
        <f>Q142+Q143</f>
        <v>0</v>
      </c>
      <c r="R141" s="13">
        <f t="shared" si="66"/>
        <v>0</v>
      </c>
    </row>
    <row r="142" spans="1:18" ht="14.1" customHeight="1" x14ac:dyDescent="0.15">
      <c r="A142" s="8"/>
      <c r="B142" s="9"/>
      <c r="C142" s="10" t="s">
        <v>346</v>
      </c>
      <c r="D142" s="8" t="s">
        <v>265</v>
      </c>
      <c r="E142" s="11"/>
      <c r="F142" s="12"/>
      <c r="G142" s="40">
        <f t="shared" si="61"/>
        <v>302</v>
      </c>
      <c r="H142" s="40">
        <f t="shared" si="51"/>
        <v>302</v>
      </c>
      <c r="I142" s="40">
        <v>85</v>
      </c>
      <c r="J142" s="40">
        <v>103</v>
      </c>
      <c r="K142" s="40">
        <v>114</v>
      </c>
      <c r="L142" s="41">
        <f t="shared" si="62"/>
        <v>0</v>
      </c>
      <c r="M142" s="40">
        <v>0</v>
      </c>
      <c r="N142" s="40">
        <v>0</v>
      </c>
      <c r="O142" s="40">
        <v>0</v>
      </c>
      <c r="P142" s="40">
        <v>0</v>
      </c>
      <c r="Q142" s="13">
        <v>0</v>
      </c>
      <c r="R142" s="13">
        <v>0</v>
      </c>
    </row>
    <row r="143" spans="1:18" ht="14.1" customHeight="1" x14ac:dyDescent="0.15">
      <c r="A143" s="8"/>
      <c r="B143" s="15"/>
      <c r="C143" s="10" t="s">
        <v>346</v>
      </c>
      <c r="D143" s="8" t="s">
        <v>266</v>
      </c>
      <c r="E143" s="12"/>
      <c r="F143" s="12"/>
      <c r="G143" s="40">
        <f t="shared" si="61"/>
        <v>311</v>
      </c>
      <c r="H143" s="40">
        <f t="shared" si="51"/>
        <v>311</v>
      </c>
      <c r="I143" s="41">
        <v>72</v>
      </c>
      <c r="J143" s="41">
        <v>94</v>
      </c>
      <c r="K143" s="41">
        <v>145</v>
      </c>
      <c r="L143" s="40">
        <f t="shared" si="62"/>
        <v>0</v>
      </c>
      <c r="M143" s="45">
        <v>0</v>
      </c>
      <c r="N143" s="45">
        <v>0</v>
      </c>
      <c r="O143" s="45">
        <v>0</v>
      </c>
      <c r="P143" s="45">
        <v>0</v>
      </c>
      <c r="Q143" s="13">
        <v>0</v>
      </c>
      <c r="R143" s="13">
        <v>0</v>
      </c>
    </row>
    <row r="144" spans="1:18" ht="14.1" customHeight="1" x14ac:dyDescent="0.15">
      <c r="A144" s="8" t="s">
        <v>583</v>
      </c>
      <c r="B144" s="15" t="s">
        <v>151</v>
      </c>
      <c r="C144" s="10"/>
      <c r="D144" s="8"/>
      <c r="E144" s="12">
        <v>21</v>
      </c>
      <c r="F144" s="12">
        <v>0</v>
      </c>
      <c r="G144" s="40">
        <f t="shared" si="61"/>
        <v>819</v>
      </c>
      <c r="H144" s="40">
        <f t="shared" si="51"/>
        <v>819</v>
      </c>
      <c r="I144" s="40">
        <f>I145+I146</f>
        <v>280</v>
      </c>
      <c r="J144" s="40">
        <f t="shared" ref="J144:R144" si="67">J145+J146</f>
        <v>276</v>
      </c>
      <c r="K144" s="40">
        <f t="shared" si="67"/>
        <v>263</v>
      </c>
      <c r="L144" s="41">
        <f t="shared" si="62"/>
        <v>0</v>
      </c>
      <c r="M144" s="40">
        <f t="shared" si="67"/>
        <v>0</v>
      </c>
      <c r="N144" s="40">
        <f t="shared" si="67"/>
        <v>0</v>
      </c>
      <c r="O144" s="40">
        <f t="shared" si="67"/>
        <v>0</v>
      </c>
      <c r="P144" s="40">
        <f t="shared" si="67"/>
        <v>0</v>
      </c>
      <c r="Q144" s="13">
        <f>Q145+Q146</f>
        <v>0</v>
      </c>
      <c r="R144" s="13">
        <f t="shared" si="67"/>
        <v>0</v>
      </c>
    </row>
    <row r="145" spans="1:18" ht="14.1" customHeight="1" x14ac:dyDescent="0.15">
      <c r="A145" s="8"/>
      <c r="B145" s="15"/>
      <c r="C145" s="10" t="s">
        <v>346</v>
      </c>
      <c r="D145" s="8" t="s">
        <v>265</v>
      </c>
      <c r="E145" s="12"/>
      <c r="F145" s="12"/>
      <c r="G145" s="40">
        <f t="shared" si="61"/>
        <v>474</v>
      </c>
      <c r="H145" s="40">
        <f t="shared" si="51"/>
        <v>474</v>
      </c>
      <c r="I145" s="41">
        <v>179</v>
      </c>
      <c r="J145" s="41">
        <v>150</v>
      </c>
      <c r="K145" s="41">
        <v>145</v>
      </c>
      <c r="L145" s="41">
        <f t="shared" si="62"/>
        <v>0</v>
      </c>
      <c r="M145" s="45">
        <v>0</v>
      </c>
      <c r="N145" s="45">
        <v>0</v>
      </c>
      <c r="O145" s="45">
        <v>0</v>
      </c>
      <c r="P145" s="45">
        <v>0</v>
      </c>
      <c r="Q145" s="13">
        <v>0</v>
      </c>
      <c r="R145" s="13">
        <v>0</v>
      </c>
    </row>
    <row r="146" spans="1:18" ht="14.1" customHeight="1" x14ac:dyDescent="0.15">
      <c r="A146" s="8"/>
      <c r="B146" s="9"/>
      <c r="C146" s="10" t="s">
        <v>346</v>
      </c>
      <c r="D146" s="8" t="s">
        <v>266</v>
      </c>
      <c r="E146" s="11"/>
      <c r="F146" s="12"/>
      <c r="G146" s="40">
        <f t="shared" si="61"/>
        <v>345</v>
      </c>
      <c r="H146" s="40">
        <f t="shared" si="51"/>
        <v>345</v>
      </c>
      <c r="I146" s="40">
        <v>101</v>
      </c>
      <c r="J146" s="40">
        <v>126</v>
      </c>
      <c r="K146" s="40">
        <v>118</v>
      </c>
      <c r="L146" s="40">
        <f t="shared" si="62"/>
        <v>0</v>
      </c>
      <c r="M146" s="40">
        <v>0</v>
      </c>
      <c r="N146" s="40">
        <v>0</v>
      </c>
      <c r="O146" s="40">
        <v>0</v>
      </c>
      <c r="P146" s="40">
        <v>0</v>
      </c>
      <c r="Q146" s="13">
        <v>0</v>
      </c>
      <c r="R146" s="13">
        <v>0</v>
      </c>
    </row>
    <row r="147" spans="1:18" ht="14.1" customHeight="1" x14ac:dyDescent="0.15">
      <c r="A147" s="8" t="s">
        <v>583</v>
      </c>
      <c r="B147" s="15" t="s">
        <v>143</v>
      </c>
      <c r="C147" s="10"/>
      <c r="D147" s="8"/>
      <c r="E147" s="12">
        <v>13</v>
      </c>
      <c r="F147" s="12">
        <v>0</v>
      </c>
      <c r="G147" s="40">
        <f t="shared" si="61"/>
        <v>496</v>
      </c>
      <c r="H147" s="40">
        <f t="shared" si="51"/>
        <v>496</v>
      </c>
      <c r="I147" s="40">
        <f>I148+I149</f>
        <v>190</v>
      </c>
      <c r="J147" s="40">
        <f t="shared" ref="J147:R147" si="68">J148+J149</f>
        <v>155</v>
      </c>
      <c r="K147" s="40">
        <f t="shared" si="68"/>
        <v>151</v>
      </c>
      <c r="L147" s="41">
        <f t="shared" si="62"/>
        <v>0</v>
      </c>
      <c r="M147" s="40">
        <f t="shared" si="68"/>
        <v>0</v>
      </c>
      <c r="N147" s="40">
        <f t="shared" si="68"/>
        <v>0</v>
      </c>
      <c r="O147" s="40">
        <f t="shared" si="68"/>
        <v>0</v>
      </c>
      <c r="P147" s="40">
        <f t="shared" si="68"/>
        <v>0</v>
      </c>
      <c r="Q147" s="13">
        <f>Q148+Q149</f>
        <v>0</v>
      </c>
      <c r="R147" s="13">
        <f t="shared" si="68"/>
        <v>0</v>
      </c>
    </row>
    <row r="148" spans="1:18" ht="14.1" customHeight="1" x14ac:dyDescent="0.15">
      <c r="A148" s="8"/>
      <c r="B148" s="15"/>
      <c r="C148" s="10" t="s">
        <v>346</v>
      </c>
      <c r="D148" s="8" t="s">
        <v>265</v>
      </c>
      <c r="E148" s="12"/>
      <c r="F148" s="12"/>
      <c r="G148" s="40">
        <f t="shared" si="61"/>
        <v>279</v>
      </c>
      <c r="H148" s="40">
        <f t="shared" si="51"/>
        <v>279</v>
      </c>
      <c r="I148" s="41">
        <v>115</v>
      </c>
      <c r="J148" s="41">
        <v>82</v>
      </c>
      <c r="K148" s="41">
        <v>82</v>
      </c>
      <c r="L148" s="41">
        <f t="shared" si="62"/>
        <v>0</v>
      </c>
      <c r="M148" s="45">
        <v>0</v>
      </c>
      <c r="N148" s="45">
        <v>0</v>
      </c>
      <c r="O148" s="45">
        <v>0</v>
      </c>
      <c r="P148" s="45">
        <v>0</v>
      </c>
      <c r="Q148" s="13">
        <v>0</v>
      </c>
      <c r="R148" s="13">
        <v>0</v>
      </c>
    </row>
    <row r="149" spans="1:18" ht="14.1" customHeight="1" x14ac:dyDescent="0.15">
      <c r="A149" s="8"/>
      <c r="B149" s="15"/>
      <c r="C149" s="10" t="s">
        <v>346</v>
      </c>
      <c r="D149" s="8" t="s">
        <v>266</v>
      </c>
      <c r="E149" s="12"/>
      <c r="F149" s="12"/>
      <c r="G149" s="40">
        <f t="shared" si="61"/>
        <v>217</v>
      </c>
      <c r="H149" s="40">
        <f t="shared" si="51"/>
        <v>217</v>
      </c>
      <c r="I149" s="41">
        <v>75</v>
      </c>
      <c r="J149" s="41">
        <v>73</v>
      </c>
      <c r="K149" s="41">
        <v>69</v>
      </c>
      <c r="L149" s="40">
        <f t="shared" si="62"/>
        <v>0</v>
      </c>
      <c r="M149" s="45">
        <v>0</v>
      </c>
      <c r="N149" s="45">
        <v>0</v>
      </c>
      <c r="O149" s="45">
        <v>0</v>
      </c>
      <c r="P149" s="45">
        <v>0</v>
      </c>
      <c r="Q149" s="13">
        <v>0</v>
      </c>
      <c r="R149" s="13">
        <v>0</v>
      </c>
    </row>
    <row r="150" spans="1:18" ht="14.1" customHeight="1" x14ac:dyDescent="0.15">
      <c r="A150" s="8" t="s">
        <v>583</v>
      </c>
      <c r="B150" s="9" t="s">
        <v>153</v>
      </c>
      <c r="C150" s="10"/>
      <c r="D150" s="8"/>
      <c r="E150" s="11">
        <v>18</v>
      </c>
      <c r="F150" s="12">
        <v>0</v>
      </c>
      <c r="G150" s="40">
        <f t="shared" si="61"/>
        <v>706</v>
      </c>
      <c r="H150" s="40">
        <f t="shared" si="51"/>
        <v>706</v>
      </c>
      <c r="I150" s="40">
        <f>I151+I152</f>
        <v>240</v>
      </c>
      <c r="J150" s="40">
        <f t="shared" ref="J150:R150" si="69">J151+J152</f>
        <v>237</v>
      </c>
      <c r="K150" s="40">
        <f t="shared" si="69"/>
        <v>229</v>
      </c>
      <c r="L150" s="41">
        <f t="shared" si="62"/>
        <v>0</v>
      </c>
      <c r="M150" s="40">
        <f t="shared" si="69"/>
        <v>0</v>
      </c>
      <c r="N150" s="40">
        <f t="shared" si="69"/>
        <v>0</v>
      </c>
      <c r="O150" s="40">
        <f t="shared" si="69"/>
        <v>0</v>
      </c>
      <c r="P150" s="40">
        <f t="shared" si="69"/>
        <v>0</v>
      </c>
      <c r="Q150" s="13">
        <f>Q151+Q152</f>
        <v>0</v>
      </c>
      <c r="R150" s="13">
        <f t="shared" si="69"/>
        <v>0</v>
      </c>
    </row>
    <row r="151" spans="1:18" ht="14.1" customHeight="1" x14ac:dyDescent="0.15">
      <c r="A151" s="8"/>
      <c r="B151" s="9"/>
      <c r="C151" s="10" t="s">
        <v>346</v>
      </c>
      <c r="D151" s="8" t="s">
        <v>265</v>
      </c>
      <c r="E151" s="11"/>
      <c r="F151" s="12"/>
      <c r="G151" s="40">
        <f t="shared" si="61"/>
        <v>401</v>
      </c>
      <c r="H151" s="40">
        <f t="shared" si="51"/>
        <v>401</v>
      </c>
      <c r="I151" s="40">
        <v>137</v>
      </c>
      <c r="J151" s="40">
        <v>134</v>
      </c>
      <c r="K151" s="40">
        <v>130</v>
      </c>
      <c r="L151" s="41">
        <f t="shared" si="62"/>
        <v>0</v>
      </c>
      <c r="M151" s="40">
        <v>0</v>
      </c>
      <c r="N151" s="40">
        <v>0</v>
      </c>
      <c r="O151" s="40">
        <v>0</v>
      </c>
      <c r="P151" s="40">
        <v>0</v>
      </c>
      <c r="Q151" s="13">
        <v>0</v>
      </c>
      <c r="R151" s="13">
        <v>0</v>
      </c>
    </row>
    <row r="152" spans="1:18" ht="14.1" customHeight="1" x14ac:dyDescent="0.15">
      <c r="A152" s="8"/>
      <c r="B152" s="15"/>
      <c r="C152" s="10" t="s">
        <v>346</v>
      </c>
      <c r="D152" s="8" t="s">
        <v>266</v>
      </c>
      <c r="E152" s="12"/>
      <c r="F152" s="12"/>
      <c r="G152" s="40">
        <f t="shared" si="61"/>
        <v>305</v>
      </c>
      <c r="H152" s="40">
        <f t="shared" si="51"/>
        <v>305</v>
      </c>
      <c r="I152" s="41">
        <v>103</v>
      </c>
      <c r="J152" s="41">
        <v>103</v>
      </c>
      <c r="K152" s="41">
        <v>99</v>
      </c>
      <c r="L152" s="40">
        <f t="shared" si="62"/>
        <v>0</v>
      </c>
      <c r="M152" s="45">
        <v>0</v>
      </c>
      <c r="N152" s="45">
        <v>0</v>
      </c>
      <c r="O152" s="45">
        <v>0</v>
      </c>
      <c r="P152" s="45">
        <v>0</v>
      </c>
      <c r="Q152" s="13">
        <v>0</v>
      </c>
      <c r="R152" s="13">
        <v>0</v>
      </c>
    </row>
    <row r="153" spans="1:18" ht="14.1" customHeight="1" x14ac:dyDescent="0.15">
      <c r="A153" s="8" t="s">
        <v>359</v>
      </c>
      <c r="B153" s="9" t="s">
        <v>56</v>
      </c>
      <c r="C153" s="10"/>
      <c r="D153" s="8"/>
      <c r="E153" s="11">
        <v>23</v>
      </c>
      <c r="F153" s="12">
        <v>4</v>
      </c>
      <c r="G153" s="40">
        <f t="shared" si="61"/>
        <v>864</v>
      </c>
      <c r="H153" s="40">
        <f t="shared" si="51"/>
        <v>828</v>
      </c>
      <c r="I153" s="40">
        <f>I154+I155+I156+I157+I158+I159</f>
        <v>248</v>
      </c>
      <c r="J153" s="40">
        <f t="shared" ref="J153:K153" si="70">J154+J155+J156+J157+J158+J159</f>
        <v>308</v>
      </c>
      <c r="K153" s="40">
        <f t="shared" si="70"/>
        <v>272</v>
      </c>
      <c r="L153" s="41">
        <f t="shared" si="62"/>
        <v>36</v>
      </c>
      <c r="M153" s="40">
        <f t="shared" ref="M153:P153" si="71">M154+M155+M156+M157+M158+M159</f>
        <v>9</v>
      </c>
      <c r="N153" s="40">
        <f t="shared" si="71"/>
        <v>10</v>
      </c>
      <c r="O153" s="40">
        <f t="shared" si="71"/>
        <v>8</v>
      </c>
      <c r="P153" s="40">
        <f t="shared" si="71"/>
        <v>9</v>
      </c>
      <c r="Q153" s="13">
        <f>Q154+Q155</f>
        <v>0</v>
      </c>
      <c r="R153" s="13">
        <f t="shared" ref="R153" si="72">R154+R155</f>
        <v>0</v>
      </c>
    </row>
    <row r="154" spans="1:18" ht="14.1" customHeight="1" x14ac:dyDescent="0.15">
      <c r="A154" s="8"/>
      <c r="B154" s="15"/>
      <c r="C154" s="10" t="s">
        <v>346</v>
      </c>
      <c r="D154" s="8" t="s">
        <v>265</v>
      </c>
      <c r="E154" s="12"/>
      <c r="F154" s="12"/>
      <c r="G154" s="40">
        <f t="shared" si="61"/>
        <v>313</v>
      </c>
      <c r="H154" s="40">
        <f t="shared" si="51"/>
        <v>294</v>
      </c>
      <c r="I154" s="41">
        <v>96</v>
      </c>
      <c r="J154" s="41">
        <v>97</v>
      </c>
      <c r="K154" s="41">
        <v>101</v>
      </c>
      <c r="L154" s="41">
        <f t="shared" si="62"/>
        <v>19</v>
      </c>
      <c r="M154" s="41">
        <v>6</v>
      </c>
      <c r="N154" s="41">
        <v>4</v>
      </c>
      <c r="O154" s="41">
        <v>5</v>
      </c>
      <c r="P154" s="41">
        <v>4</v>
      </c>
      <c r="Q154" s="13">
        <v>0</v>
      </c>
      <c r="R154" s="13">
        <v>0</v>
      </c>
    </row>
    <row r="155" spans="1:18" ht="14.1" customHeight="1" x14ac:dyDescent="0.15">
      <c r="A155" s="8"/>
      <c r="B155" s="15"/>
      <c r="C155" s="10" t="s">
        <v>346</v>
      </c>
      <c r="D155" s="8" t="s">
        <v>266</v>
      </c>
      <c r="E155" s="12"/>
      <c r="F155" s="12"/>
      <c r="G155" s="40">
        <f t="shared" si="61"/>
        <v>288</v>
      </c>
      <c r="H155" s="40">
        <f t="shared" si="51"/>
        <v>271</v>
      </c>
      <c r="I155" s="41">
        <v>87</v>
      </c>
      <c r="J155" s="41">
        <v>99</v>
      </c>
      <c r="K155" s="41">
        <v>85</v>
      </c>
      <c r="L155" s="40">
        <f t="shared" si="62"/>
        <v>17</v>
      </c>
      <c r="M155" s="41">
        <v>3</v>
      </c>
      <c r="N155" s="41">
        <v>6</v>
      </c>
      <c r="O155" s="41">
        <v>3</v>
      </c>
      <c r="P155" s="41">
        <v>5</v>
      </c>
      <c r="Q155" s="13">
        <v>0</v>
      </c>
      <c r="R155" s="13">
        <v>0</v>
      </c>
    </row>
    <row r="156" spans="1:18" ht="14.1" customHeight="1" x14ac:dyDescent="0.15">
      <c r="A156" s="8"/>
      <c r="B156" s="15"/>
      <c r="C156" s="10" t="s">
        <v>353</v>
      </c>
      <c r="D156" s="8" t="s">
        <v>265</v>
      </c>
      <c r="E156" s="12"/>
      <c r="F156" s="12"/>
      <c r="G156" s="40">
        <f t="shared" si="61"/>
        <v>75</v>
      </c>
      <c r="H156" s="40">
        <f t="shared" si="51"/>
        <v>75</v>
      </c>
      <c r="I156" s="41">
        <v>17</v>
      </c>
      <c r="J156" s="41">
        <v>36</v>
      </c>
      <c r="K156" s="41">
        <v>22</v>
      </c>
      <c r="L156" s="41">
        <f t="shared" si="62"/>
        <v>0</v>
      </c>
      <c r="M156" s="45">
        <v>0</v>
      </c>
      <c r="N156" s="45">
        <v>0</v>
      </c>
      <c r="O156" s="45">
        <v>0</v>
      </c>
      <c r="P156" s="45">
        <v>0</v>
      </c>
      <c r="Q156" s="13">
        <v>0</v>
      </c>
      <c r="R156" s="13">
        <v>0</v>
      </c>
    </row>
    <row r="157" spans="1:18" ht="14.1" customHeight="1" x14ac:dyDescent="0.15">
      <c r="A157" s="8"/>
      <c r="B157" s="15"/>
      <c r="C157" s="10" t="s">
        <v>353</v>
      </c>
      <c r="D157" s="8" t="s">
        <v>266</v>
      </c>
      <c r="E157" s="12"/>
      <c r="F157" s="12"/>
      <c r="G157" s="40">
        <f t="shared" si="61"/>
        <v>97</v>
      </c>
      <c r="H157" s="40">
        <f t="shared" si="51"/>
        <v>97</v>
      </c>
      <c r="I157" s="41">
        <v>19</v>
      </c>
      <c r="J157" s="41">
        <v>41</v>
      </c>
      <c r="K157" s="41">
        <v>37</v>
      </c>
      <c r="L157" s="40">
        <f t="shared" si="62"/>
        <v>0</v>
      </c>
      <c r="M157" s="45">
        <v>0</v>
      </c>
      <c r="N157" s="45">
        <v>0</v>
      </c>
      <c r="O157" s="45">
        <v>0</v>
      </c>
      <c r="P157" s="45">
        <v>0</v>
      </c>
      <c r="Q157" s="13">
        <v>0</v>
      </c>
      <c r="R157" s="13">
        <v>0</v>
      </c>
    </row>
    <row r="158" spans="1:18" ht="14.1" customHeight="1" x14ac:dyDescent="0.15">
      <c r="A158" s="8"/>
      <c r="B158" s="15"/>
      <c r="C158" s="10" t="s">
        <v>585</v>
      </c>
      <c r="D158" s="8" t="s">
        <v>265</v>
      </c>
      <c r="E158" s="12"/>
      <c r="F158" s="12"/>
      <c r="G158" s="40">
        <f t="shared" si="61"/>
        <v>6</v>
      </c>
      <c r="H158" s="40">
        <f t="shared" si="51"/>
        <v>6</v>
      </c>
      <c r="I158" s="45">
        <v>2</v>
      </c>
      <c r="J158" s="45">
        <v>4</v>
      </c>
      <c r="K158" s="45">
        <v>0</v>
      </c>
      <c r="L158" s="40">
        <f t="shared" si="62"/>
        <v>0</v>
      </c>
      <c r="M158" s="45">
        <v>0</v>
      </c>
      <c r="N158" s="45">
        <v>0</v>
      </c>
      <c r="O158" s="45">
        <v>0</v>
      </c>
      <c r="P158" s="45">
        <v>0</v>
      </c>
      <c r="Q158" s="13">
        <v>0</v>
      </c>
      <c r="R158" s="13">
        <v>0</v>
      </c>
    </row>
    <row r="159" spans="1:18" ht="14.1" customHeight="1" x14ac:dyDescent="0.15">
      <c r="A159" s="8"/>
      <c r="B159" s="15"/>
      <c r="C159" s="10" t="s">
        <v>585</v>
      </c>
      <c r="D159" s="8" t="s">
        <v>266</v>
      </c>
      <c r="E159" s="12"/>
      <c r="F159" s="12"/>
      <c r="G159" s="40">
        <f t="shared" si="61"/>
        <v>85</v>
      </c>
      <c r="H159" s="40">
        <f t="shared" si="51"/>
        <v>85</v>
      </c>
      <c r="I159" s="41">
        <v>27</v>
      </c>
      <c r="J159" s="41">
        <v>31</v>
      </c>
      <c r="K159" s="41">
        <v>27</v>
      </c>
      <c r="L159" s="41">
        <f t="shared" si="62"/>
        <v>0</v>
      </c>
      <c r="M159" s="45">
        <v>0</v>
      </c>
      <c r="N159" s="45">
        <v>0</v>
      </c>
      <c r="O159" s="45">
        <v>0</v>
      </c>
      <c r="P159" s="45">
        <v>0</v>
      </c>
      <c r="Q159" s="13">
        <v>0</v>
      </c>
      <c r="R159" s="13">
        <v>0</v>
      </c>
    </row>
    <row r="160" spans="1:18" ht="14.1" customHeight="1" x14ac:dyDescent="0.15">
      <c r="A160" s="8" t="s">
        <v>359</v>
      </c>
      <c r="B160" s="9" t="s">
        <v>57</v>
      </c>
      <c r="C160" s="10"/>
      <c r="D160" s="8"/>
      <c r="E160" s="12">
        <v>10</v>
      </c>
      <c r="F160" s="12">
        <v>0</v>
      </c>
      <c r="G160" s="40">
        <f t="shared" si="61"/>
        <v>315</v>
      </c>
      <c r="H160" s="40">
        <f t="shared" si="51"/>
        <v>315</v>
      </c>
      <c r="I160" s="40">
        <f>I161+I162</f>
        <v>96</v>
      </c>
      <c r="J160" s="40">
        <f t="shared" ref="J160:R160" si="73">J161+J162</f>
        <v>89</v>
      </c>
      <c r="K160" s="40">
        <f t="shared" si="73"/>
        <v>130</v>
      </c>
      <c r="L160" s="41">
        <f t="shared" si="62"/>
        <v>0</v>
      </c>
      <c r="M160" s="40">
        <f t="shared" si="73"/>
        <v>0</v>
      </c>
      <c r="N160" s="40">
        <f t="shared" si="73"/>
        <v>0</v>
      </c>
      <c r="O160" s="40">
        <f t="shared" si="73"/>
        <v>0</v>
      </c>
      <c r="P160" s="40">
        <f t="shared" si="73"/>
        <v>0</v>
      </c>
      <c r="Q160" s="13">
        <f>Q161+Q162</f>
        <v>0</v>
      </c>
      <c r="R160" s="13">
        <f t="shared" si="73"/>
        <v>0</v>
      </c>
    </row>
    <row r="161" spans="1:18" ht="14.1" customHeight="1" x14ac:dyDescent="0.15">
      <c r="A161" s="8"/>
      <c r="B161" s="15"/>
      <c r="C161" s="10" t="s">
        <v>346</v>
      </c>
      <c r="D161" s="8" t="s">
        <v>265</v>
      </c>
      <c r="E161" s="12"/>
      <c r="F161" s="12"/>
      <c r="G161" s="40">
        <f t="shared" si="61"/>
        <v>176</v>
      </c>
      <c r="H161" s="40">
        <f t="shared" si="51"/>
        <v>176</v>
      </c>
      <c r="I161" s="41">
        <v>54</v>
      </c>
      <c r="J161" s="41">
        <v>46</v>
      </c>
      <c r="K161" s="41">
        <v>76</v>
      </c>
      <c r="L161" s="40">
        <f t="shared" si="62"/>
        <v>0</v>
      </c>
      <c r="M161" s="45">
        <v>0</v>
      </c>
      <c r="N161" s="45">
        <v>0</v>
      </c>
      <c r="O161" s="45">
        <v>0</v>
      </c>
      <c r="P161" s="45">
        <v>0</v>
      </c>
      <c r="Q161" s="13">
        <v>0</v>
      </c>
      <c r="R161" s="13">
        <v>0</v>
      </c>
    </row>
    <row r="162" spans="1:18" ht="14.1" customHeight="1" x14ac:dyDescent="0.15">
      <c r="A162" s="8"/>
      <c r="B162" s="15"/>
      <c r="C162" s="10" t="s">
        <v>346</v>
      </c>
      <c r="D162" s="8" t="s">
        <v>266</v>
      </c>
      <c r="E162" s="12"/>
      <c r="F162" s="12"/>
      <c r="G162" s="40">
        <f t="shared" si="61"/>
        <v>139</v>
      </c>
      <c r="H162" s="40">
        <f t="shared" si="51"/>
        <v>139</v>
      </c>
      <c r="I162" s="41">
        <v>42</v>
      </c>
      <c r="J162" s="41">
        <v>43</v>
      </c>
      <c r="K162" s="41">
        <v>54</v>
      </c>
      <c r="L162" s="41">
        <f t="shared" si="62"/>
        <v>0</v>
      </c>
      <c r="M162" s="45">
        <v>0</v>
      </c>
      <c r="N162" s="45">
        <v>0</v>
      </c>
      <c r="O162" s="45">
        <v>0</v>
      </c>
      <c r="P162" s="45">
        <v>0</v>
      </c>
      <c r="Q162" s="13">
        <v>0</v>
      </c>
      <c r="R162" s="13">
        <v>0</v>
      </c>
    </row>
    <row r="163" spans="1:18" ht="14.1" customHeight="1" x14ac:dyDescent="0.15">
      <c r="A163" s="8" t="s">
        <v>359</v>
      </c>
      <c r="B163" s="9" t="s">
        <v>152</v>
      </c>
      <c r="C163" s="10"/>
      <c r="D163" s="8"/>
      <c r="E163" s="11">
        <v>21</v>
      </c>
      <c r="F163" s="12">
        <v>0</v>
      </c>
      <c r="G163" s="40">
        <f t="shared" si="61"/>
        <v>824</v>
      </c>
      <c r="H163" s="40">
        <f t="shared" si="51"/>
        <v>824</v>
      </c>
      <c r="I163" s="40">
        <f>I164+I165</f>
        <v>283</v>
      </c>
      <c r="J163" s="40">
        <f t="shared" ref="J163:R163" si="74">J164+J165</f>
        <v>272</v>
      </c>
      <c r="K163" s="40">
        <f t="shared" si="74"/>
        <v>269</v>
      </c>
      <c r="L163" s="41">
        <f t="shared" si="62"/>
        <v>0</v>
      </c>
      <c r="M163" s="40">
        <f t="shared" si="74"/>
        <v>0</v>
      </c>
      <c r="N163" s="40">
        <f t="shared" si="74"/>
        <v>0</v>
      </c>
      <c r="O163" s="40">
        <f t="shared" si="74"/>
        <v>0</v>
      </c>
      <c r="P163" s="40">
        <f t="shared" si="74"/>
        <v>0</v>
      </c>
      <c r="Q163" s="13">
        <f>Q164+Q165</f>
        <v>0</v>
      </c>
      <c r="R163" s="13">
        <f t="shared" si="74"/>
        <v>0</v>
      </c>
    </row>
    <row r="164" spans="1:18" ht="14.1" customHeight="1" x14ac:dyDescent="0.15">
      <c r="A164" s="8"/>
      <c r="B164" s="15"/>
      <c r="C164" s="10" t="s">
        <v>346</v>
      </c>
      <c r="D164" s="8" t="s">
        <v>265</v>
      </c>
      <c r="E164" s="12"/>
      <c r="F164" s="12"/>
      <c r="G164" s="40">
        <f t="shared" si="61"/>
        <v>432</v>
      </c>
      <c r="H164" s="40">
        <f t="shared" si="51"/>
        <v>432</v>
      </c>
      <c r="I164" s="41">
        <v>148</v>
      </c>
      <c r="J164" s="41">
        <v>151</v>
      </c>
      <c r="K164" s="41">
        <v>133</v>
      </c>
      <c r="L164" s="40">
        <f t="shared" si="62"/>
        <v>0</v>
      </c>
      <c r="M164" s="45">
        <v>0</v>
      </c>
      <c r="N164" s="45">
        <v>0</v>
      </c>
      <c r="O164" s="45">
        <v>0</v>
      </c>
      <c r="P164" s="45">
        <v>0</v>
      </c>
      <c r="Q164" s="13">
        <v>0</v>
      </c>
      <c r="R164" s="13">
        <v>0</v>
      </c>
    </row>
    <row r="165" spans="1:18" ht="14.1" customHeight="1" x14ac:dyDescent="0.15">
      <c r="A165" s="8"/>
      <c r="B165" s="15"/>
      <c r="C165" s="10" t="s">
        <v>346</v>
      </c>
      <c r="D165" s="8" t="s">
        <v>266</v>
      </c>
      <c r="E165" s="12"/>
      <c r="F165" s="12"/>
      <c r="G165" s="40">
        <f t="shared" si="61"/>
        <v>392</v>
      </c>
      <c r="H165" s="40">
        <f t="shared" si="51"/>
        <v>392</v>
      </c>
      <c r="I165" s="41">
        <v>135</v>
      </c>
      <c r="J165" s="41">
        <v>121</v>
      </c>
      <c r="K165" s="41">
        <v>136</v>
      </c>
      <c r="L165" s="41">
        <f t="shared" si="62"/>
        <v>0</v>
      </c>
      <c r="M165" s="45">
        <v>0</v>
      </c>
      <c r="N165" s="45">
        <v>0</v>
      </c>
      <c r="O165" s="45">
        <v>0</v>
      </c>
      <c r="P165" s="45">
        <v>0</v>
      </c>
      <c r="Q165" s="13">
        <v>0</v>
      </c>
      <c r="R165" s="13">
        <v>0</v>
      </c>
    </row>
    <row r="166" spans="1:18" ht="14.1" customHeight="1" x14ac:dyDescent="0.15">
      <c r="A166" s="8" t="s">
        <v>359</v>
      </c>
      <c r="B166" s="9" t="s">
        <v>60</v>
      </c>
      <c r="C166" s="10"/>
      <c r="D166" s="8"/>
      <c r="E166" s="12">
        <v>25</v>
      </c>
      <c r="F166" s="12">
        <v>4</v>
      </c>
      <c r="G166" s="40">
        <f t="shared" si="61"/>
        <v>1024</v>
      </c>
      <c r="H166" s="40">
        <f t="shared" si="51"/>
        <v>972</v>
      </c>
      <c r="I166" s="40">
        <f>I167+I168+I169+I170+I171+I172</f>
        <v>317</v>
      </c>
      <c r="J166" s="40">
        <f>J167+J168+J169+J170+J171+J172</f>
        <v>310</v>
      </c>
      <c r="K166" s="40">
        <f>K167+K168+K169+K170+K171+K172</f>
        <v>345</v>
      </c>
      <c r="L166" s="41">
        <f t="shared" si="62"/>
        <v>52</v>
      </c>
      <c r="M166" s="40">
        <f t="shared" ref="M166:R166" si="75">M167+M168</f>
        <v>15</v>
      </c>
      <c r="N166" s="40">
        <f t="shared" si="75"/>
        <v>13</v>
      </c>
      <c r="O166" s="40">
        <f t="shared" si="75"/>
        <v>14</v>
      </c>
      <c r="P166" s="40">
        <f t="shared" si="75"/>
        <v>10</v>
      </c>
      <c r="Q166" s="13">
        <f>Q167+Q168</f>
        <v>0</v>
      </c>
      <c r="R166" s="13">
        <f t="shared" si="75"/>
        <v>0</v>
      </c>
    </row>
    <row r="167" spans="1:18" ht="14.1" customHeight="1" x14ac:dyDescent="0.15">
      <c r="A167" s="8"/>
      <c r="B167" s="15"/>
      <c r="C167" s="10" t="s">
        <v>346</v>
      </c>
      <c r="D167" s="8" t="s">
        <v>265</v>
      </c>
      <c r="E167" s="12"/>
      <c r="F167" s="12"/>
      <c r="G167" s="40">
        <f t="shared" si="61"/>
        <v>330</v>
      </c>
      <c r="H167" s="40">
        <f t="shared" si="51"/>
        <v>301</v>
      </c>
      <c r="I167" s="41">
        <v>92</v>
      </c>
      <c r="J167" s="41">
        <v>96</v>
      </c>
      <c r="K167" s="41">
        <v>113</v>
      </c>
      <c r="L167" s="40">
        <f t="shared" si="62"/>
        <v>29</v>
      </c>
      <c r="M167" s="41">
        <v>8</v>
      </c>
      <c r="N167" s="41">
        <v>12</v>
      </c>
      <c r="O167" s="41">
        <v>3</v>
      </c>
      <c r="P167" s="41">
        <v>6</v>
      </c>
      <c r="Q167" s="13">
        <v>0</v>
      </c>
      <c r="R167" s="13">
        <v>0</v>
      </c>
    </row>
    <row r="168" spans="1:18" ht="14.1" customHeight="1" x14ac:dyDescent="0.15">
      <c r="A168" s="8"/>
      <c r="B168" s="15"/>
      <c r="C168" s="10" t="s">
        <v>346</v>
      </c>
      <c r="D168" s="8" t="s">
        <v>266</v>
      </c>
      <c r="E168" s="12"/>
      <c r="F168" s="12"/>
      <c r="G168" s="40">
        <f t="shared" si="61"/>
        <v>352</v>
      </c>
      <c r="H168" s="40">
        <f t="shared" si="51"/>
        <v>329</v>
      </c>
      <c r="I168" s="41">
        <v>108</v>
      </c>
      <c r="J168" s="41">
        <v>102</v>
      </c>
      <c r="K168" s="41">
        <v>119</v>
      </c>
      <c r="L168" s="41">
        <f t="shared" si="62"/>
        <v>23</v>
      </c>
      <c r="M168" s="41">
        <v>7</v>
      </c>
      <c r="N168" s="41">
        <v>1</v>
      </c>
      <c r="O168" s="41">
        <v>11</v>
      </c>
      <c r="P168" s="41">
        <v>4</v>
      </c>
      <c r="Q168" s="13">
        <v>0</v>
      </c>
      <c r="R168" s="13">
        <v>0</v>
      </c>
    </row>
    <row r="169" spans="1:18" ht="14.1" customHeight="1" x14ac:dyDescent="0.15">
      <c r="A169" s="8"/>
      <c r="B169" s="15"/>
      <c r="C169" s="10" t="s">
        <v>353</v>
      </c>
      <c r="D169" s="8" t="s">
        <v>265</v>
      </c>
      <c r="E169" s="12"/>
      <c r="F169" s="12"/>
      <c r="G169" s="40">
        <f t="shared" si="61"/>
        <v>69</v>
      </c>
      <c r="H169" s="40">
        <f t="shared" si="51"/>
        <v>69</v>
      </c>
      <c r="I169" s="41">
        <v>24</v>
      </c>
      <c r="J169" s="41">
        <v>22</v>
      </c>
      <c r="K169" s="41">
        <v>23</v>
      </c>
      <c r="L169" s="41">
        <f t="shared" si="62"/>
        <v>0</v>
      </c>
      <c r="M169" s="45">
        <v>0</v>
      </c>
      <c r="N169" s="45">
        <v>0</v>
      </c>
      <c r="O169" s="45">
        <v>0</v>
      </c>
      <c r="P169" s="45">
        <v>0</v>
      </c>
      <c r="Q169" s="13">
        <v>0</v>
      </c>
      <c r="R169" s="13">
        <v>0</v>
      </c>
    </row>
    <row r="170" spans="1:18" ht="14.1" customHeight="1" x14ac:dyDescent="0.15">
      <c r="A170" s="8"/>
      <c r="B170" s="15"/>
      <c r="C170" s="10" t="s">
        <v>353</v>
      </c>
      <c r="D170" s="8" t="s">
        <v>266</v>
      </c>
      <c r="E170" s="12"/>
      <c r="F170" s="12"/>
      <c r="G170" s="40">
        <f t="shared" si="61"/>
        <v>163</v>
      </c>
      <c r="H170" s="40">
        <f t="shared" si="51"/>
        <v>163</v>
      </c>
      <c r="I170" s="41">
        <v>56</v>
      </c>
      <c r="J170" s="41">
        <v>56</v>
      </c>
      <c r="K170" s="41">
        <v>51</v>
      </c>
      <c r="L170" s="40">
        <f t="shared" si="62"/>
        <v>0</v>
      </c>
      <c r="M170" s="45">
        <v>0</v>
      </c>
      <c r="N170" s="45">
        <v>0</v>
      </c>
      <c r="O170" s="45">
        <v>0</v>
      </c>
      <c r="P170" s="45">
        <v>0</v>
      </c>
      <c r="Q170" s="13">
        <v>0</v>
      </c>
      <c r="R170" s="13">
        <v>0</v>
      </c>
    </row>
    <row r="171" spans="1:18" ht="14.1" customHeight="1" x14ac:dyDescent="0.15">
      <c r="A171" s="8"/>
      <c r="B171" s="15"/>
      <c r="C171" s="10" t="s">
        <v>586</v>
      </c>
      <c r="D171" s="8" t="s">
        <v>265</v>
      </c>
      <c r="E171" s="12"/>
      <c r="F171" s="12"/>
      <c r="G171" s="40">
        <f t="shared" si="61"/>
        <v>33</v>
      </c>
      <c r="H171" s="40">
        <f t="shared" ref="H171:H202" si="76">SUM(I171:K171)</f>
        <v>33</v>
      </c>
      <c r="I171" s="41">
        <v>13</v>
      </c>
      <c r="J171" s="41">
        <v>12</v>
      </c>
      <c r="K171" s="41">
        <v>8</v>
      </c>
      <c r="L171" s="41">
        <f t="shared" si="62"/>
        <v>0</v>
      </c>
      <c r="M171" s="45">
        <v>0</v>
      </c>
      <c r="N171" s="45">
        <v>0</v>
      </c>
      <c r="O171" s="45">
        <v>0</v>
      </c>
      <c r="P171" s="45">
        <v>0</v>
      </c>
      <c r="Q171" s="13">
        <v>0</v>
      </c>
      <c r="R171" s="13">
        <v>0</v>
      </c>
    </row>
    <row r="172" spans="1:18" ht="14.1" customHeight="1" x14ac:dyDescent="0.15">
      <c r="A172" s="8"/>
      <c r="B172" s="15"/>
      <c r="C172" s="10" t="s">
        <v>587</v>
      </c>
      <c r="D172" s="8" t="s">
        <v>266</v>
      </c>
      <c r="E172" s="12"/>
      <c r="F172" s="12"/>
      <c r="G172" s="40">
        <f t="shared" si="61"/>
        <v>77</v>
      </c>
      <c r="H172" s="40">
        <f t="shared" si="76"/>
        <v>77</v>
      </c>
      <c r="I172" s="41">
        <v>24</v>
      </c>
      <c r="J172" s="41">
        <v>22</v>
      </c>
      <c r="K172" s="41">
        <v>31</v>
      </c>
      <c r="L172" s="41">
        <f t="shared" si="62"/>
        <v>0</v>
      </c>
      <c r="M172" s="45">
        <v>0</v>
      </c>
      <c r="N172" s="45">
        <v>0</v>
      </c>
      <c r="O172" s="45">
        <v>0</v>
      </c>
      <c r="P172" s="45">
        <v>0</v>
      </c>
      <c r="Q172" s="13">
        <v>0</v>
      </c>
      <c r="R172" s="13">
        <v>0</v>
      </c>
    </row>
    <row r="173" spans="1:18" ht="14.1" customHeight="1" x14ac:dyDescent="0.15">
      <c r="A173" s="8" t="s">
        <v>359</v>
      </c>
      <c r="B173" s="9" t="s">
        <v>85</v>
      </c>
      <c r="C173" s="10"/>
      <c r="D173" s="8"/>
      <c r="E173" s="11">
        <v>13</v>
      </c>
      <c r="F173" s="12">
        <v>0</v>
      </c>
      <c r="G173" s="40">
        <f t="shared" si="61"/>
        <v>438</v>
      </c>
      <c r="H173" s="40">
        <f t="shared" si="76"/>
        <v>438</v>
      </c>
      <c r="I173" s="40">
        <f>I174+I175</f>
        <v>145</v>
      </c>
      <c r="J173" s="40">
        <f t="shared" ref="J173:R173" si="77">J174+J175</f>
        <v>130</v>
      </c>
      <c r="K173" s="40">
        <f t="shared" si="77"/>
        <v>163</v>
      </c>
      <c r="L173" s="40">
        <f t="shared" si="62"/>
        <v>0</v>
      </c>
      <c r="M173" s="40">
        <f t="shared" si="77"/>
        <v>0</v>
      </c>
      <c r="N173" s="40">
        <f t="shared" si="77"/>
        <v>0</v>
      </c>
      <c r="O173" s="40">
        <f t="shared" si="77"/>
        <v>0</v>
      </c>
      <c r="P173" s="40">
        <f t="shared" si="77"/>
        <v>0</v>
      </c>
      <c r="Q173" s="13">
        <f>Q174+Q175</f>
        <v>0</v>
      </c>
      <c r="R173" s="13">
        <f t="shared" si="77"/>
        <v>0</v>
      </c>
    </row>
    <row r="174" spans="1:18" ht="14.1" customHeight="1" x14ac:dyDescent="0.15">
      <c r="A174" s="8"/>
      <c r="B174" s="15"/>
      <c r="C174" s="10" t="s">
        <v>346</v>
      </c>
      <c r="D174" s="8" t="s">
        <v>265</v>
      </c>
      <c r="E174" s="12"/>
      <c r="F174" s="12"/>
      <c r="G174" s="40">
        <f t="shared" si="61"/>
        <v>243</v>
      </c>
      <c r="H174" s="40">
        <f t="shared" si="76"/>
        <v>243</v>
      </c>
      <c r="I174" s="41">
        <v>81</v>
      </c>
      <c r="J174" s="41">
        <v>71</v>
      </c>
      <c r="K174" s="41">
        <v>91</v>
      </c>
      <c r="L174" s="41">
        <f t="shared" si="62"/>
        <v>0</v>
      </c>
      <c r="M174" s="45">
        <v>0</v>
      </c>
      <c r="N174" s="45">
        <v>0</v>
      </c>
      <c r="O174" s="45">
        <v>0</v>
      </c>
      <c r="P174" s="45">
        <v>0</v>
      </c>
      <c r="Q174" s="13">
        <v>0</v>
      </c>
      <c r="R174" s="13">
        <v>0</v>
      </c>
    </row>
    <row r="175" spans="1:18" ht="14.1" customHeight="1" x14ac:dyDescent="0.15">
      <c r="A175" s="8"/>
      <c r="B175" s="15"/>
      <c r="C175" s="10" t="s">
        <v>346</v>
      </c>
      <c r="D175" s="8" t="s">
        <v>266</v>
      </c>
      <c r="E175" s="12"/>
      <c r="F175" s="12"/>
      <c r="G175" s="40">
        <f t="shared" si="61"/>
        <v>195</v>
      </c>
      <c r="H175" s="40">
        <f t="shared" si="76"/>
        <v>195</v>
      </c>
      <c r="I175" s="41">
        <v>64</v>
      </c>
      <c r="J175" s="41">
        <v>59</v>
      </c>
      <c r="K175" s="41">
        <v>72</v>
      </c>
      <c r="L175" s="41">
        <f t="shared" si="62"/>
        <v>0</v>
      </c>
      <c r="M175" s="45">
        <v>0</v>
      </c>
      <c r="N175" s="45">
        <v>0</v>
      </c>
      <c r="O175" s="45">
        <v>0</v>
      </c>
      <c r="P175" s="45">
        <v>0</v>
      </c>
      <c r="Q175" s="13">
        <v>0</v>
      </c>
      <c r="R175" s="13">
        <v>0</v>
      </c>
    </row>
    <row r="176" spans="1:18" ht="14.1" customHeight="1" x14ac:dyDescent="0.15">
      <c r="A176" s="8" t="s">
        <v>359</v>
      </c>
      <c r="B176" s="9" t="s">
        <v>66</v>
      </c>
      <c r="C176" s="10"/>
      <c r="D176" s="8"/>
      <c r="E176" s="12">
        <v>22</v>
      </c>
      <c r="F176" s="12">
        <v>4</v>
      </c>
      <c r="G176" s="40">
        <f t="shared" si="61"/>
        <v>834</v>
      </c>
      <c r="H176" s="40">
        <f t="shared" si="76"/>
        <v>804</v>
      </c>
      <c r="I176" s="40">
        <f>I177+I178+I179+I180</f>
        <v>238</v>
      </c>
      <c r="J176" s="40">
        <f t="shared" ref="J176:K176" si="78">J177+J178+J179+J180</f>
        <v>269</v>
      </c>
      <c r="K176" s="40">
        <f t="shared" si="78"/>
        <v>297</v>
      </c>
      <c r="L176" s="40">
        <f t="shared" si="62"/>
        <v>30</v>
      </c>
      <c r="M176" s="40">
        <f t="shared" ref="M176:P176" si="79">M177+M178+M179+M180</f>
        <v>8</v>
      </c>
      <c r="N176" s="40">
        <f t="shared" si="79"/>
        <v>5</v>
      </c>
      <c r="O176" s="40">
        <f t="shared" si="79"/>
        <v>7</v>
      </c>
      <c r="P176" s="40">
        <f t="shared" si="79"/>
        <v>10</v>
      </c>
      <c r="Q176" s="13">
        <f>Q177+Q178</f>
        <v>0</v>
      </c>
      <c r="R176" s="13">
        <f t="shared" ref="R176" si="80">R177+R178</f>
        <v>0</v>
      </c>
    </row>
    <row r="177" spans="1:18" ht="14.1" customHeight="1" x14ac:dyDescent="0.15">
      <c r="A177" s="8"/>
      <c r="B177" s="15"/>
      <c r="C177" s="10" t="s">
        <v>346</v>
      </c>
      <c r="D177" s="8" t="s">
        <v>265</v>
      </c>
      <c r="E177" s="12"/>
      <c r="F177" s="12"/>
      <c r="G177" s="40">
        <f t="shared" si="61"/>
        <v>331</v>
      </c>
      <c r="H177" s="40">
        <f t="shared" si="76"/>
        <v>310</v>
      </c>
      <c r="I177" s="41">
        <v>92</v>
      </c>
      <c r="J177" s="41">
        <v>99</v>
      </c>
      <c r="K177" s="41">
        <v>119</v>
      </c>
      <c r="L177" s="41">
        <f t="shared" si="62"/>
        <v>21</v>
      </c>
      <c r="M177" s="41">
        <v>6</v>
      </c>
      <c r="N177" s="41">
        <v>2</v>
      </c>
      <c r="O177" s="41">
        <v>6</v>
      </c>
      <c r="P177" s="41">
        <v>7</v>
      </c>
      <c r="Q177" s="13">
        <v>0</v>
      </c>
      <c r="R177" s="13">
        <v>0</v>
      </c>
    </row>
    <row r="178" spans="1:18" ht="14.1" customHeight="1" x14ac:dyDescent="0.15">
      <c r="A178" s="8"/>
      <c r="B178" s="15"/>
      <c r="C178" s="10" t="s">
        <v>346</v>
      </c>
      <c r="D178" s="8" t="s">
        <v>266</v>
      </c>
      <c r="E178" s="12"/>
      <c r="F178" s="12"/>
      <c r="G178" s="40">
        <f t="shared" si="61"/>
        <v>297</v>
      </c>
      <c r="H178" s="40">
        <f t="shared" si="76"/>
        <v>288</v>
      </c>
      <c r="I178" s="41">
        <v>93</v>
      </c>
      <c r="J178" s="41">
        <v>95</v>
      </c>
      <c r="K178" s="41">
        <v>100</v>
      </c>
      <c r="L178" s="41">
        <f t="shared" si="62"/>
        <v>9</v>
      </c>
      <c r="M178" s="41">
        <v>2</v>
      </c>
      <c r="N178" s="41">
        <v>3</v>
      </c>
      <c r="O178" s="41">
        <v>1</v>
      </c>
      <c r="P178" s="41">
        <v>3</v>
      </c>
      <c r="Q178" s="13">
        <v>0</v>
      </c>
      <c r="R178" s="13">
        <v>0</v>
      </c>
    </row>
    <row r="179" spans="1:18" ht="14.1" customHeight="1" x14ac:dyDescent="0.15">
      <c r="A179" s="8"/>
      <c r="B179" s="15"/>
      <c r="C179" s="10" t="s">
        <v>588</v>
      </c>
      <c r="D179" s="8" t="s">
        <v>265</v>
      </c>
      <c r="E179" s="12"/>
      <c r="F179" s="12"/>
      <c r="G179" s="40">
        <f t="shared" si="61"/>
        <v>132</v>
      </c>
      <c r="H179" s="40">
        <f t="shared" si="76"/>
        <v>132</v>
      </c>
      <c r="I179" s="41">
        <v>37</v>
      </c>
      <c r="J179" s="41">
        <v>41</v>
      </c>
      <c r="K179" s="41">
        <v>54</v>
      </c>
      <c r="L179" s="40">
        <f t="shared" si="62"/>
        <v>0</v>
      </c>
      <c r="M179" s="45">
        <v>0</v>
      </c>
      <c r="N179" s="45">
        <v>0</v>
      </c>
      <c r="O179" s="45">
        <v>0</v>
      </c>
      <c r="P179" s="45">
        <v>0</v>
      </c>
      <c r="Q179" s="13">
        <v>0</v>
      </c>
      <c r="R179" s="13">
        <v>0</v>
      </c>
    </row>
    <row r="180" spans="1:18" ht="14.1" customHeight="1" x14ac:dyDescent="0.15">
      <c r="A180" s="8"/>
      <c r="B180" s="15"/>
      <c r="C180" s="10" t="s">
        <v>588</v>
      </c>
      <c r="D180" s="8" t="s">
        <v>266</v>
      </c>
      <c r="E180" s="12"/>
      <c r="F180" s="12"/>
      <c r="G180" s="40">
        <f t="shared" si="61"/>
        <v>74</v>
      </c>
      <c r="H180" s="40">
        <f t="shared" si="76"/>
        <v>74</v>
      </c>
      <c r="I180" s="41">
        <v>16</v>
      </c>
      <c r="J180" s="41">
        <v>34</v>
      </c>
      <c r="K180" s="41">
        <v>24</v>
      </c>
      <c r="L180" s="41">
        <f t="shared" si="62"/>
        <v>0</v>
      </c>
      <c r="M180" s="45">
        <v>0</v>
      </c>
      <c r="N180" s="45">
        <v>0</v>
      </c>
      <c r="O180" s="45">
        <v>0</v>
      </c>
      <c r="P180" s="45">
        <v>0</v>
      </c>
      <c r="Q180" s="13">
        <v>0</v>
      </c>
      <c r="R180" s="13">
        <v>0</v>
      </c>
    </row>
    <row r="181" spans="1:18" ht="14.1" customHeight="1" x14ac:dyDescent="0.15">
      <c r="A181" s="8" t="s">
        <v>359</v>
      </c>
      <c r="B181" s="9" t="s">
        <v>135</v>
      </c>
      <c r="C181" s="10"/>
      <c r="D181" s="8"/>
      <c r="E181" s="11">
        <v>20</v>
      </c>
      <c r="F181" s="12">
        <v>0</v>
      </c>
      <c r="G181" s="40">
        <f t="shared" si="61"/>
        <v>699</v>
      </c>
      <c r="H181" s="40">
        <f t="shared" si="76"/>
        <v>699</v>
      </c>
      <c r="I181" s="40">
        <f>I182+I183</f>
        <v>198</v>
      </c>
      <c r="J181" s="40">
        <f t="shared" ref="J181:R181" si="81">J182+J183</f>
        <v>243</v>
      </c>
      <c r="K181" s="40">
        <f t="shared" si="81"/>
        <v>258</v>
      </c>
      <c r="L181" s="41">
        <f t="shared" si="62"/>
        <v>0</v>
      </c>
      <c r="M181" s="40">
        <f t="shared" si="81"/>
        <v>0</v>
      </c>
      <c r="N181" s="40">
        <f t="shared" si="81"/>
        <v>0</v>
      </c>
      <c r="O181" s="40">
        <f t="shared" si="81"/>
        <v>0</v>
      </c>
      <c r="P181" s="40">
        <f t="shared" si="81"/>
        <v>0</v>
      </c>
      <c r="Q181" s="13">
        <f>Q182+Q183</f>
        <v>0</v>
      </c>
      <c r="R181" s="13">
        <f t="shared" si="81"/>
        <v>0</v>
      </c>
    </row>
    <row r="182" spans="1:18" ht="14.1" customHeight="1" x14ac:dyDescent="0.15">
      <c r="A182" s="8"/>
      <c r="B182" s="15"/>
      <c r="C182" s="10" t="s">
        <v>346</v>
      </c>
      <c r="D182" s="8" t="s">
        <v>265</v>
      </c>
      <c r="E182" s="12"/>
      <c r="F182" s="12">
        <v>0</v>
      </c>
      <c r="G182" s="40">
        <f t="shared" si="61"/>
        <v>410</v>
      </c>
      <c r="H182" s="40">
        <f t="shared" si="76"/>
        <v>410</v>
      </c>
      <c r="I182" s="41">
        <v>119</v>
      </c>
      <c r="J182" s="41">
        <v>145</v>
      </c>
      <c r="K182" s="41">
        <v>146</v>
      </c>
      <c r="L182" s="40">
        <f t="shared" si="62"/>
        <v>0</v>
      </c>
      <c r="M182" s="45">
        <v>0</v>
      </c>
      <c r="N182" s="45">
        <v>0</v>
      </c>
      <c r="O182" s="45">
        <v>0</v>
      </c>
      <c r="P182" s="45">
        <v>0</v>
      </c>
      <c r="Q182" s="13">
        <v>0</v>
      </c>
      <c r="R182" s="13">
        <v>0</v>
      </c>
    </row>
    <row r="183" spans="1:18" ht="14.1" customHeight="1" x14ac:dyDescent="0.15">
      <c r="A183" s="8"/>
      <c r="B183" s="15"/>
      <c r="C183" s="10" t="s">
        <v>346</v>
      </c>
      <c r="D183" s="8" t="s">
        <v>266</v>
      </c>
      <c r="E183" s="12"/>
      <c r="F183" s="12">
        <v>0</v>
      </c>
      <c r="G183" s="40">
        <f t="shared" si="61"/>
        <v>289</v>
      </c>
      <c r="H183" s="40">
        <f t="shared" si="76"/>
        <v>289</v>
      </c>
      <c r="I183" s="41">
        <v>79</v>
      </c>
      <c r="J183" s="41">
        <v>98</v>
      </c>
      <c r="K183" s="41">
        <v>112</v>
      </c>
      <c r="L183" s="41">
        <f t="shared" si="62"/>
        <v>0</v>
      </c>
      <c r="M183" s="45">
        <v>0</v>
      </c>
      <c r="N183" s="45">
        <v>0</v>
      </c>
      <c r="O183" s="45">
        <v>0</v>
      </c>
      <c r="P183" s="45">
        <v>0</v>
      </c>
      <c r="Q183" s="13">
        <v>0</v>
      </c>
      <c r="R183" s="13">
        <v>0</v>
      </c>
    </row>
    <row r="184" spans="1:18" ht="14.1" customHeight="1" x14ac:dyDescent="0.15">
      <c r="A184" s="8" t="s">
        <v>359</v>
      </c>
      <c r="B184" s="9" t="s">
        <v>138</v>
      </c>
      <c r="C184" s="10"/>
      <c r="D184" s="8"/>
      <c r="E184" s="11">
        <v>23</v>
      </c>
      <c r="F184" s="12">
        <v>0</v>
      </c>
      <c r="G184" s="40">
        <f t="shared" si="61"/>
        <v>906</v>
      </c>
      <c r="H184" s="40">
        <f t="shared" si="76"/>
        <v>906</v>
      </c>
      <c r="I184" s="40">
        <f>I185+I186</f>
        <v>281</v>
      </c>
      <c r="J184" s="40">
        <f t="shared" ref="J184:R184" si="82">J185+J186</f>
        <v>311</v>
      </c>
      <c r="K184" s="40">
        <f t="shared" si="82"/>
        <v>314</v>
      </c>
      <c r="L184" s="40">
        <f t="shared" si="62"/>
        <v>0</v>
      </c>
      <c r="M184" s="40">
        <f t="shared" si="82"/>
        <v>0</v>
      </c>
      <c r="N184" s="40">
        <f t="shared" si="82"/>
        <v>0</v>
      </c>
      <c r="O184" s="40">
        <f t="shared" si="82"/>
        <v>0</v>
      </c>
      <c r="P184" s="40">
        <f t="shared" si="82"/>
        <v>0</v>
      </c>
      <c r="Q184" s="13">
        <f>Q185+Q186</f>
        <v>0</v>
      </c>
      <c r="R184" s="13">
        <f t="shared" si="82"/>
        <v>0</v>
      </c>
    </row>
    <row r="185" spans="1:18" ht="14.1" customHeight="1" x14ac:dyDescent="0.15">
      <c r="A185" s="8"/>
      <c r="B185" s="15"/>
      <c r="C185" s="10" t="s">
        <v>346</v>
      </c>
      <c r="D185" s="8" t="s">
        <v>265</v>
      </c>
      <c r="E185" s="12"/>
      <c r="F185" s="12"/>
      <c r="G185" s="40">
        <f t="shared" si="61"/>
        <v>448</v>
      </c>
      <c r="H185" s="40">
        <f t="shared" si="76"/>
        <v>448</v>
      </c>
      <c r="I185" s="41">
        <v>145</v>
      </c>
      <c r="J185" s="41">
        <v>152</v>
      </c>
      <c r="K185" s="41">
        <v>151</v>
      </c>
      <c r="L185" s="41">
        <f t="shared" si="62"/>
        <v>0</v>
      </c>
      <c r="M185" s="45">
        <v>0</v>
      </c>
      <c r="N185" s="45">
        <v>0</v>
      </c>
      <c r="O185" s="45">
        <v>0</v>
      </c>
      <c r="P185" s="45">
        <v>0</v>
      </c>
      <c r="Q185" s="13">
        <v>0</v>
      </c>
      <c r="R185" s="13">
        <v>0</v>
      </c>
    </row>
    <row r="186" spans="1:18" ht="14.1" customHeight="1" x14ac:dyDescent="0.15">
      <c r="A186" s="8"/>
      <c r="B186" s="15"/>
      <c r="C186" s="10" t="s">
        <v>346</v>
      </c>
      <c r="D186" s="8" t="s">
        <v>266</v>
      </c>
      <c r="E186" s="12"/>
      <c r="F186" s="12"/>
      <c r="G186" s="40">
        <f t="shared" si="61"/>
        <v>458</v>
      </c>
      <c r="H186" s="40">
        <f t="shared" si="76"/>
        <v>458</v>
      </c>
      <c r="I186" s="41">
        <v>136</v>
      </c>
      <c r="J186" s="41">
        <v>159</v>
      </c>
      <c r="K186" s="41">
        <v>163</v>
      </c>
      <c r="L186" s="41">
        <f t="shared" si="62"/>
        <v>0</v>
      </c>
      <c r="M186" s="45">
        <v>0</v>
      </c>
      <c r="N186" s="45">
        <v>0</v>
      </c>
      <c r="O186" s="45">
        <v>0</v>
      </c>
      <c r="P186" s="45">
        <v>0</v>
      </c>
      <c r="Q186" s="13">
        <v>0</v>
      </c>
      <c r="R186" s="13">
        <v>0</v>
      </c>
    </row>
    <row r="187" spans="1:18" ht="14.1" customHeight="1" x14ac:dyDescent="0.15">
      <c r="A187" s="8" t="s">
        <v>359</v>
      </c>
      <c r="B187" s="9" t="s">
        <v>148</v>
      </c>
      <c r="C187" s="10"/>
      <c r="D187" s="8"/>
      <c r="E187" s="11">
        <v>21</v>
      </c>
      <c r="F187" s="12">
        <v>0</v>
      </c>
      <c r="G187" s="40">
        <f t="shared" si="61"/>
        <v>703</v>
      </c>
      <c r="H187" s="40">
        <f t="shared" si="76"/>
        <v>703</v>
      </c>
      <c r="I187" s="40">
        <f>I188+I189</f>
        <v>206</v>
      </c>
      <c r="J187" s="40">
        <f t="shared" ref="J187:R187" si="83">J188+J189</f>
        <v>236</v>
      </c>
      <c r="K187" s="40">
        <f t="shared" si="83"/>
        <v>261</v>
      </c>
      <c r="L187" s="40">
        <f t="shared" si="62"/>
        <v>0</v>
      </c>
      <c r="M187" s="40">
        <f t="shared" si="83"/>
        <v>0</v>
      </c>
      <c r="N187" s="40">
        <f t="shared" si="83"/>
        <v>0</v>
      </c>
      <c r="O187" s="40">
        <f t="shared" si="83"/>
        <v>0</v>
      </c>
      <c r="P187" s="40">
        <f t="shared" si="83"/>
        <v>0</v>
      </c>
      <c r="Q187" s="13">
        <f>Q188+Q189</f>
        <v>0</v>
      </c>
      <c r="R187" s="13">
        <f t="shared" si="83"/>
        <v>0</v>
      </c>
    </row>
    <row r="188" spans="1:18" ht="14.1" customHeight="1" x14ac:dyDescent="0.15">
      <c r="A188" s="8"/>
      <c r="B188" s="15"/>
      <c r="C188" s="10" t="s">
        <v>346</v>
      </c>
      <c r="D188" s="8" t="s">
        <v>265</v>
      </c>
      <c r="E188" s="12"/>
      <c r="F188" s="12"/>
      <c r="G188" s="40">
        <f t="shared" si="61"/>
        <v>421</v>
      </c>
      <c r="H188" s="40">
        <f t="shared" si="76"/>
        <v>421</v>
      </c>
      <c r="I188" s="41">
        <v>130</v>
      </c>
      <c r="J188" s="41">
        <v>136</v>
      </c>
      <c r="K188" s="41">
        <v>155</v>
      </c>
      <c r="L188" s="41">
        <f t="shared" si="62"/>
        <v>0</v>
      </c>
      <c r="M188" s="45">
        <v>0</v>
      </c>
      <c r="N188" s="45">
        <v>0</v>
      </c>
      <c r="O188" s="45">
        <v>0</v>
      </c>
      <c r="P188" s="45">
        <v>0</v>
      </c>
      <c r="Q188" s="13">
        <v>0</v>
      </c>
      <c r="R188" s="13">
        <v>0</v>
      </c>
    </row>
    <row r="189" spans="1:18" ht="14.1" customHeight="1" x14ac:dyDescent="0.15">
      <c r="A189" s="8"/>
      <c r="B189" s="15"/>
      <c r="C189" s="10" t="s">
        <v>346</v>
      </c>
      <c r="D189" s="8" t="s">
        <v>266</v>
      </c>
      <c r="E189" s="12"/>
      <c r="F189" s="12"/>
      <c r="G189" s="40">
        <f t="shared" si="61"/>
        <v>282</v>
      </c>
      <c r="H189" s="40">
        <f t="shared" si="76"/>
        <v>282</v>
      </c>
      <c r="I189" s="41">
        <v>76</v>
      </c>
      <c r="J189" s="41">
        <v>100</v>
      </c>
      <c r="K189" s="41">
        <v>106</v>
      </c>
      <c r="L189" s="41">
        <f t="shared" si="62"/>
        <v>0</v>
      </c>
      <c r="M189" s="45">
        <v>0</v>
      </c>
      <c r="N189" s="45">
        <v>0</v>
      </c>
      <c r="O189" s="45">
        <v>0</v>
      </c>
      <c r="P189" s="45">
        <v>0</v>
      </c>
      <c r="Q189" s="13">
        <v>0</v>
      </c>
      <c r="R189" s="13">
        <v>0</v>
      </c>
    </row>
    <row r="190" spans="1:18" ht="14.1" customHeight="1" x14ac:dyDescent="0.15">
      <c r="A190" s="8" t="s">
        <v>359</v>
      </c>
      <c r="B190" s="9" t="s">
        <v>139</v>
      </c>
      <c r="C190" s="10"/>
      <c r="D190" s="8"/>
      <c r="E190" s="11">
        <v>24</v>
      </c>
      <c r="F190" s="12">
        <v>0</v>
      </c>
      <c r="G190" s="40">
        <f t="shared" si="61"/>
        <v>939</v>
      </c>
      <c r="H190" s="40">
        <f t="shared" si="76"/>
        <v>939</v>
      </c>
      <c r="I190" s="40">
        <f>I191+I192</f>
        <v>319</v>
      </c>
      <c r="J190" s="40">
        <f t="shared" ref="J190:R190" si="84">J191+J192</f>
        <v>314</v>
      </c>
      <c r="K190" s="40">
        <f t="shared" si="84"/>
        <v>306</v>
      </c>
      <c r="L190" s="40">
        <f t="shared" si="62"/>
        <v>0</v>
      </c>
      <c r="M190" s="40">
        <f t="shared" si="84"/>
        <v>0</v>
      </c>
      <c r="N190" s="40">
        <f t="shared" si="84"/>
        <v>0</v>
      </c>
      <c r="O190" s="40">
        <f t="shared" si="84"/>
        <v>0</v>
      </c>
      <c r="P190" s="40">
        <f t="shared" si="84"/>
        <v>0</v>
      </c>
      <c r="Q190" s="13">
        <f>Q191+Q192</f>
        <v>0</v>
      </c>
      <c r="R190" s="13">
        <f t="shared" si="84"/>
        <v>0</v>
      </c>
    </row>
    <row r="191" spans="1:18" ht="14.1" customHeight="1" x14ac:dyDescent="0.15">
      <c r="A191" s="8"/>
      <c r="B191" s="15"/>
      <c r="C191" s="10" t="s">
        <v>581</v>
      </c>
      <c r="D191" s="8" t="s">
        <v>265</v>
      </c>
      <c r="E191" s="12"/>
      <c r="F191" s="12"/>
      <c r="G191" s="40">
        <f t="shared" si="61"/>
        <v>428</v>
      </c>
      <c r="H191" s="40">
        <f t="shared" si="76"/>
        <v>428</v>
      </c>
      <c r="I191" s="41">
        <v>160</v>
      </c>
      <c r="J191" s="41">
        <v>123</v>
      </c>
      <c r="K191" s="41">
        <v>145</v>
      </c>
      <c r="L191" s="41">
        <f t="shared" si="62"/>
        <v>0</v>
      </c>
      <c r="M191" s="45">
        <v>0</v>
      </c>
      <c r="N191" s="45">
        <v>0</v>
      </c>
      <c r="O191" s="45">
        <v>0</v>
      </c>
      <c r="P191" s="45">
        <v>0</v>
      </c>
      <c r="Q191" s="13">
        <v>0</v>
      </c>
      <c r="R191" s="13">
        <v>0</v>
      </c>
    </row>
    <row r="192" spans="1:18" ht="14.1" customHeight="1" x14ac:dyDescent="0.15">
      <c r="A192" s="8"/>
      <c r="B192" s="15"/>
      <c r="C192" s="10" t="s">
        <v>581</v>
      </c>
      <c r="D192" s="8" t="s">
        <v>266</v>
      </c>
      <c r="E192" s="12"/>
      <c r="F192" s="12"/>
      <c r="G192" s="40">
        <f t="shared" si="61"/>
        <v>511</v>
      </c>
      <c r="H192" s="40">
        <f t="shared" si="76"/>
        <v>511</v>
      </c>
      <c r="I192" s="41">
        <v>159</v>
      </c>
      <c r="J192" s="41">
        <v>191</v>
      </c>
      <c r="K192" s="41">
        <v>161</v>
      </c>
      <c r="L192" s="41">
        <f t="shared" si="62"/>
        <v>0</v>
      </c>
      <c r="M192" s="45">
        <v>0</v>
      </c>
      <c r="N192" s="45">
        <v>0</v>
      </c>
      <c r="O192" s="45">
        <v>0</v>
      </c>
      <c r="P192" s="45">
        <v>0</v>
      </c>
      <c r="Q192" s="13">
        <v>0</v>
      </c>
      <c r="R192" s="13">
        <v>0</v>
      </c>
    </row>
    <row r="193" spans="1:18" ht="14.1" customHeight="1" x14ac:dyDescent="0.15">
      <c r="A193" s="8" t="s">
        <v>359</v>
      </c>
      <c r="B193" s="9" t="s">
        <v>147</v>
      </c>
      <c r="C193" s="10"/>
      <c r="D193" s="8"/>
      <c r="E193" s="11">
        <v>21</v>
      </c>
      <c r="F193" s="12">
        <v>0</v>
      </c>
      <c r="G193" s="40">
        <f t="shared" si="61"/>
        <v>831</v>
      </c>
      <c r="H193" s="40">
        <f t="shared" si="76"/>
        <v>831</v>
      </c>
      <c r="I193" s="40">
        <f>I194+I195</f>
        <v>282</v>
      </c>
      <c r="J193" s="40">
        <f t="shared" ref="J193:R193" si="85">J194+J195</f>
        <v>278</v>
      </c>
      <c r="K193" s="40">
        <f t="shared" si="85"/>
        <v>271</v>
      </c>
      <c r="L193" s="40">
        <f t="shared" si="62"/>
        <v>0</v>
      </c>
      <c r="M193" s="40">
        <f t="shared" si="85"/>
        <v>0</v>
      </c>
      <c r="N193" s="40">
        <f t="shared" si="85"/>
        <v>0</v>
      </c>
      <c r="O193" s="40">
        <f t="shared" si="85"/>
        <v>0</v>
      </c>
      <c r="P193" s="40">
        <f t="shared" si="85"/>
        <v>0</v>
      </c>
      <c r="Q193" s="13">
        <f>Q194+Q195</f>
        <v>0</v>
      </c>
      <c r="R193" s="13">
        <f t="shared" si="85"/>
        <v>0</v>
      </c>
    </row>
    <row r="194" spans="1:18" ht="14.1" customHeight="1" x14ac:dyDescent="0.15">
      <c r="A194" s="8"/>
      <c r="B194" s="15"/>
      <c r="C194" s="10" t="s">
        <v>346</v>
      </c>
      <c r="D194" s="8" t="s">
        <v>265</v>
      </c>
      <c r="E194" s="12"/>
      <c r="F194" s="12"/>
      <c r="G194" s="40">
        <f t="shared" ref="G194:G202" si="86">H194+L194+Q194+R194</f>
        <v>336</v>
      </c>
      <c r="H194" s="40">
        <f t="shared" si="76"/>
        <v>336</v>
      </c>
      <c r="I194" s="41">
        <v>103</v>
      </c>
      <c r="J194" s="41">
        <v>121</v>
      </c>
      <c r="K194" s="41">
        <v>112</v>
      </c>
      <c r="L194" s="41">
        <f t="shared" ref="L194:L202" si="87">SUM(M194:P194)</f>
        <v>0</v>
      </c>
      <c r="M194" s="45">
        <v>0</v>
      </c>
      <c r="N194" s="45">
        <v>0</v>
      </c>
      <c r="O194" s="45">
        <v>0</v>
      </c>
      <c r="P194" s="45">
        <v>0</v>
      </c>
      <c r="Q194" s="13">
        <v>0</v>
      </c>
      <c r="R194" s="13">
        <v>0</v>
      </c>
    </row>
    <row r="195" spans="1:18" ht="14.1" customHeight="1" x14ac:dyDescent="0.15">
      <c r="A195" s="8"/>
      <c r="B195" s="15"/>
      <c r="C195" s="10" t="s">
        <v>346</v>
      </c>
      <c r="D195" s="8" t="s">
        <v>266</v>
      </c>
      <c r="E195" s="12"/>
      <c r="F195" s="12"/>
      <c r="G195" s="40">
        <f t="shared" si="86"/>
        <v>495</v>
      </c>
      <c r="H195" s="40">
        <f t="shared" si="76"/>
        <v>495</v>
      </c>
      <c r="I195" s="41">
        <v>179</v>
      </c>
      <c r="J195" s="41">
        <v>157</v>
      </c>
      <c r="K195" s="41">
        <v>159</v>
      </c>
      <c r="L195" s="41">
        <f t="shared" si="87"/>
        <v>0</v>
      </c>
      <c r="M195" s="45">
        <v>0</v>
      </c>
      <c r="N195" s="45">
        <v>0</v>
      </c>
      <c r="O195" s="45">
        <v>0</v>
      </c>
      <c r="P195" s="45">
        <v>0</v>
      </c>
      <c r="Q195" s="13">
        <v>0</v>
      </c>
      <c r="R195" s="13">
        <v>0</v>
      </c>
    </row>
    <row r="196" spans="1:18" ht="14.1" customHeight="1" x14ac:dyDescent="0.15">
      <c r="A196" s="8" t="s">
        <v>359</v>
      </c>
      <c r="B196" s="9" t="s">
        <v>65</v>
      </c>
      <c r="C196" s="10"/>
      <c r="D196" s="8"/>
      <c r="E196" s="11">
        <v>12</v>
      </c>
      <c r="F196" s="12">
        <v>0</v>
      </c>
      <c r="G196" s="40">
        <f t="shared" si="86"/>
        <v>228</v>
      </c>
      <c r="H196" s="40">
        <f t="shared" si="76"/>
        <v>228</v>
      </c>
      <c r="I196" s="40">
        <f>I197+I198+I199+I200+I201+I202</f>
        <v>69</v>
      </c>
      <c r="J196" s="40">
        <f t="shared" ref="J196:K196" si="88">J197+J198+J199+J200+J201+J202</f>
        <v>77</v>
      </c>
      <c r="K196" s="40">
        <f t="shared" si="88"/>
        <v>82</v>
      </c>
      <c r="L196" s="40">
        <f t="shared" si="87"/>
        <v>0</v>
      </c>
      <c r="M196" s="40">
        <f t="shared" ref="M196:P196" si="89">M197+M198+M199+M200+M201+M202</f>
        <v>0</v>
      </c>
      <c r="N196" s="40">
        <f t="shared" si="89"/>
        <v>0</v>
      </c>
      <c r="O196" s="40">
        <f t="shared" si="89"/>
        <v>0</v>
      </c>
      <c r="P196" s="40">
        <f t="shared" si="89"/>
        <v>0</v>
      </c>
      <c r="Q196" s="13">
        <f>Q197+Q198</f>
        <v>0</v>
      </c>
      <c r="R196" s="13">
        <f t="shared" ref="R196" si="90">R197+R198</f>
        <v>0</v>
      </c>
    </row>
    <row r="197" spans="1:18" ht="14.1" customHeight="1" x14ac:dyDescent="0.15">
      <c r="A197" s="8"/>
      <c r="B197" s="15"/>
      <c r="C197" s="10" t="s">
        <v>346</v>
      </c>
      <c r="D197" s="8" t="s">
        <v>265</v>
      </c>
      <c r="E197" s="12"/>
      <c r="F197" s="12"/>
      <c r="G197" s="40">
        <f t="shared" si="86"/>
        <v>90</v>
      </c>
      <c r="H197" s="40">
        <f t="shared" si="76"/>
        <v>90</v>
      </c>
      <c r="I197" s="41">
        <v>29</v>
      </c>
      <c r="J197" s="41">
        <v>27</v>
      </c>
      <c r="K197" s="41">
        <v>34</v>
      </c>
      <c r="L197" s="41">
        <f t="shared" si="87"/>
        <v>0</v>
      </c>
      <c r="M197" s="45">
        <v>0</v>
      </c>
      <c r="N197" s="45">
        <v>0</v>
      </c>
      <c r="O197" s="45">
        <v>0</v>
      </c>
      <c r="P197" s="45">
        <v>0</v>
      </c>
      <c r="Q197" s="13">
        <v>0</v>
      </c>
      <c r="R197" s="13">
        <v>0</v>
      </c>
    </row>
    <row r="198" spans="1:18" ht="14.1" customHeight="1" x14ac:dyDescent="0.15">
      <c r="A198" s="8"/>
      <c r="B198" s="15"/>
      <c r="C198" s="10" t="s">
        <v>346</v>
      </c>
      <c r="D198" s="8" t="s">
        <v>266</v>
      </c>
      <c r="E198" s="12"/>
      <c r="F198" s="12"/>
      <c r="G198" s="40">
        <f t="shared" si="86"/>
        <v>50</v>
      </c>
      <c r="H198" s="40">
        <f t="shared" si="76"/>
        <v>50</v>
      </c>
      <c r="I198" s="41">
        <v>14</v>
      </c>
      <c r="J198" s="41">
        <v>17</v>
      </c>
      <c r="K198" s="41">
        <v>19</v>
      </c>
      <c r="L198" s="40">
        <f t="shared" si="87"/>
        <v>0</v>
      </c>
      <c r="M198" s="45">
        <v>0</v>
      </c>
      <c r="N198" s="45">
        <v>0</v>
      </c>
      <c r="O198" s="45">
        <v>0</v>
      </c>
      <c r="P198" s="45">
        <v>0</v>
      </c>
      <c r="Q198" s="13">
        <v>0</v>
      </c>
      <c r="R198" s="13">
        <v>0</v>
      </c>
    </row>
    <row r="199" spans="1:18" ht="14.1" customHeight="1" x14ac:dyDescent="0.15">
      <c r="A199" s="8"/>
      <c r="B199" s="15"/>
      <c r="C199" s="10" t="s">
        <v>579</v>
      </c>
      <c r="D199" s="8" t="s">
        <v>265</v>
      </c>
      <c r="E199" s="12"/>
      <c r="F199" s="12"/>
      <c r="G199" s="40">
        <f t="shared" si="86"/>
        <v>23</v>
      </c>
      <c r="H199" s="40">
        <f t="shared" si="76"/>
        <v>23</v>
      </c>
      <c r="I199" s="41">
        <v>8</v>
      </c>
      <c r="J199" s="41">
        <v>8</v>
      </c>
      <c r="K199" s="41">
        <v>7</v>
      </c>
      <c r="L199" s="41">
        <f t="shared" si="87"/>
        <v>0</v>
      </c>
      <c r="M199" s="45">
        <v>0</v>
      </c>
      <c r="N199" s="45">
        <v>0</v>
      </c>
      <c r="O199" s="45">
        <v>0</v>
      </c>
      <c r="P199" s="45">
        <v>0</v>
      </c>
      <c r="Q199" s="13">
        <v>0</v>
      </c>
      <c r="R199" s="13">
        <v>0</v>
      </c>
    </row>
    <row r="200" spans="1:18" ht="14.1" customHeight="1" x14ac:dyDescent="0.15">
      <c r="A200" s="8"/>
      <c r="B200" s="15"/>
      <c r="C200" s="10" t="s">
        <v>579</v>
      </c>
      <c r="D200" s="8" t="s">
        <v>266</v>
      </c>
      <c r="E200" s="12"/>
      <c r="F200" s="12"/>
      <c r="G200" s="40">
        <f t="shared" si="86"/>
        <v>11</v>
      </c>
      <c r="H200" s="40">
        <f t="shared" si="76"/>
        <v>11</v>
      </c>
      <c r="I200" s="41">
        <v>1</v>
      </c>
      <c r="J200" s="41">
        <v>3</v>
      </c>
      <c r="K200" s="41">
        <v>7</v>
      </c>
      <c r="L200" s="41">
        <f t="shared" si="87"/>
        <v>0</v>
      </c>
      <c r="M200" s="45">
        <v>0</v>
      </c>
      <c r="N200" s="45">
        <v>0</v>
      </c>
      <c r="O200" s="45">
        <v>0</v>
      </c>
      <c r="P200" s="45">
        <v>0</v>
      </c>
      <c r="Q200" s="13">
        <v>0</v>
      </c>
      <c r="R200" s="13">
        <v>0</v>
      </c>
    </row>
    <row r="201" spans="1:18" ht="14.1" customHeight="1" x14ac:dyDescent="0.15">
      <c r="A201" s="8"/>
      <c r="B201" s="15"/>
      <c r="C201" s="10" t="s">
        <v>585</v>
      </c>
      <c r="D201" s="8" t="s">
        <v>265</v>
      </c>
      <c r="E201" s="12"/>
      <c r="F201" s="12"/>
      <c r="G201" s="40">
        <f t="shared" si="86"/>
        <v>14</v>
      </c>
      <c r="H201" s="40">
        <f t="shared" si="76"/>
        <v>14</v>
      </c>
      <c r="I201" s="41">
        <v>5</v>
      </c>
      <c r="J201" s="41">
        <v>8</v>
      </c>
      <c r="K201" s="41">
        <v>1</v>
      </c>
      <c r="L201" s="40">
        <f t="shared" si="87"/>
        <v>0</v>
      </c>
      <c r="M201" s="45">
        <v>0</v>
      </c>
      <c r="N201" s="45">
        <v>0</v>
      </c>
      <c r="O201" s="45">
        <v>0</v>
      </c>
      <c r="P201" s="45">
        <v>0</v>
      </c>
      <c r="Q201" s="13">
        <v>0</v>
      </c>
      <c r="R201" s="13">
        <v>0</v>
      </c>
    </row>
    <row r="202" spans="1:18" ht="14.1" customHeight="1" x14ac:dyDescent="0.15">
      <c r="A202" s="8"/>
      <c r="B202" s="15"/>
      <c r="C202" s="10" t="s">
        <v>585</v>
      </c>
      <c r="D202" s="8" t="s">
        <v>266</v>
      </c>
      <c r="E202" s="12"/>
      <c r="F202" s="12"/>
      <c r="G202" s="40">
        <f t="shared" si="86"/>
        <v>40</v>
      </c>
      <c r="H202" s="40">
        <f t="shared" si="76"/>
        <v>40</v>
      </c>
      <c r="I202" s="41">
        <v>12</v>
      </c>
      <c r="J202" s="41">
        <v>14</v>
      </c>
      <c r="K202" s="41">
        <v>14</v>
      </c>
      <c r="L202" s="41">
        <f t="shared" si="87"/>
        <v>0</v>
      </c>
      <c r="M202" s="45">
        <v>0</v>
      </c>
      <c r="N202" s="45">
        <v>0</v>
      </c>
      <c r="O202" s="45">
        <v>0</v>
      </c>
      <c r="P202" s="45">
        <v>0</v>
      </c>
      <c r="Q202" s="13">
        <v>0</v>
      </c>
      <c r="R202" s="13">
        <v>0</v>
      </c>
    </row>
    <row r="203" spans="1:18" ht="14.1" customHeight="1" x14ac:dyDescent="0.15">
      <c r="A203" s="18" t="s">
        <v>394</v>
      </c>
      <c r="B203" s="19">
        <f>COUNTA(B65:B202)</f>
        <v>38</v>
      </c>
      <c r="C203" s="18"/>
      <c r="D203" s="18"/>
      <c r="E203" s="21">
        <f>E65+E68+E71+E74+E77+E82+E85+E88+E97+E100+E103+E106+E109+E112+E115+E118+E121+E124+E127+E132+E135+E138+E141+E144+E147+E150+E153+E160+E163+E166+E173+E176+E181+E184+E187+E190+E193+E196</f>
        <v>758</v>
      </c>
      <c r="F203" s="21">
        <f t="shared" ref="F203:R203" si="91">F65+F68+F71+F74+F77+F82+F85+F88+F97+F100+F103+F106+F109+F112+F115+F118+F121+F124+F127+F132+F135+F138+F141+F144+F147+F150+F153+F160+F163+F166+F173+F176+F181+F184+F187+F190+F193+F196</f>
        <v>75</v>
      </c>
      <c r="G203" s="47">
        <f>G65+G68+G71+G74+G77+G82+G85+G88+G97+G100+G103+G106+G109+G112+G115+G118+G121+G124+G127+G132+G135+G138+G141+G144+G147+G150+G153+G160+G163+G166+G173+G176+G181+G184+G187+G190+G193+G196</f>
        <v>29518</v>
      </c>
      <c r="H203" s="47">
        <f t="shared" si="91"/>
        <v>28278</v>
      </c>
      <c r="I203" s="47">
        <f t="shared" si="91"/>
        <v>9145</v>
      </c>
      <c r="J203" s="47">
        <f t="shared" si="91"/>
        <v>9357</v>
      </c>
      <c r="K203" s="47">
        <f t="shared" si="91"/>
        <v>9776</v>
      </c>
      <c r="L203" s="47">
        <f t="shared" si="91"/>
        <v>1240</v>
      </c>
      <c r="M203" s="47">
        <f t="shared" si="91"/>
        <v>381</v>
      </c>
      <c r="N203" s="47">
        <f t="shared" si="91"/>
        <v>361</v>
      </c>
      <c r="O203" s="47">
        <f t="shared" si="91"/>
        <v>184</v>
      </c>
      <c r="P203" s="47">
        <f t="shared" si="91"/>
        <v>314</v>
      </c>
      <c r="Q203" s="21">
        <f t="shared" si="91"/>
        <v>0</v>
      </c>
      <c r="R203" s="21">
        <f t="shared" si="91"/>
        <v>0</v>
      </c>
    </row>
    <row r="204" spans="1:18" ht="14.1" customHeight="1" x14ac:dyDescent="0.15">
      <c r="A204" s="8" t="s">
        <v>360</v>
      </c>
      <c r="B204" s="9" t="s">
        <v>21</v>
      </c>
      <c r="C204" s="10"/>
      <c r="D204" s="8"/>
      <c r="E204" s="11">
        <v>18</v>
      </c>
      <c r="F204" s="12">
        <v>4</v>
      </c>
      <c r="G204" s="40">
        <f>H204+L204+Q204+R204</f>
        <v>726</v>
      </c>
      <c r="H204" s="40">
        <f>SUM(I204:K204)</f>
        <v>710</v>
      </c>
      <c r="I204" s="40">
        <f>I205+I206</f>
        <v>241</v>
      </c>
      <c r="J204" s="40">
        <f t="shared" ref="J204:R204" si="92">J205+J206</f>
        <v>235</v>
      </c>
      <c r="K204" s="40">
        <f t="shared" si="92"/>
        <v>234</v>
      </c>
      <c r="L204" s="40">
        <f>SUM(M204:P204)</f>
        <v>16</v>
      </c>
      <c r="M204" s="40">
        <f t="shared" si="92"/>
        <v>6</v>
      </c>
      <c r="N204" s="40">
        <f t="shared" si="92"/>
        <v>3</v>
      </c>
      <c r="O204" s="40">
        <f t="shared" si="92"/>
        <v>2</v>
      </c>
      <c r="P204" s="40">
        <f t="shared" si="92"/>
        <v>5</v>
      </c>
      <c r="Q204" s="13">
        <f>Q205+Q206</f>
        <v>0</v>
      </c>
      <c r="R204" s="13">
        <f t="shared" si="92"/>
        <v>0</v>
      </c>
    </row>
    <row r="205" spans="1:18" ht="14.1" customHeight="1" x14ac:dyDescent="0.15">
      <c r="A205" s="8"/>
      <c r="B205" s="15"/>
      <c r="C205" s="10" t="s">
        <v>346</v>
      </c>
      <c r="D205" s="8" t="s">
        <v>265</v>
      </c>
      <c r="E205" s="12"/>
      <c r="F205" s="12"/>
      <c r="G205" s="40">
        <f t="shared" ref="G205:G237" si="93">H205+L205+Q205+R205</f>
        <v>381</v>
      </c>
      <c r="H205" s="40">
        <f t="shared" ref="H205:H206" si="94">SUM(I205:K205)</f>
        <v>375</v>
      </c>
      <c r="I205" s="44">
        <v>140</v>
      </c>
      <c r="J205" s="44">
        <v>122</v>
      </c>
      <c r="K205" s="44">
        <v>113</v>
      </c>
      <c r="L205" s="40">
        <f t="shared" ref="L205:L236" si="95">SUM(M205:P205)</f>
        <v>6</v>
      </c>
      <c r="M205" s="44">
        <v>3</v>
      </c>
      <c r="N205" s="44">
        <v>2</v>
      </c>
      <c r="O205" s="44">
        <v>0</v>
      </c>
      <c r="P205" s="45">
        <v>1</v>
      </c>
      <c r="Q205" s="13">
        <v>0</v>
      </c>
      <c r="R205" s="13">
        <v>0</v>
      </c>
    </row>
    <row r="206" spans="1:18" ht="14.1" customHeight="1" x14ac:dyDescent="0.15">
      <c r="A206" s="8"/>
      <c r="B206" s="15"/>
      <c r="C206" s="10" t="s">
        <v>346</v>
      </c>
      <c r="D206" s="8" t="s">
        <v>266</v>
      </c>
      <c r="E206" s="12"/>
      <c r="F206" s="12"/>
      <c r="G206" s="40">
        <f t="shared" si="93"/>
        <v>345</v>
      </c>
      <c r="H206" s="40">
        <f t="shared" si="94"/>
        <v>335</v>
      </c>
      <c r="I206" s="44">
        <v>101</v>
      </c>
      <c r="J206" s="44">
        <v>113</v>
      </c>
      <c r="K206" s="44">
        <v>121</v>
      </c>
      <c r="L206" s="40">
        <f t="shared" si="95"/>
        <v>10</v>
      </c>
      <c r="M206" s="44">
        <v>3</v>
      </c>
      <c r="N206" s="44">
        <v>1</v>
      </c>
      <c r="O206" s="44">
        <v>2</v>
      </c>
      <c r="P206" s="44">
        <v>4</v>
      </c>
      <c r="Q206" s="13">
        <v>0</v>
      </c>
      <c r="R206" s="13">
        <v>0</v>
      </c>
    </row>
    <row r="207" spans="1:18" ht="14.1" customHeight="1" x14ac:dyDescent="0.15">
      <c r="A207" s="8" t="s">
        <v>360</v>
      </c>
      <c r="B207" s="9" t="s">
        <v>22</v>
      </c>
      <c r="C207" s="10"/>
      <c r="D207" s="8"/>
      <c r="E207" s="11">
        <v>16</v>
      </c>
      <c r="F207" s="12">
        <v>0</v>
      </c>
      <c r="G207" s="40">
        <f t="shared" si="93"/>
        <v>632</v>
      </c>
      <c r="H207" s="40">
        <f>SUM(I207:K207)</f>
        <v>632</v>
      </c>
      <c r="I207" s="40">
        <f>I208+I209</f>
        <v>201</v>
      </c>
      <c r="J207" s="40">
        <f t="shared" ref="J207:R207" si="96">J208+J209</f>
        <v>196</v>
      </c>
      <c r="K207" s="40">
        <f t="shared" si="96"/>
        <v>235</v>
      </c>
      <c r="L207" s="40">
        <f t="shared" si="95"/>
        <v>0</v>
      </c>
      <c r="M207" s="40">
        <f t="shared" si="96"/>
        <v>0</v>
      </c>
      <c r="N207" s="40">
        <f t="shared" si="96"/>
        <v>0</v>
      </c>
      <c r="O207" s="40">
        <f t="shared" si="96"/>
        <v>0</v>
      </c>
      <c r="P207" s="40">
        <f t="shared" si="96"/>
        <v>0</v>
      </c>
      <c r="Q207" s="13">
        <f>Q208+Q209</f>
        <v>0</v>
      </c>
      <c r="R207" s="13">
        <f t="shared" si="96"/>
        <v>0</v>
      </c>
    </row>
    <row r="208" spans="1:18" ht="14.1" customHeight="1" x14ac:dyDescent="0.15">
      <c r="A208" s="8"/>
      <c r="B208" s="15"/>
      <c r="C208" s="10" t="s">
        <v>346</v>
      </c>
      <c r="D208" s="8" t="s">
        <v>265</v>
      </c>
      <c r="E208" s="12"/>
      <c r="F208" s="12"/>
      <c r="G208" s="40">
        <f t="shared" si="93"/>
        <v>299</v>
      </c>
      <c r="H208" s="40">
        <f t="shared" ref="H208:H209" si="97">SUM(I208:K208)</f>
        <v>299</v>
      </c>
      <c r="I208" s="44">
        <v>106</v>
      </c>
      <c r="J208" s="44">
        <v>86</v>
      </c>
      <c r="K208" s="44">
        <v>107</v>
      </c>
      <c r="L208" s="40">
        <f t="shared" si="95"/>
        <v>0</v>
      </c>
      <c r="M208" s="40">
        <v>0</v>
      </c>
      <c r="N208" s="40">
        <v>0</v>
      </c>
      <c r="O208" s="40">
        <v>0</v>
      </c>
      <c r="P208" s="40">
        <v>0</v>
      </c>
      <c r="Q208" s="13">
        <v>0</v>
      </c>
      <c r="R208" s="13">
        <v>0</v>
      </c>
    </row>
    <row r="209" spans="1:18" ht="14.1" customHeight="1" x14ac:dyDescent="0.15">
      <c r="A209" s="8"/>
      <c r="B209" s="15"/>
      <c r="C209" s="10" t="s">
        <v>346</v>
      </c>
      <c r="D209" s="8" t="s">
        <v>266</v>
      </c>
      <c r="E209" s="12"/>
      <c r="F209" s="12"/>
      <c r="G209" s="40">
        <f t="shared" si="93"/>
        <v>333</v>
      </c>
      <c r="H209" s="40">
        <f t="shared" si="97"/>
        <v>333</v>
      </c>
      <c r="I209" s="44">
        <v>95</v>
      </c>
      <c r="J209" s="44">
        <v>110</v>
      </c>
      <c r="K209" s="44">
        <v>128</v>
      </c>
      <c r="L209" s="40">
        <f t="shared" si="95"/>
        <v>0</v>
      </c>
      <c r="M209" s="40">
        <v>0</v>
      </c>
      <c r="N209" s="40">
        <v>0</v>
      </c>
      <c r="O209" s="40">
        <v>0</v>
      </c>
      <c r="P209" s="40">
        <v>0</v>
      </c>
      <c r="Q209" s="13">
        <v>0</v>
      </c>
      <c r="R209" s="13">
        <v>0</v>
      </c>
    </row>
    <row r="210" spans="1:18" ht="14.1" customHeight="1" x14ac:dyDescent="0.15">
      <c r="A210" s="8" t="s">
        <v>360</v>
      </c>
      <c r="B210" s="9" t="s">
        <v>510</v>
      </c>
      <c r="C210" s="10"/>
      <c r="D210" s="8"/>
      <c r="E210" s="12">
        <v>12</v>
      </c>
      <c r="F210" s="12">
        <v>4</v>
      </c>
      <c r="G210" s="40">
        <f t="shared" si="93"/>
        <v>436</v>
      </c>
      <c r="H210" s="40">
        <f>SUM(I210:K210)</f>
        <v>419</v>
      </c>
      <c r="I210" s="40">
        <f>I211+I212+I213+I214</f>
        <v>148</v>
      </c>
      <c r="J210" s="40">
        <f t="shared" ref="J210:K210" si="98">J211+J212+J213+J214</f>
        <v>120</v>
      </c>
      <c r="K210" s="40">
        <f t="shared" si="98"/>
        <v>151</v>
      </c>
      <c r="L210" s="40">
        <f t="shared" si="95"/>
        <v>17</v>
      </c>
      <c r="M210" s="40">
        <f t="shared" ref="M210:P210" si="99">M211+M212+M213+M214</f>
        <v>4</v>
      </c>
      <c r="N210" s="40">
        <f t="shared" si="99"/>
        <v>6</v>
      </c>
      <c r="O210" s="40">
        <f t="shared" si="99"/>
        <v>2</v>
      </c>
      <c r="P210" s="40">
        <f t="shared" si="99"/>
        <v>5</v>
      </c>
      <c r="Q210" s="13">
        <f>Q211+Q212</f>
        <v>0</v>
      </c>
      <c r="R210" s="13">
        <f t="shared" ref="R210" si="100">R211+R212</f>
        <v>0</v>
      </c>
    </row>
    <row r="211" spans="1:18" ht="14.1" customHeight="1" x14ac:dyDescent="0.15">
      <c r="A211" s="8"/>
      <c r="B211" s="9"/>
      <c r="C211" s="10" t="s">
        <v>345</v>
      </c>
      <c r="D211" s="8" t="s">
        <v>265</v>
      </c>
      <c r="E211" s="12"/>
      <c r="F211" s="12"/>
      <c r="G211" s="40">
        <f t="shared" si="93"/>
        <v>183</v>
      </c>
      <c r="H211" s="40">
        <f t="shared" ref="H211:H274" si="101">SUM(I211:K211)</f>
        <v>170</v>
      </c>
      <c r="I211" s="40">
        <v>56</v>
      </c>
      <c r="J211" s="40">
        <v>51</v>
      </c>
      <c r="K211" s="40">
        <v>63</v>
      </c>
      <c r="L211" s="40">
        <f t="shared" si="95"/>
        <v>13</v>
      </c>
      <c r="M211" s="40">
        <v>4</v>
      </c>
      <c r="N211" s="40">
        <v>4</v>
      </c>
      <c r="O211" s="40">
        <v>1</v>
      </c>
      <c r="P211" s="40">
        <v>4</v>
      </c>
      <c r="Q211" s="13">
        <v>0</v>
      </c>
      <c r="R211" s="13">
        <v>0</v>
      </c>
    </row>
    <row r="212" spans="1:18" ht="14.1" customHeight="1" x14ac:dyDescent="0.15">
      <c r="A212" s="8"/>
      <c r="B212" s="9"/>
      <c r="C212" s="10" t="s">
        <v>345</v>
      </c>
      <c r="D212" s="8" t="s">
        <v>266</v>
      </c>
      <c r="E212" s="12"/>
      <c r="F212" s="12"/>
      <c r="G212" s="40">
        <f t="shared" si="93"/>
        <v>40</v>
      </c>
      <c r="H212" s="40">
        <f t="shared" si="101"/>
        <v>36</v>
      </c>
      <c r="I212" s="40">
        <v>12</v>
      </c>
      <c r="J212" s="40">
        <v>10</v>
      </c>
      <c r="K212" s="40">
        <v>14</v>
      </c>
      <c r="L212" s="40">
        <f t="shared" si="95"/>
        <v>4</v>
      </c>
      <c r="M212" s="44">
        <v>0</v>
      </c>
      <c r="N212" s="44">
        <v>2</v>
      </c>
      <c r="O212" s="44">
        <v>1</v>
      </c>
      <c r="P212" s="45">
        <v>1</v>
      </c>
      <c r="Q212" s="13">
        <v>0</v>
      </c>
      <c r="R212" s="13">
        <v>0</v>
      </c>
    </row>
    <row r="213" spans="1:18" ht="14.1" customHeight="1" x14ac:dyDescent="0.15">
      <c r="A213" s="8"/>
      <c r="B213" s="15"/>
      <c r="C213" s="10" t="s">
        <v>353</v>
      </c>
      <c r="D213" s="8" t="s">
        <v>265</v>
      </c>
      <c r="E213" s="12"/>
      <c r="F213" s="12"/>
      <c r="G213" s="40">
        <f t="shared" si="93"/>
        <v>37</v>
      </c>
      <c r="H213" s="40">
        <f t="shared" si="101"/>
        <v>37</v>
      </c>
      <c r="I213" s="40">
        <v>15</v>
      </c>
      <c r="J213" s="40">
        <v>8</v>
      </c>
      <c r="K213" s="40">
        <v>14</v>
      </c>
      <c r="L213" s="40">
        <f t="shared" si="95"/>
        <v>0</v>
      </c>
      <c r="M213" s="40">
        <v>0</v>
      </c>
      <c r="N213" s="40">
        <v>0</v>
      </c>
      <c r="O213" s="40">
        <v>0</v>
      </c>
      <c r="P213" s="40">
        <v>0</v>
      </c>
      <c r="Q213" s="13">
        <v>0</v>
      </c>
      <c r="R213" s="13">
        <v>0</v>
      </c>
    </row>
    <row r="214" spans="1:18" ht="14.1" customHeight="1" x14ac:dyDescent="0.15">
      <c r="A214" s="8"/>
      <c r="B214" s="15"/>
      <c r="C214" s="10" t="s">
        <v>353</v>
      </c>
      <c r="D214" s="8" t="s">
        <v>266</v>
      </c>
      <c r="E214" s="12"/>
      <c r="F214" s="12"/>
      <c r="G214" s="40">
        <f t="shared" si="93"/>
        <v>176</v>
      </c>
      <c r="H214" s="40">
        <f t="shared" si="101"/>
        <v>176</v>
      </c>
      <c r="I214" s="40">
        <v>65</v>
      </c>
      <c r="J214" s="40">
        <v>51</v>
      </c>
      <c r="K214" s="40">
        <v>60</v>
      </c>
      <c r="L214" s="40">
        <f t="shared" si="95"/>
        <v>0</v>
      </c>
      <c r="M214" s="40">
        <v>0</v>
      </c>
      <c r="N214" s="40">
        <v>0</v>
      </c>
      <c r="O214" s="40">
        <v>0</v>
      </c>
      <c r="P214" s="40">
        <v>0</v>
      </c>
      <c r="Q214" s="13">
        <v>0</v>
      </c>
      <c r="R214" s="13">
        <v>0</v>
      </c>
    </row>
    <row r="215" spans="1:18" ht="14.1" customHeight="1" x14ac:dyDescent="0.15">
      <c r="A215" s="8" t="s">
        <v>360</v>
      </c>
      <c r="B215" s="9" t="s">
        <v>23</v>
      </c>
      <c r="C215" s="10"/>
      <c r="D215" s="8"/>
      <c r="E215" s="11">
        <v>12</v>
      </c>
      <c r="F215" s="12">
        <v>0</v>
      </c>
      <c r="G215" s="40">
        <f t="shared" si="93"/>
        <v>481</v>
      </c>
      <c r="H215" s="40">
        <f t="shared" si="101"/>
        <v>443</v>
      </c>
      <c r="I215" s="40">
        <f>I216+I217</f>
        <v>149</v>
      </c>
      <c r="J215" s="40">
        <f t="shared" ref="J215:R215" si="102">J216+J217</f>
        <v>152</v>
      </c>
      <c r="K215" s="40">
        <f t="shared" si="102"/>
        <v>142</v>
      </c>
      <c r="L215" s="40">
        <f t="shared" si="95"/>
        <v>0</v>
      </c>
      <c r="M215" s="40">
        <f t="shared" si="102"/>
        <v>0</v>
      </c>
      <c r="N215" s="40">
        <f t="shared" si="102"/>
        <v>0</v>
      </c>
      <c r="O215" s="40">
        <f t="shared" si="102"/>
        <v>0</v>
      </c>
      <c r="P215" s="40">
        <f t="shared" si="102"/>
        <v>0</v>
      </c>
      <c r="Q215" s="13">
        <f>Q216+Q217</f>
        <v>38</v>
      </c>
      <c r="R215" s="13">
        <f t="shared" si="102"/>
        <v>0</v>
      </c>
    </row>
    <row r="216" spans="1:18" ht="14.1" customHeight="1" x14ac:dyDescent="0.15">
      <c r="A216" s="8"/>
      <c r="B216" s="15"/>
      <c r="C216" s="10" t="s">
        <v>589</v>
      </c>
      <c r="D216" s="8" t="s">
        <v>265</v>
      </c>
      <c r="E216" s="12"/>
      <c r="F216" s="12"/>
      <c r="G216" s="40">
        <f t="shared" si="93"/>
        <v>314</v>
      </c>
      <c r="H216" s="40">
        <f t="shared" si="101"/>
        <v>277</v>
      </c>
      <c r="I216" s="40">
        <v>100</v>
      </c>
      <c r="J216" s="40">
        <v>92</v>
      </c>
      <c r="K216" s="40">
        <v>85</v>
      </c>
      <c r="L216" s="40">
        <f t="shared" si="95"/>
        <v>0</v>
      </c>
      <c r="M216" s="40">
        <v>0</v>
      </c>
      <c r="N216" s="40">
        <v>0</v>
      </c>
      <c r="O216" s="40">
        <v>0</v>
      </c>
      <c r="P216" s="40">
        <v>0</v>
      </c>
      <c r="Q216" s="13">
        <v>37</v>
      </c>
      <c r="R216" s="13">
        <v>0</v>
      </c>
    </row>
    <row r="217" spans="1:18" ht="14.1" customHeight="1" x14ac:dyDescent="0.15">
      <c r="A217" s="8"/>
      <c r="B217" s="15"/>
      <c r="C217" s="10" t="s">
        <v>589</v>
      </c>
      <c r="D217" s="8" t="s">
        <v>266</v>
      </c>
      <c r="E217" s="12"/>
      <c r="F217" s="12"/>
      <c r="G217" s="40">
        <f t="shared" si="93"/>
        <v>167</v>
      </c>
      <c r="H217" s="40">
        <f t="shared" si="101"/>
        <v>166</v>
      </c>
      <c r="I217" s="40">
        <v>49</v>
      </c>
      <c r="J217" s="40">
        <v>60</v>
      </c>
      <c r="K217" s="40">
        <v>57</v>
      </c>
      <c r="L217" s="40">
        <f t="shared" si="95"/>
        <v>0</v>
      </c>
      <c r="M217" s="40">
        <v>0</v>
      </c>
      <c r="N217" s="40">
        <v>0</v>
      </c>
      <c r="O217" s="40">
        <v>0</v>
      </c>
      <c r="P217" s="40">
        <v>0</v>
      </c>
      <c r="Q217" s="13">
        <v>1</v>
      </c>
      <c r="R217" s="13">
        <v>0</v>
      </c>
    </row>
    <row r="218" spans="1:18" ht="14.1" customHeight="1" x14ac:dyDescent="0.15">
      <c r="A218" s="8" t="s">
        <v>360</v>
      </c>
      <c r="B218" s="9" t="s">
        <v>76</v>
      </c>
      <c r="C218" s="10"/>
      <c r="D218" s="8"/>
      <c r="E218" s="11">
        <v>3</v>
      </c>
      <c r="F218" s="12">
        <v>0</v>
      </c>
      <c r="G218" s="40">
        <f t="shared" si="93"/>
        <v>74</v>
      </c>
      <c r="H218" s="40">
        <f t="shared" si="101"/>
        <v>74</v>
      </c>
      <c r="I218" s="40">
        <f>I219+I220</f>
        <v>19</v>
      </c>
      <c r="J218" s="40">
        <f t="shared" ref="J218:R218" si="103">J219+J220</f>
        <v>26</v>
      </c>
      <c r="K218" s="40">
        <f t="shared" si="103"/>
        <v>29</v>
      </c>
      <c r="L218" s="40">
        <f t="shared" si="95"/>
        <v>0</v>
      </c>
      <c r="M218" s="40">
        <f t="shared" si="103"/>
        <v>0</v>
      </c>
      <c r="N218" s="40">
        <f t="shared" si="103"/>
        <v>0</v>
      </c>
      <c r="O218" s="40">
        <f t="shared" si="103"/>
        <v>0</v>
      </c>
      <c r="P218" s="40">
        <f t="shared" si="103"/>
        <v>0</v>
      </c>
      <c r="Q218" s="13">
        <f>Q219+Q220</f>
        <v>0</v>
      </c>
      <c r="R218" s="13">
        <f t="shared" si="103"/>
        <v>0</v>
      </c>
    </row>
    <row r="219" spans="1:18" ht="14.1" customHeight="1" x14ac:dyDescent="0.15">
      <c r="A219" s="8"/>
      <c r="B219" s="15"/>
      <c r="C219" s="10" t="s">
        <v>346</v>
      </c>
      <c r="D219" s="8" t="s">
        <v>265</v>
      </c>
      <c r="E219" s="12"/>
      <c r="F219" s="12"/>
      <c r="G219" s="40">
        <f t="shared" si="93"/>
        <v>45</v>
      </c>
      <c r="H219" s="40">
        <f t="shared" si="101"/>
        <v>45</v>
      </c>
      <c r="I219" s="44">
        <v>12</v>
      </c>
      <c r="J219" s="44">
        <v>20</v>
      </c>
      <c r="K219" s="44">
        <v>13</v>
      </c>
      <c r="L219" s="40">
        <f t="shared" si="95"/>
        <v>0</v>
      </c>
      <c r="M219" s="40">
        <v>0</v>
      </c>
      <c r="N219" s="40">
        <v>0</v>
      </c>
      <c r="O219" s="40">
        <v>0</v>
      </c>
      <c r="P219" s="40">
        <v>0</v>
      </c>
      <c r="Q219" s="13">
        <v>0</v>
      </c>
      <c r="R219" s="13">
        <v>0</v>
      </c>
    </row>
    <row r="220" spans="1:18" ht="14.1" customHeight="1" x14ac:dyDescent="0.15">
      <c r="A220" s="8"/>
      <c r="B220" s="15"/>
      <c r="C220" s="10" t="s">
        <v>346</v>
      </c>
      <c r="D220" s="8" t="s">
        <v>266</v>
      </c>
      <c r="E220" s="12"/>
      <c r="F220" s="12"/>
      <c r="G220" s="40">
        <f t="shared" si="93"/>
        <v>29</v>
      </c>
      <c r="H220" s="40">
        <f t="shared" si="101"/>
        <v>29</v>
      </c>
      <c r="I220" s="44">
        <v>7</v>
      </c>
      <c r="J220" s="44">
        <v>6</v>
      </c>
      <c r="K220" s="44">
        <v>16</v>
      </c>
      <c r="L220" s="40">
        <f t="shared" si="95"/>
        <v>0</v>
      </c>
      <c r="M220" s="40">
        <v>0</v>
      </c>
      <c r="N220" s="40">
        <v>0</v>
      </c>
      <c r="O220" s="40">
        <v>0</v>
      </c>
      <c r="P220" s="40">
        <v>0</v>
      </c>
      <c r="Q220" s="13">
        <v>0</v>
      </c>
      <c r="R220" s="13">
        <v>0</v>
      </c>
    </row>
    <row r="221" spans="1:18" ht="14.1" customHeight="1" x14ac:dyDescent="0.15">
      <c r="A221" s="8" t="s">
        <v>360</v>
      </c>
      <c r="B221" s="9" t="s">
        <v>77</v>
      </c>
      <c r="C221" s="10"/>
      <c r="D221" s="8"/>
      <c r="E221" s="11">
        <v>3</v>
      </c>
      <c r="F221" s="12">
        <v>0</v>
      </c>
      <c r="G221" s="40">
        <f t="shared" si="93"/>
        <v>34</v>
      </c>
      <c r="H221" s="40">
        <f t="shared" si="101"/>
        <v>34</v>
      </c>
      <c r="I221" s="40">
        <f>I222+I223</f>
        <v>17</v>
      </c>
      <c r="J221" s="40">
        <f t="shared" ref="J221:R221" si="104">J222+J223</f>
        <v>12</v>
      </c>
      <c r="K221" s="40">
        <f t="shared" si="104"/>
        <v>5</v>
      </c>
      <c r="L221" s="40">
        <f t="shared" si="95"/>
        <v>0</v>
      </c>
      <c r="M221" s="40">
        <f t="shared" si="104"/>
        <v>0</v>
      </c>
      <c r="N221" s="40">
        <f t="shared" si="104"/>
        <v>0</v>
      </c>
      <c r="O221" s="40">
        <f t="shared" si="104"/>
        <v>0</v>
      </c>
      <c r="P221" s="40">
        <f t="shared" si="104"/>
        <v>0</v>
      </c>
      <c r="Q221" s="13">
        <f>Q222+Q223</f>
        <v>0</v>
      </c>
      <c r="R221" s="13">
        <f t="shared" si="104"/>
        <v>0</v>
      </c>
    </row>
    <row r="222" spans="1:18" ht="14.1" customHeight="1" x14ac:dyDescent="0.15">
      <c r="A222" s="8"/>
      <c r="B222" s="15"/>
      <c r="C222" s="10" t="s">
        <v>346</v>
      </c>
      <c r="D222" s="8" t="s">
        <v>265</v>
      </c>
      <c r="E222" s="12"/>
      <c r="F222" s="12"/>
      <c r="G222" s="40">
        <f t="shared" si="93"/>
        <v>19</v>
      </c>
      <c r="H222" s="40">
        <f t="shared" si="101"/>
        <v>19</v>
      </c>
      <c r="I222" s="44">
        <v>11</v>
      </c>
      <c r="J222" s="44">
        <v>6</v>
      </c>
      <c r="K222" s="44">
        <v>2</v>
      </c>
      <c r="L222" s="40">
        <f t="shared" si="95"/>
        <v>0</v>
      </c>
      <c r="M222" s="40">
        <v>0</v>
      </c>
      <c r="N222" s="40">
        <v>0</v>
      </c>
      <c r="O222" s="40">
        <v>0</v>
      </c>
      <c r="P222" s="40">
        <v>0</v>
      </c>
      <c r="Q222" s="13">
        <v>0</v>
      </c>
      <c r="R222" s="13">
        <v>0</v>
      </c>
    </row>
    <row r="223" spans="1:18" ht="14.1" customHeight="1" x14ac:dyDescent="0.15">
      <c r="A223" s="8"/>
      <c r="B223" s="15"/>
      <c r="C223" s="10" t="s">
        <v>346</v>
      </c>
      <c r="D223" s="8" t="s">
        <v>266</v>
      </c>
      <c r="E223" s="12"/>
      <c r="F223" s="12"/>
      <c r="G223" s="40">
        <f t="shared" si="93"/>
        <v>15</v>
      </c>
      <c r="H223" s="40">
        <f t="shared" si="101"/>
        <v>15</v>
      </c>
      <c r="I223" s="44">
        <v>6</v>
      </c>
      <c r="J223" s="44">
        <v>6</v>
      </c>
      <c r="K223" s="44">
        <v>3</v>
      </c>
      <c r="L223" s="40">
        <f t="shared" si="95"/>
        <v>0</v>
      </c>
      <c r="M223" s="40">
        <v>0</v>
      </c>
      <c r="N223" s="40">
        <v>0</v>
      </c>
      <c r="O223" s="40">
        <v>0</v>
      </c>
      <c r="P223" s="40">
        <v>0</v>
      </c>
      <c r="Q223" s="13">
        <v>0</v>
      </c>
      <c r="R223" s="13">
        <v>0</v>
      </c>
    </row>
    <row r="224" spans="1:18" ht="14.1" customHeight="1" x14ac:dyDescent="0.15">
      <c r="A224" s="8" t="s">
        <v>360</v>
      </c>
      <c r="B224" s="9" t="s">
        <v>78</v>
      </c>
      <c r="C224" s="10"/>
      <c r="D224" s="8"/>
      <c r="E224" s="11">
        <v>12</v>
      </c>
      <c r="F224" s="12">
        <v>0</v>
      </c>
      <c r="G224" s="40">
        <f t="shared" si="93"/>
        <v>383</v>
      </c>
      <c r="H224" s="40">
        <f t="shared" si="101"/>
        <v>383</v>
      </c>
      <c r="I224" s="40">
        <f>I225+I226</f>
        <v>124</v>
      </c>
      <c r="J224" s="40">
        <f t="shared" ref="J224:R224" si="105">J225+J226</f>
        <v>125</v>
      </c>
      <c r="K224" s="40">
        <f t="shared" si="105"/>
        <v>134</v>
      </c>
      <c r="L224" s="40">
        <f t="shared" si="95"/>
        <v>0</v>
      </c>
      <c r="M224" s="40">
        <f t="shared" si="105"/>
        <v>0</v>
      </c>
      <c r="N224" s="40">
        <f t="shared" si="105"/>
        <v>0</v>
      </c>
      <c r="O224" s="40">
        <f t="shared" si="105"/>
        <v>0</v>
      </c>
      <c r="P224" s="40">
        <f t="shared" si="105"/>
        <v>0</v>
      </c>
      <c r="Q224" s="13">
        <f>Q225+Q226</f>
        <v>0</v>
      </c>
      <c r="R224" s="13">
        <f t="shared" si="105"/>
        <v>0</v>
      </c>
    </row>
    <row r="225" spans="1:18" ht="14.1" customHeight="1" x14ac:dyDescent="0.15">
      <c r="A225" s="8"/>
      <c r="B225" s="15"/>
      <c r="C225" s="10" t="s">
        <v>346</v>
      </c>
      <c r="D225" s="8" t="s">
        <v>265</v>
      </c>
      <c r="E225" s="12"/>
      <c r="F225" s="12"/>
      <c r="G225" s="40">
        <f t="shared" si="93"/>
        <v>191</v>
      </c>
      <c r="H225" s="40">
        <f t="shared" si="101"/>
        <v>191</v>
      </c>
      <c r="I225" s="44">
        <v>65</v>
      </c>
      <c r="J225" s="44">
        <v>60</v>
      </c>
      <c r="K225" s="44">
        <v>66</v>
      </c>
      <c r="L225" s="40">
        <f t="shared" si="95"/>
        <v>0</v>
      </c>
      <c r="M225" s="40">
        <v>0</v>
      </c>
      <c r="N225" s="40">
        <v>0</v>
      </c>
      <c r="O225" s="40">
        <v>0</v>
      </c>
      <c r="P225" s="40">
        <v>0</v>
      </c>
      <c r="Q225" s="13">
        <v>0</v>
      </c>
      <c r="R225" s="13">
        <v>0</v>
      </c>
    </row>
    <row r="226" spans="1:18" ht="14.1" customHeight="1" x14ac:dyDescent="0.15">
      <c r="A226" s="8"/>
      <c r="B226" s="15"/>
      <c r="C226" s="10" t="s">
        <v>346</v>
      </c>
      <c r="D226" s="8" t="s">
        <v>266</v>
      </c>
      <c r="E226" s="12"/>
      <c r="F226" s="12"/>
      <c r="G226" s="40">
        <f t="shared" si="93"/>
        <v>192</v>
      </c>
      <c r="H226" s="40">
        <f t="shared" si="101"/>
        <v>192</v>
      </c>
      <c r="I226" s="44">
        <v>59</v>
      </c>
      <c r="J226" s="44">
        <v>65</v>
      </c>
      <c r="K226" s="44">
        <v>68</v>
      </c>
      <c r="L226" s="40">
        <f t="shared" si="95"/>
        <v>0</v>
      </c>
      <c r="M226" s="40">
        <v>0</v>
      </c>
      <c r="N226" s="40">
        <v>0</v>
      </c>
      <c r="O226" s="40">
        <v>0</v>
      </c>
      <c r="P226" s="40">
        <v>0</v>
      </c>
      <c r="Q226" s="13">
        <v>0</v>
      </c>
      <c r="R226" s="13">
        <v>0</v>
      </c>
    </row>
    <row r="227" spans="1:18" ht="14.1" customHeight="1" x14ac:dyDescent="0.15">
      <c r="A227" s="8" t="s">
        <v>360</v>
      </c>
      <c r="B227" s="9" t="s">
        <v>79</v>
      </c>
      <c r="C227" s="10"/>
      <c r="D227" s="8"/>
      <c r="E227" s="11">
        <v>3</v>
      </c>
      <c r="F227" s="12">
        <v>0</v>
      </c>
      <c r="G227" s="40">
        <f t="shared" si="93"/>
        <v>62</v>
      </c>
      <c r="H227" s="40">
        <f t="shared" si="101"/>
        <v>62</v>
      </c>
      <c r="I227" s="40">
        <f>I228+I229</f>
        <v>19</v>
      </c>
      <c r="J227" s="40">
        <f t="shared" ref="J227:R227" si="106">J228+J229</f>
        <v>22</v>
      </c>
      <c r="K227" s="40">
        <f t="shared" si="106"/>
        <v>21</v>
      </c>
      <c r="L227" s="40">
        <f t="shared" si="95"/>
        <v>0</v>
      </c>
      <c r="M227" s="40">
        <f t="shared" si="106"/>
        <v>0</v>
      </c>
      <c r="N227" s="40">
        <f t="shared" si="106"/>
        <v>0</v>
      </c>
      <c r="O227" s="40">
        <f t="shared" si="106"/>
        <v>0</v>
      </c>
      <c r="P227" s="40">
        <f t="shared" si="106"/>
        <v>0</v>
      </c>
      <c r="Q227" s="13">
        <f>Q228+Q229</f>
        <v>0</v>
      </c>
      <c r="R227" s="13">
        <f t="shared" si="106"/>
        <v>0</v>
      </c>
    </row>
    <row r="228" spans="1:18" ht="14.1" customHeight="1" x14ac:dyDescent="0.15">
      <c r="A228" s="8"/>
      <c r="B228" s="15"/>
      <c r="C228" s="10" t="s">
        <v>579</v>
      </c>
      <c r="D228" s="8" t="s">
        <v>265</v>
      </c>
      <c r="E228" s="12"/>
      <c r="F228" s="12"/>
      <c r="G228" s="40">
        <f t="shared" si="93"/>
        <v>33</v>
      </c>
      <c r="H228" s="40">
        <f t="shared" si="101"/>
        <v>33</v>
      </c>
      <c r="I228" s="44">
        <v>9</v>
      </c>
      <c r="J228" s="44">
        <v>15</v>
      </c>
      <c r="K228" s="44">
        <v>9</v>
      </c>
      <c r="L228" s="40">
        <f t="shared" si="95"/>
        <v>0</v>
      </c>
      <c r="M228" s="40">
        <v>0</v>
      </c>
      <c r="N228" s="40">
        <v>0</v>
      </c>
      <c r="O228" s="40">
        <v>0</v>
      </c>
      <c r="P228" s="40">
        <v>0</v>
      </c>
      <c r="Q228" s="13">
        <v>0</v>
      </c>
      <c r="R228" s="13">
        <v>0</v>
      </c>
    </row>
    <row r="229" spans="1:18" ht="14.1" customHeight="1" x14ac:dyDescent="0.15">
      <c r="A229" s="8"/>
      <c r="B229" s="15"/>
      <c r="C229" s="10" t="s">
        <v>579</v>
      </c>
      <c r="D229" s="8" t="s">
        <v>266</v>
      </c>
      <c r="E229" s="12"/>
      <c r="F229" s="12"/>
      <c r="G229" s="40">
        <f t="shared" si="93"/>
        <v>29</v>
      </c>
      <c r="H229" s="40">
        <f t="shared" si="101"/>
        <v>29</v>
      </c>
      <c r="I229" s="44">
        <v>10</v>
      </c>
      <c r="J229" s="44">
        <v>7</v>
      </c>
      <c r="K229" s="44">
        <v>12</v>
      </c>
      <c r="L229" s="40">
        <f t="shared" si="95"/>
        <v>0</v>
      </c>
      <c r="M229" s="40">
        <v>0</v>
      </c>
      <c r="N229" s="40">
        <v>0</v>
      </c>
      <c r="O229" s="40">
        <v>0</v>
      </c>
      <c r="P229" s="40">
        <v>0</v>
      </c>
      <c r="Q229" s="13">
        <v>0</v>
      </c>
      <c r="R229" s="13">
        <v>0</v>
      </c>
    </row>
    <row r="230" spans="1:18" ht="14.1" customHeight="1" x14ac:dyDescent="0.15">
      <c r="A230" s="8" t="s">
        <v>360</v>
      </c>
      <c r="B230" s="9" t="s">
        <v>80</v>
      </c>
      <c r="C230" s="10"/>
      <c r="D230" s="8"/>
      <c r="E230" s="12">
        <v>10</v>
      </c>
      <c r="F230" s="12">
        <v>0</v>
      </c>
      <c r="G230" s="40">
        <f t="shared" si="93"/>
        <v>264</v>
      </c>
      <c r="H230" s="40">
        <f t="shared" si="101"/>
        <v>264</v>
      </c>
      <c r="I230" s="40">
        <f t="shared" ref="I230:K230" si="107">I231+I232+I233+I234</f>
        <v>86</v>
      </c>
      <c r="J230" s="40">
        <f t="shared" si="107"/>
        <v>80</v>
      </c>
      <c r="K230" s="40">
        <f t="shared" si="107"/>
        <v>98</v>
      </c>
      <c r="L230" s="40">
        <f t="shared" si="95"/>
        <v>0</v>
      </c>
      <c r="M230" s="40">
        <f t="shared" ref="M230:R230" si="108">M231+M232</f>
        <v>0</v>
      </c>
      <c r="N230" s="40">
        <f t="shared" si="108"/>
        <v>0</v>
      </c>
      <c r="O230" s="40">
        <f t="shared" si="108"/>
        <v>0</v>
      </c>
      <c r="P230" s="40">
        <f t="shared" si="108"/>
        <v>0</v>
      </c>
      <c r="Q230" s="13">
        <f>Q231+Q232</f>
        <v>0</v>
      </c>
      <c r="R230" s="13">
        <f t="shared" si="108"/>
        <v>0</v>
      </c>
    </row>
    <row r="231" spans="1:18" ht="14.1" customHeight="1" x14ac:dyDescent="0.15">
      <c r="A231" s="8"/>
      <c r="B231" s="15"/>
      <c r="C231" s="10" t="s">
        <v>346</v>
      </c>
      <c r="D231" s="8" t="s">
        <v>265</v>
      </c>
      <c r="E231" s="12"/>
      <c r="F231" s="12"/>
      <c r="G231" s="40">
        <f t="shared" si="93"/>
        <v>118</v>
      </c>
      <c r="H231" s="40">
        <f t="shared" si="101"/>
        <v>118</v>
      </c>
      <c r="I231" s="44">
        <v>39</v>
      </c>
      <c r="J231" s="44">
        <v>43</v>
      </c>
      <c r="K231" s="44">
        <v>36</v>
      </c>
      <c r="L231" s="40">
        <f t="shared" si="95"/>
        <v>0</v>
      </c>
      <c r="M231" s="40">
        <v>0</v>
      </c>
      <c r="N231" s="40">
        <v>0</v>
      </c>
      <c r="O231" s="40">
        <v>0</v>
      </c>
      <c r="P231" s="40">
        <v>0</v>
      </c>
      <c r="Q231" s="13">
        <v>0</v>
      </c>
      <c r="R231" s="13">
        <v>0</v>
      </c>
    </row>
    <row r="232" spans="1:18" ht="14.1" customHeight="1" x14ac:dyDescent="0.15">
      <c r="A232" s="8"/>
      <c r="B232" s="15"/>
      <c r="C232" s="10" t="s">
        <v>346</v>
      </c>
      <c r="D232" s="8" t="s">
        <v>266</v>
      </c>
      <c r="E232" s="12"/>
      <c r="F232" s="12"/>
      <c r="G232" s="40">
        <f t="shared" si="93"/>
        <v>123</v>
      </c>
      <c r="H232" s="40">
        <f t="shared" si="101"/>
        <v>123</v>
      </c>
      <c r="I232" s="44">
        <v>39</v>
      </c>
      <c r="J232" s="44">
        <v>35</v>
      </c>
      <c r="K232" s="44">
        <v>49</v>
      </c>
      <c r="L232" s="40">
        <f t="shared" si="95"/>
        <v>0</v>
      </c>
      <c r="M232" s="40">
        <v>0</v>
      </c>
      <c r="N232" s="40">
        <v>0</v>
      </c>
      <c r="O232" s="40">
        <v>0</v>
      </c>
      <c r="P232" s="40">
        <v>0</v>
      </c>
      <c r="Q232" s="13">
        <v>0</v>
      </c>
      <c r="R232" s="13">
        <v>0</v>
      </c>
    </row>
    <row r="233" spans="1:18" ht="14.1" customHeight="1" x14ac:dyDescent="0.15">
      <c r="A233" s="8"/>
      <c r="B233" s="15"/>
      <c r="C233" s="10" t="s">
        <v>353</v>
      </c>
      <c r="D233" s="8" t="s">
        <v>265</v>
      </c>
      <c r="E233" s="12"/>
      <c r="F233" s="12"/>
      <c r="G233" s="40">
        <f t="shared" si="93"/>
        <v>12</v>
      </c>
      <c r="H233" s="40">
        <f t="shared" si="101"/>
        <v>12</v>
      </c>
      <c r="I233" s="44">
        <v>5</v>
      </c>
      <c r="J233" s="44">
        <v>2</v>
      </c>
      <c r="K233" s="44">
        <v>5</v>
      </c>
      <c r="L233" s="40">
        <f t="shared" si="95"/>
        <v>0</v>
      </c>
      <c r="M233" s="40">
        <v>0</v>
      </c>
      <c r="N233" s="40">
        <v>0</v>
      </c>
      <c r="O233" s="40">
        <v>0</v>
      </c>
      <c r="P233" s="40">
        <v>0</v>
      </c>
      <c r="Q233" s="13">
        <v>0</v>
      </c>
      <c r="R233" s="13">
        <v>0</v>
      </c>
    </row>
    <row r="234" spans="1:18" ht="14.1" customHeight="1" x14ac:dyDescent="0.15">
      <c r="A234" s="8"/>
      <c r="B234" s="15"/>
      <c r="C234" s="10" t="s">
        <v>353</v>
      </c>
      <c r="D234" s="8" t="s">
        <v>266</v>
      </c>
      <c r="E234" s="12"/>
      <c r="F234" s="12"/>
      <c r="G234" s="40">
        <f t="shared" si="93"/>
        <v>11</v>
      </c>
      <c r="H234" s="40">
        <f t="shared" si="101"/>
        <v>11</v>
      </c>
      <c r="I234" s="44">
        <v>3</v>
      </c>
      <c r="J234" s="44">
        <v>0</v>
      </c>
      <c r="K234" s="44">
        <v>8</v>
      </c>
      <c r="L234" s="40">
        <f t="shared" si="95"/>
        <v>0</v>
      </c>
      <c r="M234" s="40">
        <v>0</v>
      </c>
      <c r="N234" s="40">
        <v>0</v>
      </c>
      <c r="O234" s="40">
        <v>0</v>
      </c>
      <c r="P234" s="40">
        <v>0</v>
      </c>
      <c r="Q234" s="13">
        <v>0</v>
      </c>
      <c r="R234" s="13">
        <v>0</v>
      </c>
    </row>
    <row r="235" spans="1:18" ht="14.1" customHeight="1" x14ac:dyDescent="0.15">
      <c r="A235" s="8" t="s">
        <v>360</v>
      </c>
      <c r="B235" s="9" t="s">
        <v>333</v>
      </c>
      <c r="C235" s="10"/>
      <c r="D235" s="8"/>
      <c r="E235" s="12">
        <v>5</v>
      </c>
      <c r="F235" s="12">
        <v>0</v>
      </c>
      <c r="G235" s="40">
        <f t="shared" si="93"/>
        <v>109</v>
      </c>
      <c r="H235" s="40">
        <f t="shared" si="101"/>
        <v>109</v>
      </c>
      <c r="I235" s="40">
        <f>I236+I237</f>
        <v>33</v>
      </c>
      <c r="J235" s="40">
        <f t="shared" ref="J235:R235" si="109">J236+J237</f>
        <v>39</v>
      </c>
      <c r="K235" s="40">
        <f t="shared" si="109"/>
        <v>37</v>
      </c>
      <c r="L235" s="40">
        <f t="shared" si="95"/>
        <v>0</v>
      </c>
      <c r="M235" s="40">
        <f t="shared" si="109"/>
        <v>0</v>
      </c>
      <c r="N235" s="40">
        <f t="shared" si="109"/>
        <v>0</v>
      </c>
      <c r="O235" s="40">
        <f t="shared" si="109"/>
        <v>0</v>
      </c>
      <c r="P235" s="40">
        <f t="shared" si="109"/>
        <v>0</v>
      </c>
      <c r="Q235" s="13">
        <f>Q236+Q237</f>
        <v>0</v>
      </c>
      <c r="R235" s="13">
        <f t="shared" si="109"/>
        <v>0</v>
      </c>
    </row>
    <row r="236" spans="1:18" ht="14.1" customHeight="1" x14ac:dyDescent="0.15">
      <c r="A236" s="8"/>
      <c r="B236" s="15"/>
      <c r="C236" s="10" t="s">
        <v>581</v>
      </c>
      <c r="D236" s="8" t="s">
        <v>265</v>
      </c>
      <c r="E236" s="12"/>
      <c r="F236" s="12"/>
      <c r="G236" s="40">
        <f t="shared" si="93"/>
        <v>63</v>
      </c>
      <c r="H236" s="40">
        <f t="shared" si="101"/>
        <v>63</v>
      </c>
      <c r="I236" s="44">
        <v>20</v>
      </c>
      <c r="J236" s="44">
        <v>24</v>
      </c>
      <c r="K236" s="44">
        <v>19</v>
      </c>
      <c r="L236" s="40">
        <f t="shared" si="95"/>
        <v>0</v>
      </c>
      <c r="M236" s="40">
        <v>0</v>
      </c>
      <c r="N236" s="40">
        <v>0</v>
      </c>
      <c r="O236" s="40">
        <v>0</v>
      </c>
      <c r="P236" s="40">
        <v>0</v>
      </c>
      <c r="Q236" s="13">
        <v>0</v>
      </c>
      <c r="R236" s="13">
        <v>0</v>
      </c>
    </row>
    <row r="237" spans="1:18" ht="14.1" customHeight="1" x14ac:dyDescent="0.15">
      <c r="A237" s="8"/>
      <c r="B237" s="15"/>
      <c r="C237" s="10" t="s">
        <v>581</v>
      </c>
      <c r="D237" s="8" t="s">
        <v>266</v>
      </c>
      <c r="E237" s="12"/>
      <c r="F237" s="12"/>
      <c r="G237" s="40">
        <f t="shared" si="93"/>
        <v>46</v>
      </c>
      <c r="H237" s="40">
        <f t="shared" si="101"/>
        <v>46</v>
      </c>
      <c r="I237" s="44">
        <v>13</v>
      </c>
      <c r="J237" s="44">
        <v>15</v>
      </c>
      <c r="K237" s="44">
        <v>18</v>
      </c>
      <c r="L237" s="40">
        <f>SUM(M237:P237)</f>
        <v>0</v>
      </c>
      <c r="M237" s="40">
        <v>0</v>
      </c>
      <c r="N237" s="40">
        <v>0</v>
      </c>
      <c r="O237" s="40">
        <v>0</v>
      </c>
      <c r="P237" s="40">
        <v>0</v>
      </c>
      <c r="Q237" s="13">
        <v>0</v>
      </c>
      <c r="R237" s="13">
        <v>0</v>
      </c>
    </row>
    <row r="238" spans="1:18" ht="14.1" customHeight="1" x14ac:dyDescent="0.15">
      <c r="A238" s="18" t="s">
        <v>394</v>
      </c>
      <c r="B238" s="19">
        <f>COUNTA(B204:B237)</f>
        <v>10</v>
      </c>
      <c r="C238" s="18"/>
      <c r="D238" s="18"/>
      <c r="E238" s="21">
        <f>E204+E207+E210+E215+E218+E221+E224+E227+E230+E235</f>
        <v>94</v>
      </c>
      <c r="F238" s="21">
        <f t="shared" ref="F238:R238" si="110">F204+F207+F210+F215+F218+F221+F224+F227+F230+F235</f>
        <v>8</v>
      </c>
      <c r="G238" s="47">
        <f t="shared" si="110"/>
        <v>3201</v>
      </c>
      <c r="H238" s="47">
        <f t="shared" si="110"/>
        <v>3130</v>
      </c>
      <c r="I238" s="47">
        <f t="shared" si="110"/>
        <v>1037</v>
      </c>
      <c r="J238" s="47">
        <f t="shared" si="110"/>
        <v>1007</v>
      </c>
      <c r="K238" s="47">
        <f t="shared" si="110"/>
        <v>1086</v>
      </c>
      <c r="L238" s="47">
        <f t="shared" si="110"/>
        <v>33</v>
      </c>
      <c r="M238" s="47">
        <f t="shared" si="110"/>
        <v>10</v>
      </c>
      <c r="N238" s="47">
        <f t="shared" si="110"/>
        <v>9</v>
      </c>
      <c r="O238" s="47">
        <f t="shared" si="110"/>
        <v>4</v>
      </c>
      <c r="P238" s="47">
        <f t="shared" si="110"/>
        <v>10</v>
      </c>
      <c r="Q238" s="21">
        <f t="shared" si="110"/>
        <v>38</v>
      </c>
      <c r="R238" s="21">
        <f t="shared" si="110"/>
        <v>0</v>
      </c>
    </row>
    <row r="239" spans="1:18" ht="14.1" customHeight="1" x14ac:dyDescent="0.15">
      <c r="A239" s="8" t="s">
        <v>361</v>
      </c>
      <c r="B239" s="9" t="s">
        <v>30</v>
      </c>
      <c r="C239" s="10"/>
      <c r="D239" s="8"/>
      <c r="E239" s="11">
        <v>18</v>
      </c>
      <c r="F239" s="12">
        <v>4</v>
      </c>
      <c r="G239" s="40">
        <f>H239+L239+Q239+R239</f>
        <v>754</v>
      </c>
      <c r="H239" s="40">
        <f t="shared" si="101"/>
        <v>715</v>
      </c>
      <c r="I239" s="40">
        <f t="shared" ref="I239:K239" si="111">I240+I241+I242+I243</f>
        <v>240</v>
      </c>
      <c r="J239" s="40">
        <f t="shared" si="111"/>
        <v>241</v>
      </c>
      <c r="K239" s="40">
        <f t="shared" si="111"/>
        <v>234</v>
      </c>
      <c r="L239" s="40">
        <f>SUM(M239:P239)</f>
        <v>39</v>
      </c>
      <c r="M239" s="40">
        <f t="shared" ref="M239:P239" si="112">M240+M241+M242+M243</f>
        <v>15</v>
      </c>
      <c r="N239" s="40">
        <f t="shared" si="112"/>
        <v>8</v>
      </c>
      <c r="O239" s="40">
        <f t="shared" si="112"/>
        <v>9</v>
      </c>
      <c r="P239" s="40">
        <f t="shared" si="112"/>
        <v>7</v>
      </c>
      <c r="Q239" s="13">
        <f>Q240+Q241</f>
        <v>0</v>
      </c>
      <c r="R239" s="13">
        <f t="shared" ref="R239" si="113">R240+R241</f>
        <v>0</v>
      </c>
    </row>
    <row r="240" spans="1:18" ht="14.1" customHeight="1" x14ac:dyDescent="0.15">
      <c r="A240" s="8"/>
      <c r="B240" s="15"/>
      <c r="C240" s="10" t="s">
        <v>346</v>
      </c>
      <c r="D240" s="8" t="s">
        <v>265</v>
      </c>
      <c r="E240" s="12"/>
      <c r="F240" s="12"/>
      <c r="G240" s="40">
        <f t="shared" ref="G240:G294" si="114">H240+L240+Q240+R240</f>
        <v>265</v>
      </c>
      <c r="H240" s="40">
        <f t="shared" si="101"/>
        <v>242</v>
      </c>
      <c r="I240" s="44">
        <v>90</v>
      </c>
      <c r="J240" s="44">
        <v>84</v>
      </c>
      <c r="K240" s="44">
        <v>68</v>
      </c>
      <c r="L240" s="40">
        <f t="shared" ref="L240:L306" si="115">SUM(M240:P240)</f>
        <v>23</v>
      </c>
      <c r="M240" s="44">
        <v>8</v>
      </c>
      <c r="N240" s="44">
        <v>6</v>
      </c>
      <c r="O240" s="44">
        <v>5</v>
      </c>
      <c r="P240" s="44">
        <v>4</v>
      </c>
      <c r="Q240" s="13">
        <v>0</v>
      </c>
      <c r="R240" s="13">
        <v>0</v>
      </c>
    </row>
    <row r="241" spans="1:18" ht="14.1" customHeight="1" x14ac:dyDescent="0.15">
      <c r="A241" s="8"/>
      <c r="B241" s="15"/>
      <c r="C241" s="10" t="s">
        <v>346</v>
      </c>
      <c r="D241" s="8" t="s">
        <v>266</v>
      </c>
      <c r="E241" s="12"/>
      <c r="F241" s="12"/>
      <c r="G241" s="40">
        <f t="shared" si="114"/>
        <v>249</v>
      </c>
      <c r="H241" s="40">
        <f t="shared" si="101"/>
        <v>233</v>
      </c>
      <c r="I241" s="44">
        <v>70</v>
      </c>
      <c r="J241" s="44">
        <v>77</v>
      </c>
      <c r="K241" s="44">
        <v>86</v>
      </c>
      <c r="L241" s="40">
        <f t="shared" si="115"/>
        <v>16</v>
      </c>
      <c r="M241" s="44">
        <v>7</v>
      </c>
      <c r="N241" s="44">
        <v>2</v>
      </c>
      <c r="O241" s="44">
        <v>4</v>
      </c>
      <c r="P241" s="44">
        <v>3</v>
      </c>
      <c r="Q241" s="13">
        <v>0</v>
      </c>
      <c r="R241" s="13">
        <v>0</v>
      </c>
    </row>
    <row r="242" spans="1:18" ht="14.1" customHeight="1" x14ac:dyDescent="0.15">
      <c r="A242" s="8"/>
      <c r="B242" s="15"/>
      <c r="C242" s="10" t="s">
        <v>582</v>
      </c>
      <c r="D242" s="8" t="s">
        <v>265</v>
      </c>
      <c r="E242" s="12"/>
      <c r="F242" s="12"/>
      <c r="G242" s="40">
        <f t="shared" si="114"/>
        <v>142</v>
      </c>
      <c r="H242" s="40">
        <f t="shared" si="101"/>
        <v>142</v>
      </c>
      <c r="I242" s="44">
        <v>45</v>
      </c>
      <c r="J242" s="44">
        <v>46</v>
      </c>
      <c r="K242" s="44">
        <v>51</v>
      </c>
      <c r="L242" s="40">
        <f t="shared" si="115"/>
        <v>0</v>
      </c>
      <c r="M242" s="40">
        <v>0</v>
      </c>
      <c r="N242" s="40">
        <v>0</v>
      </c>
      <c r="O242" s="40">
        <v>0</v>
      </c>
      <c r="P242" s="40">
        <v>0</v>
      </c>
      <c r="Q242" s="13">
        <v>0</v>
      </c>
      <c r="R242" s="13">
        <v>0</v>
      </c>
    </row>
    <row r="243" spans="1:18" ht="14.1" customHeight="1" x14ac:dyDescent="0.15">
      <c r="A243" s="8"/>
      <c r="B243" s="15"/>
      <c r="C243" s="10" t="s">
        <v>582</v>
      </c>
      <c r="D243" s="8" t="s">
        <v>266</v>
      </c>
      <c r="E243" s="12"/>
      <c r="F243" s="12"/>
      <c r="G243" s="40">
        <f t="shared" si="114"/>
        <v>98</v>
      </c>
      <c r="H243" s="40">
        <f t="shared" si="101"/>
        <v>98</v>
      </c>
      <c r="I243" s="44">
        <v>35</v>
      </c>
      <c r="J243" s="44">
        <v>34</v>
      </c>
      <c r="K243" s="44">
        <v>29</v>
      </c>
      <c r="L243" s="40">
        <f t="shared" si="115"/>
        <v>0</v>
      </c>
      <c r="M243" s="40">
        <v>0</v>
      </c>
      <c r="N243" s="40">
        <v>0</v>
      </c>
      <c r="O243" s="40">
        <v>0</v>
      </c>
      <c r="P243" s="40">
        <v>0</v>
      </c>
      <c r="Q243" s="13">
        <v>0</v>
      </c>
      <c r="R243" s="13">
        <v>0</v>
      </c>
    </row>
    <row r="244" spans="1:18" ht="14.1" customHeight="1" x14ac:dyDescent="0.15">
      <c r="A244" s="8" t="s">
        <v>361</v>
      </c>
      <c r="B244" s="9" t="s">
        <v>31</v>
      </c>
      <c r="C244" s="10"/>
      <c r="D244" s="8"/>
      <c r="E244" s="11">
        <v>12</v>
      </c>
      <c r="F244" s="12">
        <v>0</v>
      </c>
      <c r="G244" s="40">
        <f t="shared" si="114"/>
        <v>459</v>
      </c>
      <c r="H244" s="40">
        <f t="shared" si="101"/>
        <v>459</v>
      </c>
      <c r="I244" s="40">
        <f>I245+I246</f>
        <v>149</v>
      </c>
      <c r="J244" s="40">
        <f t="shared" ref="J244:R244" si="116">J245+J246</f>
        <v>157</v>
      </c>
      <c r="K244" s="40">
        <f t="shared" si="116"/>
        <v>153</v>
      </c>
      <c r="L244" s="40">
        <f t="shared" si="115"/>
        <v>0</v>
      </c>
      <c r="M244" s="40">
        <f t="shared" si="116"/>
        <v>0</v>
      </c>
      <c r="N244" s="40">
        <f t="shared" si="116"/>
        <v>0</v>
      </c>
      <c r="O244" s="40">
        <f t="shared" si="116"/>
        <v>0</v>
      </c>
      <c r="P244" s="40">
        <f t="shared" si="116"/>
        <v>0</v>
      </c>
      <c r="Q244" s="13">
        <f>Q245+Q246</f>
        <v>0</v>
      </c>
      <c r="R244" s="13">
        <f t="shared" si="116"/>
        <v>0</v>
      </c>
    </row>
    <row r="245" spans="1:18" ht="14.1" customHeight="1" x14ac:dyDescent="0.15">
      <c r="A245" s="8"/>
      <c r="B245" s="15"/>
      <c r="C245" s="10" t="s">
        <v>346</v>
      </c>
      <c r="D245" s="8" t="s">
        <v>265</v>
      </c>
      <c r="E245" s="12"/>
      <c r="F245" s="12"/>
      <c r="G245" s="40">
        <f t="shared" si="114"/>
        <v>198</v>
      </c>
      <c r="H245" s="40">
        <f t="shared" si="101"/>
        <v>198</v>
      </c>
      <c r="I245" s="44">
        <v>69</v>
      </c>
      <c r="J245" s="44">
        <v>67</v>
      </c>
      <c r="K245" s="44">
        <v>62</v>
      </c>
      <c r="L245" s="40">
        <f t="shared" si="115"/>
        <v>0</v>
      </c>
      <c r="M245" s="40">
        <v>0</v>
      </c>
      <c r="N245" s="40">
        <v>0</v>
      </c>
      <c r="O245" s="40">
        <v>0</v>
      </c>
      <c r="P245" s="40">
        <v>0</v>
      </c>
      <c r="Q245" s="13">
        <v>0</v>
      </c>
      <c r="R245" s="13">
        <v>0</v>
      </c>
    </row>
    <row r="246" spans="1:18" ht="14.1" customHeight="1" x14ac:dyDescent="0.15">
      <c r="A246" s="8"/>
      <c r="B246" s="15"/>
      <c r="C246" s="10" t="s">
        <v>346</v>
      </c>
      <c r="D246" s="8" t="s">
        <v>266</v>
      </c>
      <c r="E246" s="12"/>
      <c r="F246" s="12"/>
      <c r="G246" s="40">
        <f t="shared" si="114"/>
        <v>261</v>
      </c>
      <c r="H246" s="40">
        <f t="shared" si="101"/>
        <v>261</v>
      </c>
      <c r="I246" s="44">
        <v>80</v>
      </c>
      <c r="J246" s="44">
        <v>90</v>
      </c>
      <c r="K246" s="44">
        <v>91</v>
      </c>
      <c r="L246" s="40">
        <f t="shared" si="115"/>
        <v>0</v>
      </c>
      <c r="M246" s="40">
        <v>0</v>
      </c>
      <c r="N246" s="40">
        <v>0</v>
      </c>
      <c r="O246" s="40">
        <v>0</v>
      </c>
      <c r="P246" s="40">
        <v>0</v>
      </c>
      <c r="Q246" s="13">
        <v>0</v>
      </c>
      <c r="R246" s="13">
        <v>0</v>
      </c>
    </row>
    <row r="247" spans="1:18" ht="14.1" customHeight="1" x14ac:dyDescent="0.15">
      <c r="A247" s="8" t="s">
        <v>361</v>
      </c>
      <c r="B247" s="9" t="s">
        <v>32</v>
      </c>
      <c r="C247" s="10"/>
      <c r="D247" s="8"/>
      <c r="E247" s="11">
        <v>12</v>
      </c>
      <c r="F247" s="12">
        <v>0</v>
      </c>
      <c r="G247" s="40">
        <f t="shared" si="114"/>
        <v>321</v>
      </c>
      <c r="H247" s="40">
        <f t="shared" si="101"/>
        <v>321</v>
      </c>
      <c r="I247" s="40">
        <f>I248+I249</f>
        <v>96</v>
      </c>
      <c r="J247" s="40">
        <f t="shared" ref="J247:R247" si="117">J248+J249</f>
        <v>103</v>
      </c>
      <c r="K247" s="40">
        <f t="shared" si="117"/>
        <v>122</v>
      </c>
      <c r="L247" s="40">
        <f t="shared" si="115"/>
        <v>0</v>
      </c>
      <c r="M247" s="40">
        <f t="shared" si="117"/>
        <v>0</v>
      </c>
      <c r="N247" s="40">
        <f t="shared" si="117"/>
        <v>0</v>
      </c>
      <c r="O247" s="40">
        <f t="shared" si="117"/>
        <v>0</v>
      </c>
      <c r="P247" s="40">
        <f t="shared" si="117"/>
        <v>0</v>
      </c>
      <c r="Q247" s="13">
        <f>Q248+Q249</f>
        <v>0</v>
      </c>
      <c r="R247" s="13">
        <f t="shared" si="117"/>
        <v>0</v>
      </c>
    </row>
    <row r="248" spans="1:18" ht="14.1" customHeight="1" x14ac:dyDescent="0.15">
      <c r="A248" s="8"/>
      <c r="B248" s="15"/>
      <c r="C248" s="10" t="s">
        <v>345</v>
      </c>
      <c r="D248" s="8" t="s">
        <v>265</v>
      </c>
      <c r="E248" s="12"/>
      <c r="F248" s="12"/>
      <c r="G248" s="40">
        <f t="shared" si="114"/>
        <v>282</v>
      </c>
      <c r="H248" s="40">
        <f t="shared" si="101"/>
        <v>282</v>
      </c>
      <c r="I248" s="40">
        <v>82</v>
      </c>
      <c r="J248" s="40">
        <v>92</v>
      </c>
      <c r="K248" s="40">
        <v>108</v>
      </c>
      <c r="L248" s="40">
        <f t="shared" si="115"/>
        <v>0</v>
      </c>
      <c r="M248" s="40">
        <v>0</v>
      </c>
      <c r="N248" s="40">
        <v>0</v>
      </c>
      <c r="O248" s="40">
        <v>0</v>
      </c>
      <c r="P248" s="40">
        <v>0</v>
      </c>
      <c r="Q248" s="13">
        <v>0</v>
      </c>
      <c r="R248" s="13">
        <v>0</v>
      </c>
    </row>
    <row r="249" spans="1:18" ht="14.1" customHeight="1" x14ac:dyDescent="0.15">
      <c r="A249" s="8"/>
      <c r="B249" s="15"/>
      <c r="C249" s="10" t="s">
        <v>345</v>
      </c>
      <c r="D249" s="8" t="s">
        <v>266</v>
      </c>
      <c r="E249" s="12"/>
      <c r="F249" s="12"/>
      <c r="G249" s="40">
        <f t="shared" si="114"/>
        <v>39</v>
      </c>
      <c r="H249" s="40">
        <f t="shared" si="101"/>
        <v>39</v>
      </c>
      <c r="I249" s="40">
        <v>14</v>
      </c>
      <c r="J249" s="40">
        <v>11</v>
      </c>
      <c r="K249" s="40">
        <v>14</v>
      </c>
      <c r="L249" s="40">
        <f t="shared" si="115"/>
        <v>0</v>
      </c>
      <c r="M249" s="40">
        <v>0</v>
      </c>
      <c r="N249" s="40">
        <v>0</v>
      </c>
      <c r="O249" s="40">
        <v>0</v>
      </c>
      <c r="P249" s="40">
        <v>0</v>
      </c>
      <c r="Q249" s="13">
        <v>0</v>
      </c>
      <c r="R249" s="13">
        <v>0</v>
      </c>
    </row>
    <row r="250" spans="1:18" ht="14.1" customHeight="1" x14ac:dyDescent="0.15">
      <c r="A250" s="8" t="s">
        <v>361</v>
      </c>
      <c r="B250" s="9" t="s">
        <v>165</v>
      </c>
      <c r="C250" s="10"/>
      <c r="D250" s="8"/>
      <c r="E250" s="12">
        <v>13</v>
      </c>
      <c r="F250" s="12">
        <v>0</v>
      </c>
      <c r="G250" s="40">
        <f t="shared" si="114"/>
        <v>513</v>
      </c>
      <c r="H250" s="40">
        <f t="shared" si="101"/>
        <v>513</v>
      </c>
      <c r="I250" s="40">
        <f>I251+I252</f>
        <v>160</v>
      </c>
      <c r="J250" s="40">
        <f t="shared" ref="J250:R250" si="118">J251+J252</f>
        <v>157</v>
      </c>
      <c r="K250" s="40">
        <f t="shared" si="118"/>
        <v>196</v>
      </c>
      <c r="L250" s="40">
        <f t="shared" si="115"/>
        <v>0</v>
      </c>
      <c r="M250" s="40">
        <f t="shared" si="118"/>
        <v>0</v>
      </c>
      <c r="N250" s="40">
        <f t="shared" si="118"/>
        <v>0</v>
      </c>
      <c r="O250" s="40">
        <f t="shared" si="118"/>
        <v>0</v>
      </c>
      <c r="P250" s="40">
        <f t="shared" si="118"/>
        <v>0</v>
      </c>
      <c r="Q250" s="13">
        <f>Q251+Q252</f>
        <v>0</v>
      </c>
      <c r="R250" s="13">
        <f t="shared" si="118"/>
        <v>0</v>
      </c>
    </row>
    <row r="251" spans="1:18" ht="14.1" customHeight="1" x14ac:dyDescent="0.15">
      <c r="A251" s="8"/>
      <c r="B251" s="15"/>
      <c r="C251" s="10" t="s">
        <v>581</v>
      </c>
      <c r="D251" s="8" t="s">
        <v>265</v>
      </c>
      <c r="E251" s="12"/>
      <c r="F251" s="12"/>
      <c r="G251" s="40">
        <f t="shared" si="114"/>
        <v>202</v>
      </c>
      <c r="H251" s="40">
        <f t="shared" si="101"/>
        <v>202</v>
      </c>
      <c r="I251" s="44">
        <v>52</v>
      </c>
      <c r="J251" s="44">
        <v>65</v>
      </c>
      <c r="K251" s="44">
        <v>85</v>
      </c>
      <c r="L251" s="40">
        <f t="shared" si="115"/>
        <v>0</v>
      </c>
      <c r="M251" s="40">
        <v>0</v>
      </c>
      <c r="N251" s="40">
        <v>0</v>
      </c>
      <c r="O251" s="40">
        <v>0</v>
      </c>
      <c r="P251" s="40">
        <v>0</v>
      </c>
      <c r="Q251" s="13">
        <v>0</v>
      </c>
      <c r="R251" s="13">
        <v>0</v>
      </c>
    </row>
    <row r="252" spans="1:18" ht="14.1" customHeight="1" x14ac:dyDescent="0.15">
      <c r="A252" s="8"/>
      <c r="B252" s="15"/>
      <c r="C252" s="10" t="s">
        <v>581</v>
      </c>
      <c r="D252" s="8" t="s">
        <v>266</v>
      </c>
      <c r="E252" s="12"/>
      <c r="F252" s="12"/>
      <c r="G252" s="40">
        <f t="shared" si="114"/>
        <v>311</v>
      </c>
      <c r="H252" s="40">
        <f t="shared" si="101"/>
        <v>311</v>
      </c>
      <c r="I252" s="44">
        <v>108</v>
      </c>
      <c r="J252" s="44">
        <v>92</v>
      </c>
      <c r="K252" s="44">
        <v>111</v>
      </c>
      <c r="L252" s="40">
        <f t="shared" si="115"/>
        <v>0</v>
      </c>
      <c r="M252" s="40">
        <v>0</v>
      </c>
      <c r="N252" s="40">
        <v>0</v>
      </c>
      <c r="O252" s="40">
        <v>0</v>
      </c>
      <c r="P252" s="40">
        <v>0</v>
      </c>
      <c r="Q252" s="13">
        <v>0</v>
      </c>
      <c r="R252" s="13">
        <v>0</v>
      </c>
    </row>
    <row r="253" spans="1:18" ht="14.1" customHeight="1" x14ac:dyDescent="0.15">
      <c r="A253" s="8" t="s">
        <v>361</v>
      </c>
      <c r="B253" s="9" t="s">
        <v>50</v>
      </c>
      <c r="C253" s="10"/>
      <c r="D253" s="8"/>
      <c r="E253" s="11">
        <v>18</v>
      </c>
      <c r="F253" s="12">
        <v>4</v>
      </c>
      <c r="G253" s="40">
        <f t="shared" si="114"/>
        <v>766</v>
      </c>
      <c r="H253" s="40">
        <f t="shared" si="101"/>
        <v>716</v>
      </c>
      <c r="I253" s="40">
        <f>I254+I255</f>
        <v>240</v>
      </c>
      <c r="J253" s="40">
        <f t="shared" ref="J253:R253" si="119">J254+J255</f>
        <v>238</v>
      </c>
      <c r="K253" s="40">
        <f t="shared" si="119"/>
        <v>238</v>
      </c>
      <c r="L253" s="40">
        <f t="shared" si="115"/>
        <v>50</v>
      </c>
      <c r="M253" s="40">
        <f t="shared" si="119"/>
        <v>23</v>
      </c>
      <c r="N253" s="40">
        <f t="shared" si="119"/>
        <v>7</v>
      </c>
      <c r="O253" s="40">
        <f t="shared" si="119"/>
        <v>14</v>
      </c>
      <c r="P253" s="40">
        <f t="shared" si="119"/>
        <v>6</v>
      </c>
      <c r="Q253" s="13">
        <f>Q254+Q255</f>
        <v>0</v>
      </c>
      <c r="R253" s="13">
        <f t="shared" si="119"/>
        <v>0</v>
      </c>
    </row>
    <row r="254" spans="1:18" ht="14.1" customHeight="1" x14ac:dyDescent="0.15">
      <c r="A254" s="8"/>
      <c r="B254" s="15"/>
      <c r="C254" s="10" t="s">
        <v>346</v>
      </c>
      <c r="D254" s="8" t="s">
        <v>265</v>
      </c>
      <c r="E254" s="12"/>
      <c r="F254" s="12"/>
      <c r="G254" s="40">
        <f t="shared" si="114"/>
        <v>353</v>
      </c>
      <c r="H254" s="40">
        <f t="shared" si="101"/>
        <v>327</v>
      </c>
      <c r="I254" s="44">
        <v>108</v>
      </c>
      <c r="J254" s="44">
        <v>107</v>
      </c>
      <c r="K254" s="44">
        <v>112</v>
      </c>
      <c r="L254" s="40">
        <f t="shared" si="115"/>
        <v>26</v>
      </c>
      <c r="M254" s="44">
        <v>13</v>
      </c>
      <c r="N254" s="44">
        <v>4</v>
      </c>
      <c r="O254" s="44">
        <v>7</v>
      </c>
      <c r="P254" s="44">
        <v>2</v>
      </c>
      <c r="Q254" s="13">
        <v>0</v>
      </c>
      <c r="R254" s="13">
        <v>0</v>
      </c>
    </row>
    <row r="255" spans="1:18" ht="14.1" customHeight="1" x14ac:dyDescent="0.15">
      <c r="A255" s="8"/>
      <c r="B255" s="15"/>
      <c r="C255" s="10" t="s">
        <v>346</v>
      </c>
      <c r="D255" s="8" t="s">
        <v>266</v>
      </c>
      <c r="E255" s="12"/>
      <c r="F255" s="12"/>
      <c r="G255" s="40">
        <f t="shared" si="114"/>
        <v>413</v>
      </c>
      <c r="H255" s="40">
        <f t="shared" si="101"/>
        <v>389</v>
      </c>
      <c r="I255" s="44">
        <v>132</v>
      </c>
      <c r="J255" s="44">
        <v>131</v>
      </c>
      <c r="K255" s="44">
        <v>126</v>
      </c>
      <c r="L255" s="40">
        <f t="shared" si="115"/>
        <v>24</v>
      </c>
      <c r="M255" s="44">
        <v>10</v>
      </c>
      <c r="N255" s="44">
        <v>3</v>
      </c>
      <c r="O255" s="44">
        <v>7</v>
      </c>
      <c r="P255" s="44">
        <v>4</v>
      </c>
      <c r="Q255" s="13">
        <v>0</v>
      </c>
      <c r="R255" s="13">
        <v>0</v>
      </c>
    </row>
    <row r="256" spans="1:18" ht="14.1" customHeight="1" x14ac:dyDescent="0.15">
      <c r="A256" s="8" t="s">
        <v>361</v>
      </c>
      <c r="B256" s="9" t="s">
        <v>51</v>
      </c>
      <c r="C256" s="10"/>
      <c r="D256" s="8"/>
      <c r="E256" s="11">
        <v>12</v>
      </c>
      <c r="F256" s="12">
        <v>0</v>
      </c>
      <c r="G256" s="40">
        <f t="shared" si="114"/>
        <v>472</v>
      </c>
      <c r="H256" s="40">
        <f t="shared" si="101"/>
        <v>472</v>
      </c>
      <c r="I256" s="40">
        <f>I257+I258</f>
        <v>160</v>
      </c>
      <c r="J256" s="40">
        <f t="shared" ref="J256:R256" si="120">J257+J258</f>
        <v>159</v>
      </c>
      <c r="K256" s="40">
        <f t="shared" si="120"/>
        <v>153</v>
      </c>
      <c r="L256" s="40">
        <f t="shared" si="115"/>
        <v>0</v>
      </c>
      <c r="M256" s="40">
        <f t="shared" si="120"/>
        <v>0</v>
      </c>
      <c r="N256" s="40">
        <f t="shared" si="120"/>
        <v>0</v>
      </c>
      <c r="O256" s="40">
        <f t="shared" si="120"/>
        <v>0</v>
      </c>
      <c r="P256" s="40">
        <f t="shared" si="120"/>
        <v>0</v>
      </c>
      <c r="Q256" s="13">
        <f>Q257+Q258</f>
        <v>0</v>
      </c>
      <c r="R256" s="13">
        <f t="shared" si="120"/>
        <v>0</v>
      </c>
    </row>
    <row r="257" spans="1:18" ht="14.1" customHeight="1" x14ac:dyDescent="0.15">
      <c r="A257" s="8"/>
      <c r="B257" s="15"/>
      <c r="C257" s="10" t="s">
        <v>346</v>
      </c>
      <c r="D257" s="8" t="s">
        <v>265</v>
      </c>
      <c r="E257" s="12"/>
      <c r="F257" s="12"/>
      <c r="G257" s="40">
        <f t="shared" si="114"/>
        <v>152</v>
      </c>
      <c r="H257" s="40">
        <f t="shared" si="101"/>
        <v>152</v>
      </c>
      <c r="I257" s="44">
        <v>60</v>
      </c>
      <c r="J257" s="44">
        <v>54</v>
      </c>
      <c r="K257" s="44">
        <v>38</v>
      </c>
      <c r="L257" s="40">
        <f>SUM(M257:P257)</f>
        <v>0</v>
      </c>
      <c r="M257" s="40">
        <v>0</v>
      </c>
      <c r="N257" s="40">
        <v>0</v>
      </c>
      <c r="O257" s="40">
        <v>0</v>
      </c>
      <c r="P257" s="40">
        <v>0</v>
      </c>
      <c r="Q257" s="13">
        <v>0</v>
      </c>
      <c r="R257" s="13">
        <v>0</v>
      </c>
    </row>
    <row r="258" spans="1:18" ht="14.1" customHeight="1" x14ac:dyDescent="0.15">
      <c r="A258" s="8"/>
      <c r="B258" s="15"/>
      <c r="C258" s="10" t="s">
        <v>346</v>
      </c>
      <c r="D258" s="8" t="s">
        <v>266</v>
      </c>
      <c r="E258" s="12"/>
      <c r="F258" s="12"/>
      <c r="G258" s="40">
        <f t="shared" si="114"/>
        <v>320</v>
      </c>
      <c r="H258" s="40">
        <f t="shared" si="101"/>
        <v>320</v>
      </c>
      <c r="I258" s="44">
        <v>100</v>
      </c>
      <c r="J258" s="44">
        <v>105</v>
      </c>
      <c r="K258" s="44">
        <v>115</v>
      </c>
      <c r="L258" s="40">
        <f t="shared" si="115"/>
        <v>0</v>
      </c>
      <c r="M258" s="40">
        <v>0</v>
      </c>
      <c r="N258" s="40">
        <v>0</v>
      </c>
      <c r="O258" s="40">
        <v>0</v>
      </c>
      <c r="P258" s="40">
        <v>0</v>
      </c>
      <c r="Q258" s="13">
        <v>0</v>
      </c>
      <c r="R258" s="13">
        <v>0</v>
      </c>
    </row>
    <row r="259" spans="1:18" ht="14.1" customHeight="1" x14ac:dyDescent="0.15">
      <c r="A259" s="8" t="s">
        <v>361</v>
      </c>
      <c r="B259" s="9" t="s">
        <v>52</v>
      </c>
      <c r="C259" s="10"/>
      <c r="D259" s="8"/>
      <c r="E259" s="11">
        <v>18</v>
      </c>
      <c r="F259" s="12">
        <v>7</v>
      </c>
      <c r="G259" s="40">
        <f t="shared" si="114"/>
        <v>755</v>
      </c>
      <c r="H259" s="40">
        <f t="shared" si="101"/>
        <v>691</v>
      </c>
      <c r="I259" s="40">
        <f>I260+I261</f>
        <v>227</v>
      </c>
      <c r="J259" s="40">
        <f t="shared" ref="J259:R259" si="121">J260+J261</f>
        <v>234</v>
      </c>
      <c r="K259" s="40">
        <f t="shared" si="121"/>
        <v>230</v>
      </c>
      <c r="L259" s="40">
        <f t="shared" si="115"/>
        <v>64</v>
      </c>
      <c r="M259" s="40">
        <f t="shared" si="121"/>
        <v>18</v>
      </c>
      <c r="N259" s="40">
        <f t="shared" si="121"/>
        <v>16</v>
      </c>
      <c r="O259" s="40">
        <f t="shared" si="121"/>
        <v>16</v>
      </c>
      <c r="P259" s="40">
        <f t="shared" si="121"/>
        <v>14</v>
      </c>
      <c r="Q259" s="13">
        <f>Q260+Q261</f>
        <v>0</v>
      </c>
      <c r="R259" s="13">
        <f t="shared" si="121"/>
        <v>0</v>
      </c>
    </row>
    <row r="260" spans="1:18" ht="14.1" customHeight="1" x14ac:dyDescent="0.15">
      <c r="A260" s="8"/>
      <c r="B260" s="15"/>
      <c r="C260" s="10" t="s">
        <v>345</v>
      </c>
      <c r="D260" s="8" t="s">
        <v>265</v>
      </c>
      <c r="E260" s="12"/>
      <c r="F260" s="12"/>
      <c r="G260" s="40">
        <f t="shared" si="114"/>
        <v>712</v>
      </c>
      <c r="H260" s="40">
        <f t="shared" si="101"/>
        <v>657</v>
      </c>
      <c r="I260" s="40">
        <v>213</v>
      </c>
      <c r="J260" s="40">
        <v>221</v>
      </c>
      <c r="K260" s="40">
        <v>223</v>
      </c>
      <c r="L260" s="40">
        <f t="shared" si="115"/>
        <v>55</v>
      </c>
      <c r="M260" s="40">
        <v>13</v>
      </c>
      <c r="N260" s="40">
        <v>13</v>
      </c>
      <c r="O260" s="40">
        <v>16</v>
      </c>
      <c r="P260" s="40">
        <v>13</v>
      </c>
      <c r="Q260" s="13">
        <v>0</v>
      </c>
      <c r="R260" s="13">
        <v>0</v>
      </c>
    </row>
    <row r="261" spans="1:18" ht="14.1" customHeight="1" x14ac:dyDescent="0.15">
      <c r="A261" s="8"/>
      <c r="B261" s="15"/>
      <c r="C261" s="10" t="s">
        <v>345</v>
      </c>
      <c r="D261" s="8" t="s">
        <v>266</v>
      </c>
      <c r="E261" s="12"/>
      <c r="F261" s="12"/>
      <c r="G261" s="40">
        <f t="shared" si="114"/>
        <v>43</v>
      </c>
      <c r="H261" s="40">
        <f t="shared" si="101"/>
        <v>34</v>
      </c>
      <c r="I261" s="40">
        <v>14</v>
      </c>
      <c r="J261" s="40">
        <v>13</v>
      </c>
      <c r="K261" s="40">
        <v>7</v>
      </c>
      <c r="L261" s="40">
        <f t="shared" si="115"/>
        <v>9</v>
      </c>
      <c r="M261" s="40">
        <v>5</v>
      </c>
      <c r="N261" s="40">
        <v>3</v>
      </c>
      <c r="O261" s="40">
        <v>0</v>
      </c>
      <c r="P261" s="40">
        <v>1</v>
      </c>
      <c r="Q261" s="13">
        <v>0</v>
      </c>
      <c r="R261" s="13">
        <v>0</v>
      </c>
    </row>
    <row r="262" spans="1:18" ht="14.1" customHeight="1" x14ac:dyDescent="0.15">
      <c r="A262" s="8" t="s">
        <v>361</v>
      </c>
      <c r="B262" s="9" t="s">
        <v>137</v>
      </c>
      <c r="C262" s="10"/>
      <c r="D262" s="8"/>
      <c r="E262" s="11">
        <v>12</v>
      </c>
      <c r="F262" s="12">
        <v>0</v>
      </c>
      <c r="G262" s="40">
        <f t="shared" si="114"/>
        <v>459</v>
      </c>
      <c r="H262" s="40">
        <f t="shared" si="101"/>
        <v>459</v>
      </c>
      <c r="I262" s="40">
        <f>I263+I264</f>
        <v>161</v>
      </c>
      <c r="J262" s="40">
        <f t="shared" ref="J262:R262" si="122">J263+J264</f>
        <v>137</v>
      </c>
      <c r="K262" s="40">
        <f t="shared" si="122"/>
        <v>161</v>
      </c>
      <c r="L262" s="40">
        <f t="shared" si="115"/>
        <v>0</v>
      </c>
      <c r="M262" s="40">
        <f t="shared" si="122"/>
        <v>0</v>
      </c>
      <c r="N262" s="40">
        <f t="shared" si="122"/>
        <v>0</v>
      </c>
      <c r="O262" s="40">
        <f t="shared" si="122"/>
        <v>0</v>
      </c>
      <c r="P262" s="40">
        <f t="shared" si="122"/>
        <v>0</v>
      </c>
      <c r="Q262" s="13">
        <f>Q263+Q264</f>
        <v>0</v>
      </c>
      <c r="R262" s="13">
        <f t="shared" si="122"/>
        <v>0</v>
      </c>
    </row>
    <row r="263" spans="1:18" ht="14.1" customHeight="1" x14ac:dyDescent="0.15">
      <c r="A263" s="8"/>
      <c r="B263" s="15"/>
      <c r="C263" s="10" t="s">
        <v>346</v>
      </c>
      <c r="D263" s="8" t="s">
        <v>265</v>
      </c>
      <c r="E263" s="12"/>
      <c r="F263" s="12"/>
      <c r="G263" s="40">
        <f t="shared" si="114"/>
        <v>175</v>
      </c>
      <c r="H263" s="40">
        <f t="shared" si="101"/>
        <v>175</v>
      </c>
      <c r="I263" s="44">
        <v>66</v>
      </c>
      <c r="J263" s="44">
        <v>58</v>
      </c>
      <c r="K263" s="44">
        <v>51</v>
      </c>
      <c r="L263" s="40">
        <f t="shared" si="115"/>
        <v>0</v>
      </c>
      <c r="M263" s="40">
        <v>0</v>
      </c>
      <c r="N263" s="40">
        <v>0</v>
      </c>
      <c r="O263" s="40">
        <v>0</v>
      </c>
      <c r="P263" s="40">
        <v>0</v>
      </c>
      <c r="Q263" s="13">
        <v>0</v>
      </c>
      <c r="R263" s="13">
        <v>0</v>
      </c>
    </row>
    <row r="264" spans="1:18" ht="14.1" customHeight="1" x14ac:dyDescent="0.15">
      <c r="A264" s="8"/>
      <c r="B264" s="15"/>
      <c r="C264" s="10" t="s">
        <v>346</v>
      </c>
      <c r="D264" s="8" t="s">
        <v>266</v>
      </c>
      <c r="E264" s="12"/>
      <c r="F264" s="12"/>
      <c r="G264" s="40">
        <f t="shared" si="114"/>
        <v>284</v>
      </c>
      <c r="H264" s="40">
        <f t="shared" si="101"/>
        <v>284</v>
      </c>
      <c r="I264" s="44">
        <v>95</v>
      </c>
      <c r="J264" s="44">
        <v>79</v>
      </c>
      <c r="K264" s="44">
        <v>110</v>
      </c>
      <c r="L264" s="40">
        <f t="shared" si="115"/>
        <v>0</v>
      </c>
      <c r="M264" s="40">
        <v>0</v>
      </c>
      <c r="N264" s="40">
        <v>0</v>
      </c>
      <c r="O264" s="40">
        <v>0</v>
      </c>
      <c r="P264" s="40">
        <v>0</v>
      </c>
      <c r="Q264" s="13">
        <v>0</v>
      </c>
      <c r="R264" s="13">
        <v>0</v>
      </c>
    </row>
    <row r="265" spans="1:18" ht="14.1" customHeight="1" x14ac:dyDescent="0.15">
      <c r="A265" s="8" t="s">
        <v>361</v>
      </c>
      <c r="B265" s="9" t="s">
        <v>156</v>
      </c>
      <c r="C265" s="10"/>
      <c r="D265" s="8"/>
      <c r="E265" s="11">
        <v>11</v>
      </c>
      <c r="F265" s="12">
        <v>0</v>
      </c>
      <c r="G265" s="40">
        <f t="shared" si="114"/>
        <v>404</v>
      </c>
      <c r="H265" s="40">
        <f t="shared" si="101"/>
        <v>404</v>
      </c>
      <c r="I265" s="40">
        <f>I266+I267</f>
        <v>120</v>
      </c>
      <c r="J265" s="40">
        <f t="shared" ref="J265:R265" si="123">J266+J267</f>
        <v>135</v>
      </c>
      <c r="K265" s="40">
        <f t="shared" si="123"/>
        <v>149</v>
      </c>
      <c r="L265" s="40">
        <f t="shared" si="115"/>
        <v>0</v>
      </c>
      <c r="M265" s="40">
        <f t="shared" si="123"/>
        <v>0</v>
      </c>
      <c r="N265" s="40">
        <f t="shared" si="123"/>
        <v>0</v>
      </c>
      <c r="O265" s="40">
        <f t="shared" si="123"/>
        <v>0</v>
      </c>
      <c r="P265" s="40">
        <f t="shared" si="123"/>
        <v>0</v>
      </c>
      <c r="Q265" s="13">
        <f>Q266+Q267</f>
        <v>0</v>
      </c>
      <c r="R265" s="13">
        <f t="shared" si="123"/>
        <v>0</v>
      </c>
    </row>
    <row r="266" spans="1:18" ht="14.1" customHeight="1" x14ac:dyDescent="0.15">
      <c r="A266" s="8"/>
      <c r="B266" s="15"/>
      <c r="C266" s="10" t="s">
        <v>353</v>
      </c>
      <c r="D266" s="8" t="s">
        <v>265</v>
      </c>
      <c r="E266" s="12"/>
      <c r="F266" s="12"/>
      <c r="G266" s="40">
        <f t="shared" si="114"/>
        <v>8</v>
      </c>
      <c r="H266" s="40">
        <f t="shared" si="101"/>
        <v>8</v>
      </c>
      <c r="I266" s="40">
        <v>1</v>
      </c>
      <c r="J266" s="40">
        <v>4</v>
      </c>
      <c r="K266" s="40">
        <v>3</v>
      </c>
      <c r="L266" s="40">
        <f t="shared" si="115"/>
        <v>0</v>
      </c>
      <c r="M266" s="40">
        <v>0</v>
      </c>
      <c r="N266" s="40">
        <v>0</v>
      </c>
      <c r="O266" s="40">
        <v>0</v>
      </c>
      <c r="P266" s="40">
        <v>0</v>
      </c>
      <c r="Q266" s="13">
        <v>0</v>
      </c>
      <c r="R266" s="13">
        <v>0</v>
      </c>
    </row>
    <row r="267" spans="1:18" ht="14.1" customHeight="1" x14ac:dyDescent="0.15">
      <c r="A267" s="8"/>
      <c r="B267" s="15"/>
      <c r="C267" s="10" t="s">
        <v>353</v>
      </c>
      <c r="D267" s="8" t="s">
        <v>266</v>
      </c>
      <c r="E267" s="12"/>
      <c r="F267" s="12"/>
      <c r="G267" s="40">
        <f t="shared" si="114"/>
        <v>396</v>
      </c>
      <c r="H267" s="40">
        <f t="shared" si="101"/>
        <v>396</v>
      </c>
      <c r="I267" s="40">
        <v>119</v>
      </c>
      <c r="J267" s="40">
        <v>131</v>
      </c>
      <c r="K267" s="40">
        <v>146</v>
      </c>
      <c r="L267" s="40">
        <f t="shared" si="115"/>
        <v>0</v>
      </c>
      <c r="M267" s="40">
        <v>0</v>
      </c>
      <c r="N267" s="40">
        <v>0</v>
      </c>
      <c r="O267" s="40">
        <v>0</v>
      </c>
      <c r="P267" s="40">
        <v>0</v>
      </c>
      <c r="Q267" s="13">
        <v>0</v>
      </c>
      <c r="R267" s="13">
        <v>0</v>
      </c>
    </row>
    <row r="268" spans="1:18" ht="14.1" customHeight="1" x14ac:dyDescent="0.15">
      <c r="A268" s="8" t="s">
        <v>361</v>
      </c>
      <c r="B268" s="9" t="s">
        <v>164</v>
      </c>
      <c r="C268" s="10"/>
      <c r="D268" s="8"/>
      <c r="E268" s="11">
        <v>11</v>
      </c>
      <c r="F268" s="12">
        <v>0</v>
      </c>
      <c r="G268" s="40">
        <f t="shared" si="114"/>
        <v>402</v>
      </c>
      <c r="H268" s="40">
        <f t="shared" si="101"/>
        <v>402</v>
      </c>
      <c r="I268" s="40">
        <f>I269+I270</f>
        <v>122</v>
      </c>
      <c r="J268" s="40">
        <f t="shared" ref="J268:R268" si="124">J269+J270</f>
        <v>130</v>
      </c>
      <c r="K268" s="40">
        <f t="shared" si="124"/>
        <v>150</v>
      </c>
      <c r="L268" s="40">
        <f t="shared" si="115"/>
        <v>0</v>
      </c>
      <c r="M268" s="40">
        <f t="shared" si="124"/>
        <v>0</v>
      </c>
      <c r="N268" s="40">
        <f t="shared" si="124"/>
        <v>0</v>
      </c>
      <c r="O268" s="40">
        <f t="shared" si="124"/>
        <v>0</v>
      </c>
      <c r="P268" s="40">
        <f t="shared" si="124"/>
        <v>0</v>
      </c>
      <c r="Q268" s="13">
        <f>Q269+Q270</f>
        <v>0</v>
      </c>
      <c r="R268" s="13">
        <f t="shared" si="124"/>
        <v>0</v>
      </c>
    </row>
    <row r="269" spans="1:18" ht="14.1" customHeight="1" x14ac:dyDescent="0.15">
      <c r="A269" s="8"/>
      <c r="B269" s="15"/>
      <c r="C269" s="10" t="s">
        <v>346</v>
      </c>
      <c r="D269" s="8" t="s">
        <v>265</v>
      </c>
      <c r="E269" s="12"/>
      <c r="F269" s="12"/>
      <c r="G269" s="40">
        <f t="shared" si="114"/>
        <v>156</v>
      </c>
      <c r="H269" s="40">
        <f t="shared" si="101"/>
        <v>156</v>
      </c>
      <c r="I269" s="44">
        <v>44</v>
      </c>
      <c r="J269" s="44">
        <v>49</v>
      </c>
      <c r="K269" s="44">
        <v>63</v>
      </c>
      <c r="L269" s="40">
        <f t="shared" si="115"/>
        <v>0</v>
      </c>
      <c r="M269" s="40">
        <v>0</v>
      </c>
      <c r="N269" s="40">
        <v>0</v>
      </c>
      <c r="O269" s="40">
        <v>0</v>
      </c>
      <c r="P269" s="40">
        <v>0</v>
      </c>
      <c r="Q269" s="13">
        <v>0</v>
      </c>
      <c r="R269" s="13">
        <v>0</v>
      </c>
    </row>
    <row r="270" spans="1:18" ht="14.1" customHeight="1" x14ac:dyDescent="0.15">
      <c r="A270" s="8"/>
      <c r="B270" s="15"/>
      <c r="C270" s="10" t="s">
        <v>346</v>
      </c>
      <c r="D270" s="8" t="s">
        <v>266</v>
      </c>
      <c r="E270" s="12"/>
      <c r="F270" s="12"/>
      <c r="G270" s="40">
        <f t="shared" si="114"/>
        <v>246</v>
      </c>
      <c r="H270" s="40">
        <f t="shared" si="101"/>
        <v>246</v>
      </c>
      <c r="I270" s="44">
        <v>78</v>
      </c>
      <c r="J270" s="44">
        <v>81</v>
      </c>
      <c r="K270" s="44">
        <v>87</v>
      </c>
      <c r="L270" s="40">
        <f t="shared" si="115"/>
        <v>0</v>
      </c>
      <c r="M270" s="40">
        <v>0</v>
      </c>
      <c r="N270" s="40">
        <v>0</v>
      </c>
      <c r="O270" s="40">
        <v>0</v>
      </c>
      <c r="P270" s="40">
        <v>0</v>
      </c>
      <c r="Q270" s="13">
        <v>0</v>
      </c>
      <c r="R270" s="13">
        <v>0</v>
      </c>
    </row>
    <row r="271" spans="1:18" ht="14.1" customHeight="1" x14ac:dyDescent="0.15">
      <c r="A271" s="8" t="s">
        <v>361</v>
      </c>
      <c r="B271" s="9" t="s">
        <v>146</v>
      </c>
      <c r="C271" s="10"/>
      <c r="D271" s="8"/>
      <c r="E271" s="12">
        <v>7</v>
      </c>
      <c r="F271" s="12">
        <v>0</v>
      </c>
      <c r="G271" s="40">
        <f t="shared" si="114"/>
        <v>217</v>
      </c>
      <c r="H271" s="40">
        <f t="shared" ref="H271:H273" si="125">SUM(I271:K271)</f>
        <v>217</v>
      </c>
      <c r="I271" s="40">
        <f>I272+I273</f>
        <v>0</v>
      </c>
      <c r="J271" s="40">
        <f t="shared" ref="J271:K271" si="126">J272+J273</f>
        <v>105</v>
      </c>
      <c r="K271" s="40">
        <f t="shared" si="126"/>
        <v>112</v>
      </c>
      <c r="L271" s="40">
        <f t="shared" ref="L271:L273" si="127">SUM(M271:P271)</f>
        <v>0</v>
      </c>
      <c r="M271" s="40">
        <f t="shared" ref="M271:P271" si="128">M272+M273</f>
        <v>0</v>
      </c>
      <c r="N271" s="40">
        <f t="shared" si="128"/>
        <v>0</v>
      </c>
      <c r="O271" s="40">
        <f t="shared" si="128"/>
        <v>0</v>
      </c>
      <c r="P271" s="40">
        <f t="shared" si="128"/>
        <v>0</v>
      </c>
      <c r="Q271" s="13">
        <f>Q272+Q273</f>
        <v>0</v>
      </c>
      <c r="R271" s="13">
        <f t="shared" ref="R271" si="129">R272+R273</f>
        <v>0</v>
      </c>
    </row>
    <row r="272" spans="1:18" ht="14.1" customHeight="1" x14ac:dyDescent="0.15">
      <c r="A272" s="8"/>
      <c r="B272" s="15"/>
      <c r="C272" s="10" t="s">
        <v>346</v>
      </c>
      <c r="D272" s="8" t="s">
        <v>265</v>
      </c>
      <c r="E272" s="12"/>
      <c r="F272" s="12"/>
      <c r="G272" s="40">
        <f t="shared" si="114"/>
        <v>91</v>
      </c>
      <c r="H272" s="40">
        <f t="shared" si="125"/>
        <v>91</v>
      </c>
      <c r="I272" s="44">
        <v>0</v>
      </c>
      <c r="J272" s="44">
        <v>41</v>
      </c>
      <c r="K272" s="44">
        <v>50</v>
      </c>
      <c r="L272" s="40">
        <f t="shared" si="127"/>
        <v>0</v>
      </c>
      <c r="M272" s="40">
        <v>0</v>
      </c>
      <c r="N272" s="40">
        <v>0</v>
      </c>
      <c r="O272" s="40">
        <v>0</v>
      </c>
      <c r="P272" s="40">
        <v>0</v>
      </c>
      <c r="Q272" s="13">
        <v>0</v>
      </c>
      <c r="R272" s="13">
        <v>0</v>
      </c>
    </row>
    <row r="273" spans="1:18" ht="13.5" customHeight="1" x14ac:dyDescent="0.15">
      <c r="A273" s="8"/>
      <c r="B273" s="15"/>
      <c r="C273" s="10" t="s">
        <v>346</v>
      </c>
      <c r="D273" s="8" t="s">
        <v>266</v>
      </c>
      <c r="E273" s="12"/>
      <c r="F273" s="12"/>
      <c r="G273" s="40">
        <f t="shared" si="114"/>
        <v>126</v>
      </c>
      <c r="H273" s="40">
        <f t="shared" si="125"/>
        <v>126</v>
      </c>
      <c r="I273" s="44">
        <v>0</v>
      </c>
      <c r="J273" s="44">
        <v>64</v>
      </c>
      <c r="K273" s="44">
        <v>62</v>
      </c>
      <c r="L273" s="40">
        <f t="shared" si="127"/>
        <v>0</v>
      </c>
      <c r="M273" s="40">
        <v>0</v>
      </c>
      <c r="N273" s="40">
        <v>0</v>
      </c>
      <c r="O273" s="40">
        <v>0</v>
      </c>
      <c r="P273" s="40">
        <v>0</v>
      </c>
      <c r="Q273" s="13">
        <v>0</v>
      </c>
      <c r="R273" s="13">
        <v>0</v>
      </c>
    </row>
    <row r="274" spans="1:18" ht="14.1" customHeight="1" x14ac:dyDescent="0.15">
      <c r="A274" s="8" t="s">
        <v>361</v>
      </c>
      <c r="B274" s="9" t="s">
        <v>617</v>
      </c>
      <c r="C274" s="10"/>
      <c r="D274" s="8"/>
      <c r="E274" s="12">
        <v>11</v>
      </c>
      <c r="F274" s="12">
        <v>0</v>
      </c>
      <c r="G274" s="40">
        <f t="shared" si="114"/>
        <v>369</v>
      </c>
      <c r="H274" s="40">
        <f t="shared" si="101"/>
        <v>369</v>
      </c>
      <c r="I274" s="40">
        <f>I275+I276</f>
        <v>196</v>
      </c>
      <c r="J274" s="40">
        <f t="shared" ref="J274:R274" si="130">J275+J276</f>
        <v>88</v>
      </c>
      <c r="K274" s="40">
        <f t="shared" si="130"/>
        <v>85</v>
      </c>
      <c r="L274" s="40">
        <f t="shared" si="115"/>
        <v>0</v>
      </c>
      <c r="M274" s="40">
        <f t="shared" si="130"/>
        <v>0</v>
      </c>
      <c r="N274" s="40">
        <f t="shared" si="130"/>
        <v>0</v>
      </c>
      <c r="O274" s="40">
        <f t="shared" si="130"/>
        <v>0</v>
      </c>
      <c r="P274" s="40">
        <f t="shared" si="130"/>
        <v>0</v>
      </c>
      <c r="Q274" s="13">
        <f>Q275+Q276</f>
        <v>0</v>
      </c>
      <c r="R274" s="13">
        <f t="shared" si="130"/>
        <v>0</v>
      </c>
    </row>
    <row r="275" spans="1:18" ht="14.1" customHeight="1" x14ac:dyDescent="0.15">
      <c r="A275" s="8"/>
      <c r="B275" s="15"/>
      <c r="C275" s="10" t="s">
        <v>346</v>
      </c>
      <c r="D275" s="8" t="s">
        <v>265</v>
      </c>
      <c r="E275" s="12"/>
      <c r="F275" s="12"/>
      <c r="G275" s="40">
        <f t="shared" si="114"/>
        <v>211</v>
      </c>
      <c r="H275" s="40">
        <f t="shared" ref="H275:H294" si="131">SUM(I275:K275)</f>
        <v>211</v>
      </c>
      <c r="I275" s="44">
        <v>105</v>
      </c>
      <c r="J275" s="44">
        <v>61</v>
      </c>
      <c r="K275" s="44">
        <v>45</v>
      </c>
      <c r="L275" s="40">
        <f t="shared" si="115"/>
        <v>0</v>
      </c>
      <c r="M275" s="40">
        <v>0</v>
      </c>
      <c r="N275" s="40">
        <v>0</v>
      </c>
      <c r="O275" s="40">
        <v>0</v>
      </c>
      <c r="P275" s="40">
        <v>0</v>
      </c>
      <c r="Q275" s="13">
        <v>0</v>
      </c>
      <c r="R275" s="13">
        <v>0</v>
      </c>
    </row>
    <row r="276" spans="1:18" ht="13.5" customHeight="1" x14ac:dyDescent="0.15">
      <c r="A276" s="8"/>
      <c r="B276" s="15"/>
      <c r="C276" s="10" t="s">
        <v>346</v>
      </c>
      <c r="D276" s="8" t="s">
        <v>266</v>
      </c>
      <c r="E276" s="12"/>
      <c r="F276" s="12"/>
      <c r="G276" s="40">
        <f t="shared" si="114"/>
        <v>158</v>
      </c>
      <c r="H276" s="40">
        <f t="shared" si="131"/>
        <v>158</v>
      </c>
      <c r="I276" s="44">
        <v>91</v>
      </c>
      <c r="J276" s="44">
        <v>27</v>
      </c>
      <c r="K276" s="44">
        <v>40</v>
      </c>
      <c r="L276" s="40">
        <f t="shared" si="115"/>
        <v>0</v>
      </c>
      <c r="M276" s="40">
        <v>0</v>
      </c>
      <c r="N276" s="40">
        <v>0</v>
      </c>
      <c r="O276" s="40">
        <v>0</v>
      </c>
      <c r="P276" s="40">
        <v>0</v>
      </c>
      <c r="Q276" s="13">
        <v>0</v>
      </c>
      <c r="R276" s="13">
        <v>0</v>
      </c>
    </row>
    <row r="277" spans="1:18" ht="14.1" customHeight="1" x14ac:dyDescent="0.15">
      <c r="A277" s="8" t="s">
        <v>361</v>
      </c>
      <c r="B277" s="9" t="s">
        <v>0</v>
      </c>
      <c r="C277" s="10"/>
      <c r="D277" s="8"/>
      <c r="E277" s="11">
        <v>6</v>
      </c>
      <c r="F277" s="12">
        <v>0</v>
      </c>
      <c r="G277" s="40">
        <f t="shared" si="114"/>
        <v>187</v>
      </c>
      <c r="H277" s="40">
        <f t="shared" si="131"/>
        <v>187</v>
      </c>
      <c r="I277" s="40">
        <f>I278+I279</f>
        <v>53</v>
      </c>
      <c r="J277" s="40">
        <f t="shared" ref="J277:R277" si="132">J278+J279</f>
        <v>69</v>
      </c>
      <c r="K277" s="40">
        <f t="shared" si="132"/>
        <v>65</v>
      </c>
      <c r="L277" s="40">
        <f t="shared" si="115"/>
        <v>0</v>
      </c>
      <c r="M277" s="40">
        <f t="shared" si="132"/>
        <v>0</v>
      </c>
      <c r="N277" s="40">
        <f t="shared" si="132"/>
        <v>0</v>
      </c>
      <c r="O277" s="40">
        <f t="shared" si="132"/>
        <v>0</v>
      </c>
      <c r="P277" s="40">
        <f t="shared" si="132"/>
        <v>0</v>
      </c>
      <c r="Q277" s="13">
        <f>Q278+Q279</f>
        <v>0</v>
      </c>
      <c r="R277" s="13">
        <f t="shared" si="132"/>
        <v>0</v>
      </c>
    </row>
    <row r="278" spans="1:18" ht="14.1" customHeight="1" x14ac:dyDescent="0.15">
      <c r="A278" s="8"/>
      <c r="B278" s="15"/>
      <c r="C278" s="10" t="s">
        <v>346</v>
      </c>
      <c r="D278" s="8" t="s">
        <v>265</v>
      </c>
      <c r="E278" s="12"/>
      <c r="F278" s="12"/>
      <c r="G278" s="40">
        <f t="shared" si="114"/>
        <v>98</v>
      </c>
      <c r="H278" s="40">
        <f t="shared" si="131"/>
        <v>98</v>
      </c>
      <c r="I278" s="44">
        <v>23</v>
      </c>
      <c r="J278" s="44">
        <v>38</v>
      </c>
      <c r="K278" s="44">
        <v>37</v>
      </c>
      <c r="L278" s="40">
        <f t="shared" si="115"/>
        <v>0</v>
      </c>
      <c r="M278" s="40">
        <v>0</v>
      </c>
      <c r="N278" s="40">
        <v>0</v>
      </c>
      <c r="O278" s="40">
        <v>0</v>
      </c>
      <c r="P278" s="40">
        <v>0</v>
      </c>
      <c r="Q278" s="13">
        <v>0</v>
      </c>
      <c r="R278" s="13">
        <v>0</v>
      </c>
    </row>
    <row r="279" spans="1:18" ht="14.1" customHeight="1" x14ac:dyDescent="0.15">
      <c r="A279" s="8"/>
      <c r="B279" s="15"/>
      <c r="C279" s="10" t="s">
        <v>346</v>
      </c>
      <c r="D279" s="8" t="s">
        <v>266</v>
      </c>
      <c r="E279" s="12"/>
      <c r="F279" s="12"/>
      <c r="G279" s="40">
        <f t="shared" si="114"/>
        <v>89</v>
      </c>
      <c r="H279" s="40">
        <f t="shared" si="131"/>
        <v>89</v>
      </c>
      <c r="I279" s="44">
        <v>30</v>
      </c>
      <c r="J279" s="44">
        <v>31</v>
      </c>
      <c r="K279" s="44">
        <v>28</v>
      </c>
      <c r="L279" s="40">
        <f t="shared" si="115"/>
        <v>0</v>
      </c>
      <c r="M279" s="40">
        <v>0</v>
      </c>
      <c r="N279" s="40">
        <v>0</v>
      </c>
      <c r="O279" s="40">
        <v>0</v>
      </c>
      <c r="P279" s="40">
        <v>0</v>
      </c>
      <c r="Q279" s="13">
        <v>0</v>
      </c>
      <c r="R279" s="13">
        <v>0</v>
      </c>
    </row>
    <row r="280" spans="1:18" ht="14.1" customHeight="1" x14ac:dyDescent="0.15">
      <c r="A280" s="8" t="s">
        <v>361</v>
      </c>
      <c r="B280" s="9" t="s">
        <v>228</v>
      </c>
      <c r="C280" s="10"/>
      <c r="D280" s="8"/>
      <c r="E280" s="11">
        <v>3</v>
      </c>
      <c r="F280" s="12">
        <v>0</v>
      </c>
      <c r="G280" s="40">
        <f t="shared" si="114"/>
        <v>70</v>
      </c>
      <c r="H280" s="40">
        <f t="shared" si="131"/>
        <v>70</v>
      </c>
      <c r="I280" s="40">
        <f>I281+I282</f>
        <v>27</v>
      </c>
      <c r="J280" s="40">
        <f t="shared" ref="J280:R280" si="133">J281+J282</f>
        <v>31</v>
      </c>
      <c r="K280" s="40">
        <f t="shared" si="133"/>
        <v>12</v>
      </c>
      <c r="L280" s="40">
        <f t="shared" si="115"/>
        <v>0</v>
      </c>
      <c r="M280" s="40">
        <f t="shared" si="133"/>
        <v>0</v>
      </c>
      <c r="N280" s="40">
        <f t="shared" si="133"/>
        <v>0</v>
      </c>
      <c r="O280" s="40">
        <f t="shared" si="133"/>
        <v>0</v>
      </c>
      <c r="P280" s="40">
        <f t="shared" si="133"/>
        <v>0</v>
      </c>
      <c r="Q280" s="13">
        <f>Q281+Q282</f>
        <v>0</v>
      </c>
      <c r="R280" s="13">
        <f t="shared" si="133"/>
        <v>0</v>
      </c>
    </row>
    <row r="281" spans="1:18" ht="14.1" customHeight="1" x14ac:dyDescent="0.15">
      <c r="A281" s="8"/>
      <c r="B281" s="15"/>
      <c r="C281" s="10" t="s">
        <v>346</v>
      </c>
      <c r="D281" s="8" t="s">
        <v>265</v>
      </c>
      <c r="E281" s="12"/>
      <c r="F281" s="12"/>
      <c r="G281" s="40">
        <f t="shared" si="114"/>
        <v>45</v>
      </c>
      <c r="H281" s="40">
        <f t="shared" si="131"/>
        <v>45</v>
      </c>
      <c r="I281" s="44">
        <v>19</v>
      </c>
      <c r="J281" s="44">
        <v>18</v>
      </c>
      <c r="K281" s="44">
        <v>8</v>
      </c>
      <c r="L281" s="40">
        <f t="shared" si="115"/>
        <v>0</v>
      </c>
      <c r="M281" s="40">
        <v>0</v>
      </c>
      <c r="N281" s="40">
        <v>0</v>
      </c>
      <c r="O281" s="40">
        <v>0</v>
      </c>
      <c r="P281" s="40">
        <v>0</v>
      </c>
      <c r="Q281" s="13">
        <v>0</v>
      </c>
      <c r="R281" s="13">
        <v>0</v>
      </c>
    </row>
    <row r="282" spans="1:18" ht="14.1" customHeight="1" x14ac:dyDescent="0.15">
      <c r="A282" s="8"/>
      <c r="B282" s="15"/>
      <c r="C282" s="10" t="s">
        <v>346</v>
      </c>
      <c r="D282" s="8" t="s">
        <v>266</v>
      </c>
      <c r="E282" s="12"/>
      <c r="F282" s="12"/>
      <c r="G282" s="40">
        <f t="shared" si="114"/>
        <v>25</v>
      </c>
      <c r="H282" s="40">
        <f t="shared" si="131"/>
        <v>25</v>
      </c>
      <c r="I282" s="44">
        <v>8</v>
      </c>
      <c r="J282" s="44">
        <v>13</v>
      </c>
      <c r="K282" s="44">
        <v>4</v>
      </c>
      <c r="L282" s="40">
        <f t="shared" si="115"/>
        <v>0</v>
      </c>
      <c r="M282" s="40">
        <v>0</v>
      </c>
      <c r="N282" s="40">
        <v>0</v>
      </c>
      <c r="O282" s="40">
        <v>0</v>
      </c>
      <c r="P282" s="40">
        <v>0</v>
      </c>
      <c r="Q282" s="13">
        <v>0</v>
      </c>
      <c r="R282" s="13">
        <v>0</v>
      </c>
    </row>
    <row r="283" spans="1:18" ht="14.1" customHeight="1" x14ac:dyDescent="0.15">
      <c r="A283" s="8" t="s">
        <v>361</v>
      </c>
      <c r="B283" s="9" t="s">
        <v>194</v>
      </c>
      <c r="C283" s="10"/>
      <c r="D283" s="8"/>
      <c r="E283" s="11">
        <v>3</v>
      </c>
      <c r="F283" s="12">
        <v>0</v>
      </c>
      <c r="G283" s="40">
        <f t="shared" si="114"/>
        <v>39</v>
      </c>
      <c r="H283" s="40">
        <f t="shared" si="131"/>
        <v>39</v>
      </c>
      <c r="I283" s="40">
        <f>I284+I285</f>
        <v>18</v>
      </c>
      <c r="J283" s="40">
        <f t="shared" ref="J283:R283" si="134">J284+J285</f>
        <v>13</v>
      </c>
      <c r="K283" s="40">
        <f t="shared" si="134"/>
        <v>8</v>
      </c>
      <c r="L283" s="40">
        <f t="shared" si="115"/>
        <v>0</v>
      </c>
      <c r="M283" s="40">
        <f t="shared" si="134"/>
        <v>0</v>
      </c>
      <c r="N283" s="40">
        <f t="shared" si="134"/>
        <v>0</v>
      </c>
      <c r="O283" s="40">
        <f t="shared" si="134"/>
        <v>0</v>
      </c>
      <c r="P283" s="40">
        <f t="shared" si="134"/>
        <v>0</v>
      </c>
      <c r="Q283" s="13">
        <f>Q284+Q285</f>
        <v>0</v>
      </c>
      <c r="R283" s="13">
        <f t="shared" si="134"/>
        <v>0</v>
      </c>
    </row>
    <row r="284" spans="1:18" ht="14.1" customHeight="1" x14ac:dyDescent="0.15">
      <c r="A284" s="8"/>
      <c r="B284" s="15"/>
      <c r="C284" s="10" t="s">
        <v>353</v>
      </c>
      <c r="D284" s="8" t="s">
        <v>265</v>
      </c>
      <c r="E284" s="12"/>
      <c r="F284" s="12"/>
      <c r="G284" s="40">
        <f t="shared" si="114"/>
        <v>21</v>
      </c>
      <c r="H284" s="40">
        <f t="shared" si="131"/>
        <v>21</v>
      </c>
      <c r="I284" s="40">
        <v>10</v>
      </c>
      <c r="J284" s="40">
        <v>6</v>
      </c>
      <c r="K284" s="40">
        <v>5</v>
      </c>
      <c r="L284" s="40">
        <f t="shared" si="115"/>
        <v>0</v>
      </c>
      <c r="M284" s="40">
        <v>0</v>
      </c>
      <c r="N284" s="40">
        <v>0</v>
      </c>
      <c r="O284" s="40">
        <v>0</v>
      </c>
      <c r="P284" s="40">
        <v>0</v>
      </c>
      <c r="Q284" s="13">
        <v>0</v>
      </c>
      <c r="R284" s="13">
        <v>0</v>
      </c>
    </row>
    <row r="285" spans="1:18" ht="14.1" customHeight="1" x14ac:dyDescent="0.15">
      <c r="A285" s="8"/>
      <c r="B285" s="15"/>
      <c r="C285" s="10" t="s">
        <v>353</v>
      </c>
      <c r="D285" s="8" t="s">
        <v>266</v>
      </c>
      <c r="E285" s="12"/>
      <c r="F285" s="12"/>
      <c r="G285" s="40">
        <f t="shared" si="114"/>
        <v>18</v>
      </c>
      <c r="H285" s="40">
        <f t="shared" si="131"/>
        <v>18</v>
      </c>
      <c r="I285" s="40">
        <v>8</v>
      </c>
      <c r="J285" s="40">
        <v>7</v>
      </c>
      <c r="K285" s="40">
        <v>3</v>
      </c>
      <c r="L285" s="40">
        <f t="shared" si="115"/>
        <v>0</v>
      </c>
      <c r="M285" s="40">
        <v>0</v>
      </c>
      <c r="N285" s="40">
        <v>0</v>
      </c>
      <c r="O285" s="40">
        <v>0</v>
      </c>
      <c r="P285" s="40">
        <v>0</v>
      </c>
      <c r="Q285" s="13">
        <v>0</v>
      </c>
      <c r="R285" s="13">
        <v>0</v>
      </c>
    </row>
    <row r="286" spans="1:18" ht="14.1" customHeight="1" x14ac:dyDescent="0.15">
      <c r="A286" s="8" t="s">
        <v>361</v>
      </c>
      <c r="B286" s="9" t="s">
        <v>195</v>
      </c>
      <c r="C286" s="10"/>
      <c r="D286" s="8"/>
      <c r="E286" s="11">
        <v>3</v>
      </c>
      <c r="F286" s="12">
        <v>0</v>
      </c>
      <c r="G286" s="40">
        <f t="shared" si="114"/>
        <v>77</v>
      </c>
      <c r="H286" s="40">
        <f t="shared" si="131"/>
        <v>77</v>
      </c>
      <c r="I286" s="40">
        <f>I287+I288</f>
        <v>29</v>
      </c>
      <c r="J286" s="40">
        <f t="shared" ref="J286:R286" si="135">J287+J288</f>
        <v>27</v>
      </c>
      <c r="K286" s="40">
        <f t="shared" si="135"/>
        <v>21</v>
      </c>
      <c r="L286" s="40">
        <f t="shared" si="115"/>
        <v>0</v>
      </c>
      <c r="M286" s="40">
        <f t="shared" si="135"/>
        <v>0</v>
      </c>
      <c r="N286" s="40">
        <f t="shared" si="135"/>
        <v>0</v>
      </c>
      <c r="O286" s="40">
        <f t="shared" si="135"/>
        <v>0</v>
      </c>
      <c r="P286" s="40">
        <f t="shared" si="135"/>
        <v>0</v>
      </c>
      <c r="Q286" s="13">
        <f>Q287+Q288</f>
        <v>0</v>
      </c>
      <c r="R286" s="13">
        <f t="shared" si="135"/>
        <v>0</v>
      </c>
    </row>
    <row r="287" spans="1:18" ht="14.1" customHeight="1" x14ac:dyDescent="0.15">
      <c r="A287" s="8"/>
      <c r="B287" s="15"/>
      <c r="C287" s="10" t="s">
        <v>346</v>
      </c>
      <c r="D287" s="8" t="s">
        <v>265</v>
      </c>
      <c r="E287" s="12"/>
      <c r="F287" s="12"/>
      <c r="G287" s="40">
        <f t="shared" si="114"/>
        <v>45</v>
      </c>
      <c r="H287" s="40">
        <f t="shared" si="131"/>
        <v>45</v>
      </c>
      <c r="I287" s="44">
        <v>17</v>
      </c>
      <c r="J287" s="44">
        <v>17</v>
      </c>
      <c r="K287" s="44">
        <v>11</v>
      </c>
      <c r="L287" s="40">
        <f t="shared" si="115"/>
        <v>0</v>
      </c>
      <c r="M287" s="40">
        <v>0</v>
      </c>
      <c r="N287" s="40">
        <v>0</v>
      </c>
      <c r="O287" s="40">
        <v>0</v>
      </c>
      <c r="P287" s="40">
        <v>0</v>
      </c>
      <c r="Q287" s="13">
        <v>0</v>
      </c>
      <c r="R287" s="13">
        <v>0</v>
      </c>
    </row>
    <row r="288" spans="1:18" ht="14.1" customHeight="1" x14ac:dyDescent="0.15">
      <c r="A288" s="8"/>
      <c r="B288" s="15"/>
      <c r="C288" s="10" t="s">
        <v>346</v>
      </c>
      <c r="D288" s="8" t="s">
        <v>266</v>
      </c>
      <c r="E288" s="12"/>
      <c r="F288" s="12"/>
      <c r="G288" s="40">
        <f t="shared" si="114"/>
        <v>32</v>
      </c>
      <c r="H288" s="40">
        <f t="shared" si="131"/>
        <v>32</v>
      </c>
      <c r="I288" s="44">
        <v>12</v>
      </c>
      <c r="J288" s="44">
        <v>10</v>
      </c>
      <c r="K288" s="44">
        <v>10</v>
      </c>
      <c r="L288" s="40">
        <f t="shared" si="115"/>
        <v>0</v>
      </c>
      <c r="M288" s="40">
        <v>0</v>
      </c>
      <c r="N288" s="40">
        <v>0</v>
      </c>
      <c r="O288" s="40">
        <v>0</v>
      </c>
      <c r="P288" s="40">
        <v>0</v>
      </c>
      <c r="Q288" s="13">
        <v>0</v>
      </c>
      <c r="R288" s="13">
        <v>0</v>
      </c>
    </row>
    <row r="289" spans="1:18" ht="14.1" customHeight="1" x14ac:dyDescent="0.15">
      <c r="A289" s="8" t="s">
        <v>361</v>
      </c>
      <c r="B289" s="9" t="s">
        <v>196</v>
      </c>
      <c r="C289" s="10"/>
      <c r="D289" s="8"/>
      <c r="E289" s="11">
        <v>3</v>
      </c>
      <c r="F289" s="12">
        <v>0</v>
      </c>
      <c r="G289" s="40">
        <f t="shared" si="114"/>
        <v>27</v>
      </c>
      <c r="H289" s="40">
        <f t="shared" si="131"/>
        <v>27</v>
      </c>
      <c r="I289" s="40">
        <f>I290+I291</f>
        <v>7</v>
      </c>
      <c r="J289" s="40">
        <f t="shared" ref="J289:R289" si="136">J290+J291</f>
        <v>10</v>
      </c>
      <c r="K289" s="40">
        <f t="shared" si="136"/>
        <v>10</v>
      </c>
      <c r="L289" s="40">
        <f t="shared" si="115"/>
        <v>0</v>
      </c>
      <c r="M289" s="40">
        <f t="shared" si="136"/>
        <v>0</v>
      </c>
      <c r="N289" s="40">
        <f t="shared" si="136"/>
        <v>0</v>
      </c>
      <c r="O289" s="40">
        <f t="shared" si="136"/>
        <v>0</v>
      </c>
      <c r="P289" s="40">
        <f t="shared" si="136"/>
        <v>0</v>
      </c>
      <c r="Q289" s="13">
        <f>Q290+Q291</f>
        <v>0</v>
      </c>
      <c r="R289" s="13">
        <f t="shared" si="136"/>
        <v>0</v>
      </c>
    </row>
    <row r="290" spans="1:18" ht="14.1" customHeight="1" x14ac:dyDescent="0.15">
      <c r="A290" s="8"/>
      <c r="B290" s="15"/>
      <c r="C290" s="10" t="s">
        <v>346</v>
      </c>
      <c r="D290" s="8" t="s">
        <v>265</v>
      </c>
      <c r="E290" s="12"/>
      <c r="F290" s="12"/>
      <c r="G290" s="40">
        <f t="shared" si="114"/>
        <v>14</v>
      </c>
      <c r="H290" s="40">
        <f t="shared" si="131"/>
        <v>14</v>
      </c>
      <c r="I290" s="44">
        <v>2</v>
      </c>
      <c r="J290" s="44">
        <v>4</v>
      </c>
      <c r="K290" s="44">
        <v>8</v>
      </c>
      <c r="L290" s="40">
        <f t="shared" si="115"/>
        <v>0</v>
      </c>
      <c r="M290" s="40">
        <v>0</v>
      </c>
      <c r="N290" s="40">
        <v>0</v>
      </c>
      <c r="O290" s="40">
        <v>0</v>
      </c>
      <c r="P290" s="40">
        <v>0</v>
      </c>
      <c r="Q290" s="13">
        <v>0</v>
      </c>
      <c r="R290" s="13">
        <v>0</v>
      </c>
    </row>
    <row r="291" spans="1:18" ht="14.1" customHeight="1" x14ac:dyDescent="0.15">
      <c r="A291" s="8"/>
      <c r="B291" s="15"/>
      <c r="C291" s="10" t="s">
        <v>346</v>
      </c>
      <c r="D291" s="8" t="s">
        <v>266</v>
      </c>
      <c r="E291" s="12"/>
      <c r="F291" s="12"/>
      <c r="G291" s="40">
        <f t="shared" si="114"/>
        <v>13</v>
      </c>
      <c r="H291" s="40">
        <f t="shared" si="131"/>
        <v>13</v>
      </c>
      <c r="I291" s="44">
        <v>5</v>
      </c>
      <c r="J291" s="44">
        <v>6</v>
      </c>
      <c r="K291" s="44">
        <v>2</v>
      </c>
      <c r="L291" s="40">
        <f t="shared" si="115"/>
        <v>0</v>
      </c>
      <c r="M291" s="40">
        <v>0</v>
      </c>
      <c r="N291" s="40">
        <v>0</v>
      </c>
      <c r="O291" s="40">
        <v>0</v>
      </c>
      <c r="P291" s="40">
        <v>0</v>
      </c>
      <c r="Q291" s="13">
        <v>0</v>
      </c>
      <c r="R291" s="13">
        <v>0</v>
      </c>
    </row>
    <row r="292" spans="1:18" ht="14.1" customHeight="1" x14ac:dyDescent="0.15">
      <c r="A292" s="8" t="s">
        <v>361</v>
      </c>
      <c r="B292" s="9" t="s">
        <v>229</v>
      </c>
      <c r="C292" s="10"/>
      <c r="D292" s="8"/>
      <c r="E292" s="11">
        <v>6</v>
      </c>
      <c r="F292" s="12">
        <v>0</v>
      </c>
      <c r="G292" s="40">
        <f t="shared" si="114"/>
        <v>143</v>
      </c>
      <c r="H292" s="40">
        <f t="shared" si="131"/>
        <v>143</v>
      </c>
      <c r="I292" s="40">
        <f>I293+I294</f>
        <v>52</v>
      </c>
      <c r="J292" s="40">
        <f t="shared" ref="J292:R292" si="137">J293+J294</f>
        <v>44</v>
      </c>
      <c r="K292" s="40">
        <f t="shared" si="137"/>
        <v>47</v>
      </c>
      <c r="L292" s="40">
        <f t="shared" si="115"/>
        <v>0</v>
      </c>
      <c r="M292" s="40">
        <f t="shared" si="137"/>
        <v>0</v>
      </c>
      <c r="N292" s="40">
        <f t="shared" si="137"/>
        <v>0</v>
      </c>
      <c r="O292" s="40">
        <f t="shared" si="137"/>
        <v>0</v>
      </c>
      <c r="P292" s="40">
        <f t="shared" si="137"/>
        <v>0</v>
      </c>
      <c r="Q292" s="13">
        <f>Q293+Q294</f>
        <v>0</v>
      </c>
      <c r="R292" s="13">
        <f t="shared" si="137"/>
        <v>0</v>
      </c>
    </row>
    <row r="293" spans="1:18" ht="14.1" customHeight="1" x14ac:dyDescent="0.15">
      <c r="A293" s="8"/>
      <c r="B293" s="15"/>
      <c r="C293" s="10" t="s">
        <v>346</v>
      </c>
      <c r="D293" s="8" t="s">
        <v>265</v>
      </c>
      <c r="E293" s="12"/>
      <c r="F293" s="12"/>
      <c r="G293" s="40">
        <f t="shared" si="114"/>
        <v>95</v>
      </c>
      <c r="H293" s="40">
        <f t="shared" si="131"/>
        <v>95</v>
      </c>
      <c r="I293" s="44">
        <v>35</v>
      </c>
      <c r="J293" s="44">
        <v>33</v>
      </c>
      <c r="K293" s="44">
        <v>27</v>
      </c>
      <c r="L293" s="40">
        <f t="shared" si="115"/>
        <v>0</v>
      </c>
      <c r="M293" s="40">
        <v>0</v>
      </c>
      <c r="N293" s="40">
        <v>0</v>
      </c>
      <c r="O293" s="40">
        <v>0</v>
      </c>
      <c r="P293" s="40">
        <v>0</v>
      </c>
      <c r="Q293" s="13">
        <v>0</v>
      </c>
      <c r="R293" s="13">
        <v>0</v>
      </c>
    </row>
    <row r="294" spans="1:18" ht="14.1" customHeight="1" x14ac:dyDescent="0.15">
      <c r="A294" s="8"/>
      <c r="B294" s="15"/>
      <c r="C294" s="10" t="s">
        <v>346</v>
      </c>
      <c r="D294" s="8" t="s">
        <v>266</v>
      </c>
      <c r="E294" s="12"/>
      <c r="F294" s="12"/>
      <c r="G294" s="40">
        <f t="shared" si="114"/>
        <v>48</v>
      </c>
      <c r="H294" s="40">
        <f t="shared" si="131"/>
        <v>48</v>
      </c>
      <c r="I294" s="44">
        <v>17</v>
      </c>
      <c r="J294" s="44">
        <v>11</v>
      </c>
      <c r="K294" s="44">
        <v>20</v>
      </c>
      <c r="L294" s="40">
        <f t="shared" si="115"/>
        <v>0</v>
      </c>
      <c r="M294" s="40">
        <v>0</v>
      </c>
      <c r="N294" s="40">
        <v>0</v>
      </c>
      <c r="O294" s="40">
        <v>0</v>
      </c>
      <c r="P294" s="40">
        <v>0</v>
      </c>
      <c r="Q294" s="13">
        <v>0</v>
      </c>
      <c r="R294" s="13">
        <v>0</v>
      </c>
    </row>
    <row r="295" spans="1:18" ht="14.1" customHeight="1" x14ac:dyDescent="0.15">
      <c r="A295" s="18" t="s">
        <v>394</v>
      </c>
      <c r="B295" s="19">
        <f>COUNTA(B239:B294)</f>
        <v>18</v>
      </c>
      <c r="C295" s="18"/>
      <c r="D295" s="18"/>
      <c r="E295" s="20">
        <f>E239+E244+E247+E250+E253+E256+E259+E262+E265+E268+E271+E274+E277+E280+E283+E286+E289+E292</f>
        <v>179</v>
      </c>
      <c r="F295" s="20">
        <f t="shared" ref="F295:R295" si="138">F239+F244+F247+F250+F253+F256+F259+F262+F265+F268+F271+F274+F277+F280+F283+F286+F289+F292</f>
        <v>15</v>
      </c>
      <c r="G295" s="46">
        <f t="shared" si="138"/>
        <v>6434</v>
      </c>
      <c r="H295" s="46">
        <f t="shared" si="138"/>
        <v>6281</v>
      </c>
      <c r="I295" s="46">
        <f t="shared" si="138"/>
        <v>2057</v>
      </c>
      <c r="J295" s="46">
        <f t="shared" si="138"/>
        <v>2078</v>
      </c>
      <c r="K295" s="46">
        <f t="shared" si="138"/>
        <v>2146</v>
      </c>
      <c r="L295" s="46">
        <f t="shared" si="138"/>
        <v>153</v>
      </c>
      <c r="M295" s="46">
        <f t="shared" si="138"/>
        <v>56</v>
      </c>
      <c r="N295" s="46">
        <f t="shared" si="138"/>
        <v>31</v>
      </c>
      <c r="O295" s="46">
        <f t="shared" si="138"/>
        <v>39</v>
      </c>
      <c r="P295" s="46">
        <f t="shared" si="138"/>
        <v>27</v>
      </c>
      <c r="Q295" s="20">
        <f t="shared" si="138"/>
        <v>0</v>
      </c>
      <c r="R295" s="20">
        <f t="shared" si="138"/>
        <v>0</v>
      </c>
    </row>
    <row r="296" spans="1:18" ht="14.1" customHeight="1" x14ac:dyDescent="0.15">
      <c r="A296" s="8" t="s">
        <v>362</v>
      </c>
      <c r="B296" s="9" t="s">
        <v>197</v>
      </c>
      <c r="C296" s="10"/>
      <c r="D296" s="8"/>
      <c r="E296" s="11">
        <v>3</v>
      </c>
      <c r="F296" s="12">
        <v>0</v>
      </c>
      <c r="G296" s="40">
        <f>H296+L296+Q296+R296</f>
        <v>66</v>
      </c>
      <c r="H296" s="40">
        <f t="shared" ref="H296:H310" si="139">SUM(I296:K296)</f>
        <v>66</v>
      </c>
      <c r="I296" s="40">
        <f>I297+I298</f>
        <v>26</v>
      </c>
      <c r="J296" s="40">
        <f t="shared" ref="J296:R296" si="140">J297+J298</f>
        <v>22</v>
      </c>
      <c r="K296" s="40">
        <f t="shared" si="140"/>
        <v>18</v>
      </c>
      <c r="L296" s="40">
        <f t="shared" si="115"/>
        <v>0</v>
      </c>
      <c r="M296" s="40">
        <f t="shared" si="140"/>
        <v>0</v>
      </c>
      <c r="N296" s="40">
        <f t="shared" si="140"/>
        <v>0</v>
      </c>
      <c r="O296" s="40">
        <f t="shared" si="140"/>
        <v>0</v>
      </c>
      <c r="P296" s="40">
        <f t="shared" si="140"/>
        <v>0</v>
      </c>
      <c r="Q296" s="13">
        <f>Q297+Q298</f>
        <v>0</v>
      </c>
      <c r="R296" s="13">
        <f t="shared" si="140"/>
        <v>0</v>
      </c>
    </row>
    <row r="297" spans="1:18" ht="14.1" customHeight="1" x14ac:dyDescent="0.15">
      <c r="A297" s="8"/>
      <c r="B297" s="15"/>
      <c r="C297" s="10" t="s">
        <v>346</v>
      </c>
      <c r="D297" s="8" t="s">
        <v>265</v>
      </c>
      <c r="E297" s="12"/>
      <c r="F297" s="12"/>
      <c r="G297" s="40">
        <f t="shared" ref="G297:G310" si="141">H297+L297+Q297+R297</f>
        <v>26</v>
      </c>
      <c r="H297" s="40">
        <f t="shared" si="139"/>
        <v>26</v>
      </c>
      <c r="I297" s="44">
        <v>13</v>
      </c>
      <c r="J297" s="44">
        <v>8</v>
      </c>
      <c r="K297" s="44">
        <v>5</v>
      </c>
      <c r="L297" s="40">
        <f t="shared" si="115"/>
        <v>0</v>
      </c>
      <c r="M297" s="40">
        <v>0</v>
      </c>
      <c r="N297" s="40">
        <v>0</v>
      </c>
      <c r="O297" s="40">
        <v>0</v>
      </c>
      <c r="P297" s="40">
        <v>0</v>
      </c>
      <c r="Q297" s="13">
        <v>0</v>
      </c>
      <c r="R297" s="13">
        <v>0</v>
      </c>
    </row>
    <row r="298" spans="1:18" ht="14.1" customHeight="1" x14ac:dyDescent="0.15">
      <c r="A298" s="8"/>
      <c r="B298" s="15"/>
      <c r="C298" s="10" t="s">
        <v>346</v>
      </c>
      <c r="D298" s="8" t="s">
        <v>266</v>
      </c>
      <c r="E298" s="12"/>
      <c r="F298" s="12"/>
      <c r="G298" s="40">
        <f t="shared" si="141"/>
        <v>40</v>
      </c>
      <c r="H298" s="40">
        <f t="shared" si="139"/>
        <v>40</v>
      </c>
      <c r="I298" s="44">
        <v>13</v>
      </c>
      <c r="J298" s="44">
        <v>14</v>
      </c>
      <c r="K298" s="44">
        <v>13</v>
      </c>
      <c r="L298" s="40">
        <f t="shared" si="115"/>
        <v>0</v>
      </c>
      <c r="M298" s="40">
        <v>0</v>
      </c>
      <c r="N298" s="40">
        <v>0</v>
      </c>
      <c r="O298" s="40">
        <v>0</v>
      </c>
      <c r="P298" s="40">
        <v>0</v>
      </c>
      <c r="Q298" s="13">
        <v>0</v>
      </c>
      <c r="R298" s="13">
        <v>0</v>
      </c>
    </row>
    <row r="299" spans="1:18" ht="14.1" customHeight="1" x14ac:dyDescent="0.15">
      <c r="A299" s="8" t="s">
        <v>362</v>
      </c>
      <c r="B299" s="9" t="s">
        <v>231</v>
      </c>
      <c r="C299" s="10"/>
      <c r="D299" s="8"/>
      <c r="E299" s="11">
        <v>3</v>
      </c>
      <c r="F299" s="12">
        <v>0</v>
      </c>
      <c r="G299" s="40">
        <f t="shared" si="141"/>
        <v>60</v>
      </c>
      <c r="H299" s="40">
        <f t="shared" si="139"/>
        <v>60</v>
      </c>
      <c r="I299" s="40">
        <f>I300+I301</f>
        <v>15</v>
      </c>
      <c r="J299" s="40">
        <f t="shared" ref="J299:R299" si="142">J300+J301</f>
        <v>19</v>
      </c>
      <c r="K299" s="40">
        <f t="shared" si="142"/>
        <v>26</v>
      </c>
      <c r="L299" s="40">
        <f t="shared" si="115"/>
        <v>0</v>
      </c>
      <c r="M299" s="40">
        <f t="shared" si="142"/>
        <v>0</v>
      </c>
      <c r="N299" s="40">
        <f t="shared" si="142"/>
        <v>0</v>
      </c>
      <c r="O299" s="40">
        <f t="shared" si="142"/>
        <v>0</v>
      </c>
      <c r="P299" s="40">
        <f t="shared" si="142"/>
        <v>0</v>
      </c>
      <c r="Q299" s="13">
        <f>Q300+Q301</f>
        <v>0</v>
      </c>
      <c r="R299" s="13">
        <f t="shared" si="142"/>
        <v>0</v>
      </c>
    </row>
    <row r="300" spans="1:18" ht="14.1" customHeight="1" x14ac:dyDescent="0.15">
      <c r="A300" s="8"/>
      <c r="B300" s="15"/>
      <c r="C300" s="10" t="s">
        <v>346</v>
      </c>
      <c r="D300" s="8" t="s">
        <v>265</v>
      </c>
      <c r="E300" s="12"/>
      <c r="F300" s="12"/>
      <c r="G300" s="40">
        <f t="shared" si="141"/>
        <v>34</v>
      </c>
      <c r="H300" s="40">
        <f t="shared" si="139"/>
        <v>34</v>
      </c>
      <c r="I300" s="44">
        <v>11</v>
      </c>
      <c r="J300" s="44">
        <v>5</v>
      </c>
      <c r="K300" s="44">
        <v>18</v>
      </c>
      <c r="L300" s="40">
        <f t="shared" si="115"/>
        <v>0</v>
      </c>
      <c r="M300" s="40">
        <v>0</v>
      </c>
      <c r="N300" s="40">
        <v>0</v>
      </c>
      <c r="O300" s="40">
        <v>0</v>
      </c>
      <c r="P300" s="40">
        <v>0</v>
      </c>
      <c r="Q300" s="13">
        <v>0</v>
      </c>
      <c r="R300" s="13">
        <v>0</v>
      </c>
    </row>
    <row r="301" spans="1:18" ht="14.1" customHeight="1" x14ac:dyDescent="0.15">
      <c r="A301" s="8"/>
      <c r="B301" s="15"/>
      <c r="C301" s="10" t="s">
        <v>346</v>
      </c>
      <c r="D301" s="8" t="s">
        <v>266</v>
      </c>
      <c r="E301" s="12"/>
      <c r="F301" s="12"/>
      <c r="G301" s="40">
        <f t="shared" si="141"/>
        <v>26</v>
      </c>
      <c r="H301" s="40">
        <f t="shared" si="139"/>
        <v>26</v>
      </c>
      <c r="I301" s="44">
        <v>4</v>
      </c>
      <c r="J301" s="44">
        <v>14</v>
      </c>
      <c r="K301" s="44">
        <v>8</v>
      </c>
      <c r="L301" s="40">
        <f t="shared" si="115"/>
        <v>0</v>
      </c>
      <c r="M301" s="40">
        <v>0</v>
      </c>
      <c r="N301" s="40">
        <v>0</v>
      </c>
      <c r="O301" s="40">
        <v>0</v>
      </c>
      <c r="P301" s="40">
        <v>0</v>
      </c>
      <c r="Q301" s="13">
        <v>0</v>
      </c>
      <c r="R301" s="13">
        <v>0</v>
      </c>
    </row>
    <row r="302" spans="1:18" ht="14.1" customHeight="1" x14ac:dyDescent="0.15">
      <c r="A302" s="8" t="s">
        <v>362</v>
      </c>
      <c r="B302" s="9" t="s">
        <v>199</v>
      </c>
      <c r="C302" s="10"/>
      <c r="D302" s="8"/>
      <c r="E302" s="11">
        <v>9</v>
      </c>
      <c r="F302" s="12">
        <v>0</v>
      </c>
      <c r="G302" s="40">
        <f t="shared" si="141"/>
        <v>305</v>
      </c>
      <c r="H302" s="40">
        <f t="shared" si="139"/>
        <v>305</v>
      </c>
      <c r="I302" s="40">
        <f>I303+I304</f>
        <v>99</v>
      </c>
      <c r="J302" s="40">
        <f t="shared" ref="J302:R302" si="143">J303+J304</f>
        <v>94</v>
      </c>
      <c r="K302" s="40">
        <f t="shared" si="143"/>
        <v>112</v>
      </c>
      <c r="L302" s="40">
        <f t="shared" si="115"/>
        <v>0</v>
      </c>
      <c r="M302" s="40">
        <f t="shared" si="143"/>
        <v>0</v>
      </c>
      <c r="N302" s="40">
        <f t="shared" si="143"/>
        <v>0</v>
      </c>
      <c r="O302" s="40">
        <f t="shared" si="143"/>
        <v>0</v>
      </c>
      <c r="P302" s="40">
        <f t="shared" si="143"/>
        <v>0</v>
      </c>
      <c r="Q302" s="13">
        <f>Q303+Q304</f>
        <v>0</v>
      </c>
      <c r="R302" s="13">
        <f t="shared" si="143"/>
        <v>0</v>
      </c>
    </row>
    <row r="303" spans="1:18" ht="14.1" customHeight="1" x14ac:dyDescent="0.15">
      <c r="A303" s="8"/>
      <c r="B303" s="15"/>
      <c r="C303" s="10" t="s">
        <v>581</v>
      </c>
      <c r="D303" s="8" t="s">
        <v>265</v>
      </c>
      <c r="E303" s="12"/>
      <c r="F303" s="12"/>
      <c r="G303" s="40">
        <f t="shared" si="141"/>
        <v>156</v>
      </c>
      <c r="H303" s="40">
        <f t="shared" si="139"/>
        <v>156</v>
      </c>
      <c r="I303" s="44">
        <v>53</v>
      </c>
      <c r="J303" s="44">
        <v>51</v>
      </c>
      <c r="K303" s="44">
        <v>52</v>
      </c>
      <c r="L303" s="40">
        <f t="shared" si="115"/>
        <v>0</v>
      </c>
      <c r="M303" s="40">
        <v>0</v>
      </c>
      <c r="N303" s="40">
        <v>0</v>
      </c>
      <c r="O303" s="40">
        <v>0</v>
      </c>
      <c r="P303" s="40">
        <v>0</v>
      </c>
      <c r="Q303" s="13">
        <v>0</v>
      </c>
      <c r="R303" s="13">
        <v>0</v>
      </c>
    </row>
    <row r="304" spans="1:18" ht="14.1" customHeight="1" x14ac:dyDescent="0.15">
      <c r="A304" s="8"/>
      <c r="B304" s="15"/>
      <c r="C304" s="10" t="s">
        <v>581</v>
      </c>
      <c r="D304" s="8" t="s">
        <v>266</v>
      </c>
      <c r="E304" s="12"/>
      <c r="F304" s="12"/>
      <c r="G304" s="40">
        <f t="shared" si="141"/>
        <v>149</v>
      </c>
      <c r="H304" s="40">
        <f t="shared" si="139"/>
        <v>149</v>
      </c>
      <c r="I304" s="44">
        <v>46</v>
      </c>
      <c r="J304" s="44">
        <v>43</v>
      </c>
      <c r="K304" s="44">
        <v>60</v>
      </c>
      <c r="L304" s="40">
        <f t="shared" si="115"/>
        <v>0</v>
      </c>
      <c r="M304" s="40">
        <v>0</v>
      </c>
      <c r="N304" s="40">
        <v>0</v>
      </c>
      <c r="O304" s="40">
        <v>0</v>
      </c>
      <c r="P304" s="40">
        <v>0</v>
      </c>
      <c r="Q304" s="13">
        <v>0</v>
      </c>
      <c r="R304" s="13">
        <v>0</v>
      </c>
    </row>
    <row r="305" spans="1:18" ht="14.1" customHeight="1" x14ac:dyDescent="0.15">
      <c r="A305" s="8" t="s">
        <v>362</v>
      </c>
      <c r="B305" s="9" t="s">
        <v>198</v>
      </c>
      <c r="C305" s="10"/>
      <c r="D305" s="8"/>
      <c r="E305" s="11">
        <v>13</v>
      </c>
      <c r="F305" s="12">
        <v>0</v>
      </c>
      <c r="G305" s="40">
        <f t="shared" si="141"/>
        <v>467</v>
      </c>
      <c r="H305" s="40">
        <f t="shared" si="139"/>
        <v>467</v>
      </c>
      <c r="I305" s="40">
        <f>I306+I307</f>
        <v>163</v>
      </c>
      <c r="J305" s="40">
        <f t="shared" ref="J305:R305" si="144">J306+J307</f>
        <v>147</v>
      </c>
      <c r="K305" s="40">
        <f t="shared" si="144"/>
        <v>157</v>
      </c>
      <c r="L305" s="40">
        <f t="shared" si="115"/>
        <v>0</v>
      </c>
      <c r="M305" s="40">
        <f t="shared" si="144"/>
        <v>0</v>
      </c>
      <c r="N305" s="40">
        <f t="shared" si="144"/>
        <v>0</v>
      </c>
      <c r="O305" s="40">
        <f t="shared" si="144"/>
        <v>0</v>
      </c>
      <c r="P305" s="40">
        <f t="shared" si="144"/>
        <v>0</v>
      </c>
      <c r="Q305" s="13">
        <f>Q306+Q307</f>
        <v>0</v>
      </c>
      <c r="R305" s="13">
        <f t="shared" si="144"/>
        <v>0</v>
      </c>
    </row>
    <row r="306" spans="1:18" ht="14.1" customHeight="1" x14ac:dyDescent="0.15">
      <c r="A306" s="8"/>
      <c r="B306" s="15"/>
      <c r="C306" s="10" t="s">
        <v>346</v>
      </c>
      <c r="D306" s="8" t="s">
        <v>265</v>
      </c>
      <c r="E306" s="12"/>
      <c r="F306" s="12"/>
      <c r="G306" s="40">
        <f t="shared" si="141"/>
        <v>245</v>
      </c>
      <c r="H306" s="40">
        <f t="shared" si="139"/>
        <v>245</v>
      </c>
      <c r="I306" s="44">
        <v>81</v>
      </c>
      <c r="J306" s="44">
        <v>82</v>
      </c>
      <c r="K306" s="44">
        <v>82</v>
      </c>
      <c r="L306" s="40">
        <f t="shared" si="115"/>
        <v>0</v>
      </c>
      <c r="M306" s="40">
        <v>0</v>
      </c>
      <c r="N306" s="40">
        <v>0</v>
      </c>
      <c r="O306" s="40">
        <v>0</v>
      </c>
      <c r="P306" s="40">
        <v>0</v>
      </c>
      <c r="Q306" s="13">
        <v>0</v>
      </c>
      <c r="R306" s="13">
        <v>0</v>
      </c>
    </row>
    <row r="307" spans="1:18" ht="14.1" customHeight="1" x14ac:dyDescent="0.15">
      <c r="A307" s="8"/>
      <c r="B307" s="15"/>
      <c r="C307" s="10" t="s">
        <v>346</v>
      </c>
      <c r="D307" s="8" t="s">
        <v>266</v>
      </c>
      <c r="E307" s="12"/>
      <c r="F307" s="12"/>
      <c r="G307" s="40">
        <f t="shared" si="141"/>
        <v>222</v>
      </c>
      <c r="H307" s="40">
        <f t="shared" si="139"/>
        <v>222</v>
      </c>
      <c r="I307" s="44">
        <v>82</v>
      </c>
      <c r="J307" s="44">
        <v>65</v>
      </c>
      <c r="K307" s="44">
        <v>75</v>
      </c>
      <c r="L307" s="40">
        <f t="shared" ref="L307:L310" si="145">SUM(M307:P307)</f>
        <v>0</v>
      </c>
      <c r="M307" s="40">
        <v>0</v>
      </c>
      <c r="N307" s="40">
        <v>0</v>
      </c>
      <c r="O307" s="40">
        <v>0</v>
      </c>
      <c r="P307" s="40">
        <v>0</v>
      </c>
      <c r="Q307" s="13">
        <v>0</v>
      </c>
      <c r="R307" s="13">
        <v>0</v>
      </c>
    </row>
    <row r="308" spans="1:18" ht="14.1" customHeight="1" x14ac:dyDescent="0.15">
      <c r="A308" s="8" t="s">
        <v>362</v>
      </c>
      <c r="B308" s="9" t="s">
        <v>243</v>
      </c>
      <c r="C308" s="10"/>
      <c r="D308" s="8"/>
      <c r="E308" s="11">
        <v>6</v>
      </c>
      <c r="F308" s="12">
        <v>0</v>
      </c>
      <c r="G308" s="40">
        <f t="shared" si="141"/>
        <v>129</v>
      </c>
      <c r="H308" s="40">
        <f t="shared" si="139"/>
        <v>129</v>
      </c>
      <c r="I308" s="40">
        <f>I309+I310</f>
        <v>43</v>
      </c>
      <c r="J308" s="40">
        <f t="shared" ref="J308:R308" si="146">J309+J310</f>
        <v>40</v>
      </c>
      <c r="K308" s="40">
        <f t="shared" si="146"/>
        <v>46</v>
      </c>
      <c r="L308" s="40">
        <f t="shared" si="145"/>
        <v>0</v>
      </c>
      <c r="M308" s="40">
        <f t="shared" si="146"/>
        <v>0</v>
      </c>
      <c r="N308" s="40">
        <f t="shared" si="146"/>
        <v>0</v>
      </c>
      <c r="O308" s="40">
        <f t="shared" si="146"/>
        <v>0</v>
      </c>
      <c r="P308" s="40">
        <f t="shared" si="146"/>
        <v>0</v>
      </c>
      <c r="Q308" s="13">
        <f>Q309+Q310</f>
        <v>0</v>
      </c>
      <c r="R308" s="13">
        <f t="shared" si="146"/>
        <v>0</v>
      </c>
    </row>
    <row r="309" spans="1:18" ht="14.1" customHeight="1" x14ac:dyDescent="0.15">
      <c r="A309" s="8"/>
      <c r="B309" s="15"/>
      <c r="C309" s="10" t="s">
        <v>579</v>
      </c>
      <c r="D309" s="8" t="s">
        <v>265</v>
      </c>
      <c r="E309" s="12"/>
      <c r="F309" s="12"/>
      <c r="G309" s="40">
        <f t="shared" si="141"/>
        <v>65</v>
      </c>
      <c r="H309" s="40">
        <f t="shared" si="139"/>
        <v>65</v>
      </c>
      <c r="I309" s="40">
        <v>27</v>
      </c>
      <c r="J309" s="40">
        <v>21</v>
      </c>
      <c r="K309" s="40">
        <v>17</v>
      </c>
      <c r="L309" s="40">
        <f t="shared" si="145"/>
        <v>0</v>
      </c>
      <c r="M309" s="40">
        <v>0</v>
      </c>
      <c r="N309" s="40">
        <v>0</v>
      </c>
      <c r="O309" s="40">
        <v>0</v>
      </c>
      <c r="P309" s="40">
        <v>0</v>
      </c>
      <c r="Q309" s="13">
        <v>0</v>
      </c>
      <c r="R309" s="13">
        <v>0</v>
      </c>
    </row>
    <row r="310" spans="1:18" ht="14.1" customHeight="1" x14ac:dyDescent="0.15">
      <c r="A310" s="8"/>
      <c r="B310" s="15"/>
      <c r="C310" s="10" t="s">
        <v>579</v>
      </c>
      <c r="D310" s="8" t="s">
        <v>266</v>
      </c>
      <c r="E310" s="12"/>
      <c r="F310" s="12"/>
      <c r="G310" s="40">
        <f t="shared" si="141"/>
        <v>64</v>
      </c>
      <c r="H310" s="40">
        <f t="shared" si="139"/>
        <v>64</v>
      </c>
      <c r="I310" s="40">
        <v>16</v>
      </c>
      <c r="J310" s="40">
        <v>19</v>
      </c>
      <c r="K310" s="40">
        <v>29</v>
      </c>
      <c r="L310" s="40">
        <f t="shared" si="145"/>
        <v>0</v>
      </c>
      <c r="M310" s="40">
        <v>0</v>
      </c>
      <c r="N310" s="40">
        <v>0</v>
      </c>
      <c r="O310" s="40">
        <v>0</v>
      </c>
      <c r="P310" s="40">
        <v>0</v>
      </c>
      <c r="Q310" s="13">
        <v>0</v>
      </c>
      <c r="R310" s="13">
        <v>0</v>
      </c>
    </row>
    <row r="311" spans="1:18" ht="14.1" customHeight="1" x14ac:dyDescent="0.15">
      <c r="A311" s="18" t="s">
        <v>394</v>
      </c>
      <c r="B311" s="19">
        <f>COUNTA(B296:B310)</f>
        <v>5</v>
      </c>
      <c r="C311" s="18"/>
      <c r="D311" s="18"/>
      <c r="E311" s="21">
        <f t="shared" ref="E311:F311" si="147">E296+E299+E302+E305+E308</f>
        <v>34</v>
      </c>
      <c r="F311" s="21">
        <f t="shared" si="147"/>
        <v>0</v>
      </c>
      <c r="G311" s="47">
        <f>G296+G299+G302+G305+G308</f>
        <v>1027</v>
      </c>
      <c r="H311" s="47">
        <f t="shared" ref="H311:R311" si="148">H296+H299+H302+H305+H308</f>
        <v>1027</v>
      </c>
      <c r="I311" s="47">
        <f t="shared" si="148"/>
        <v>346</v>
      </c>
      <c r="J311" s="47">
        <f t="shared" si="148"/>
        <v>322</v>
      </c>
      <c r="K311" s="47">
        <f t="shared" si="148"/>
        <v>359</v>
      </c>
      <c r="L311" s="47">
        <f>L296+L299+L302+L305+L308</f>
        <v>0</v>
      </c>
      <c r="M311" s="47">
        <f t="shared" si="148"/>
        <v>0</v>
      </c>
      <c r="N311" s="47">
        <f t="shared" si="148"/>
        <v>0</v>
      </c>
      <c r="O311" s="47">
        <f t="shared" si="148"/>
        <v>0</v>
      </c>
      <c r="P311" s="47">
        <f t="shared" si="148"/>
        <v>0</v>
      </c>
      <c r="Q311" s="21">
        <f t="shared" si="148"/>
        <v>0</v>
      </c>
      <c r="R311" s="21">
        <f t="shared" si="148"/>
        <v>0</v>
      </c>
    </row>
    <row r="312" spans="1:18" ht="14.1" customHeight="1" x14ac:dyDescent="0.15">
      <c r="A312" s="8" t="s">
        <v>363</v>
      </c>
      <c r="B312" s="9" t="s">
        <v>17</v>
      </c>
      <c r="C312" s="10"/>
      <c r="D312" s="8"/>
      <c r="E312" s="11">
        <v>17</v>
      </c>
      <c r="F312" s="12">
        <v>4</v>
      </c>
      <c r="G312" s="40">
        <f>H312+L312+Q312+R312</f>
        <v>725</v>
      </c>
      <c r="H312" s="40">
        <f t="shared" ref="H312:H355" si="149">SUM(I312:K312)</f>
        <v>672</v>
      </c>
      <c r="I312" s="40">
        <f>I313+I314</f>
        <v>200</v>
      </c>
      <c r="J312" s="40">
        <f t="shared" ref="J312:R312" si="150">J313+J314</f>
        <v>237</v>
      </c>
      <c r="K312" s="40">
        <f t="shared" si="150"/>
        <v>235</v>
      </c>
      <c r="L312" s="40">
        <f t="shared" ref="L312:L355" si="151">SUM(M312:P312)</f>
        <v>53</v>
      </c>
      <c r="M312" s="40">
        <f t="shared" si="150"/>
        <v>23</v>
      </c>
      <c r="N312" s="40">
        <f t="shared" si="150"/>
        <v>9</v>
      </c>
      <c r="O312" s="40">
        <f t="shared" si="150"/>
        <v>9</v>
      </c>
      <c r="P312" s="40">
        <f t="shared" si="150"/>
        <v>12</v>
      </c>
      <c r="Q312" s="13">
        <f>Q313+Q314</f>
        <v>0</v>
      </c>
      <c r="R312" s="13">
        <f t="shared" si="150"/>
        <v>0</v>
      </c>
    </row>
    <row r="313" spans="1:18" ht="14.1" customHeight="1" x14ac:dyDescent="0.15">
      <c r="A313" s="8"/>
      <c r="B313" s="15"/>
      <c r="C313" s="10" t="s">
        <v>346</v>
      </c>
      <c r="D313" s="8" t="s">
        <v>265</v>
      </c>
      <c r="E313" s="12"/>
      <c r="F313" s="12"/>
      <c r="G313" s="40">
        <f t="shared" ref="G313:G355" si="152">H313+L313+Q313+R313</f>
        <v>391</v>
      </c>
      <c r="H313" s="40">
        <f t="shared" si="149"/>
        <v>363</v>
      </c>
      <c r="I313" s="44">
        <v>102</v>
      </c>
      <c r="J313" s="44">
        <v>122</v>
      </c>
      <c r="K313" s="44">
        <v>139</v>
      </c>
      <c r="L313" s="40">
        <f t="shared" si="151"/>
        <v>28</v>
      </c>
      <c r="M313" s="44">
        <v>11</v>
      </c>
      <c r="N313" s="44">
        <v>5</v>
      </c>
      <c r="O313" s="44">
        <v>6</v>
      </c>
      <c r="P313" s="44">
        <v>6</v>
      </c>
      <c r="Q313" s="13">
        <v>0</v>
      </c>
      <c r="R313" s="13">
        <v>0</v>
      </c>
    </row>
    <row r="314" spans="1:18" ht="14.1" customHeight="1" x14ac:dyDescent="0.15">
      <c r="A314" s="8"/>
      <c r="B314" s="15"/>
      <c r="C314" s="10" t="s">
        <v>346</v>
      </c>
      <c r="D314" s="8" t="s">
        <v>266</v>
      </c>
      <c r="E314" s="12"/>
      <c r="F314" s="12"/>
      <c r="G314" s="40">
        <f t="shared" si="152"/>
        <v>334</v>
      </c>
      <c r="H314" s="40">
        <f t="shared" si="149"/>
        <v>309</v>
      </c>
      <c r="I314" s="44">
        <v>98</v>
      </c>
      <c r="J314" s="44">
        <v>115</v>
      </c>
      <c r="K314" s="44">
        <v>96</v>
      </c>
      <c r="L314" s="40">
        <f t="shared" si="151"/>
        <v>25</v>
      </c>
      <c r="M314" s="44">
        <v>12</v>
      </c>
      <c r="N314" s="44">
        <v>4</v>
      </c>
      <c r="O314" s="44">
        <v>3</v>
      </c>
      <c r="P314" s="44">
        <v>6</v>
      </c>
      <c r="Q314" s="13">
        <v>0</v>
      </c>
      <c r="R314" s="13">
        <v>0</v>
      </c>
    </row>
    <row r="315" spans="1:18" ht="14.1" customHeight="1" x14ac:dyDescent="0.15">
      <c r="A315" s="8" t="s">
        <v>363</v>
      </c>
      <c r="B315" s="9" t="s">
        <v>18</v>
      </c>
      <c r="C315" s="10"/>
      <c r="D315" s="8"/>
      <c r="E315" s="11">
        <v>18</v>
      </c>
      <c r="F315" s="12">
        <v>0</v>
      </c>
      <c r="G315" s="40">
        <f t="shared" si="152"/>
        <v>709</v>
      </c>
      <c r="H315" s="40">
        <f t="shared" si="149"/>
        <v>709</v>
      </c>
      <c r="I315" s="40">
        <f>I316+I317</f>
        <v>237</v>
      </c>
      <c r="J315" s="40">
        <f t="shared" ref="J315:R315" si="153">J316+J317</f>
        <v>239</v>
      </c>
      <c r="K315" s="40">
        <f t="shared" si="153"/>
        <v>233</v>
      </c>
      <c r="L315" s="40">
        <f t="shared" si="151"/>
        <v>0</v>
      </c>
      <c r="M315" s="40">
        <f t="shared" si="153"/>
        <v>0</v>
      </c>
      <c r="N315" s="40">
        <f t="shared" si="153"/>
        <v>0</v>
      </c>
      <c r="O315" s="40">
        <f t="shared" si="153"/>
        <v>0</v>
      </c>
      <c r="P315" s="40">
        <f t="shared" si="153"/>
        <v>0</v>
      </c>
      <c r="Q315" s="13">
        <f>Q316+Q317</f>
        <v>0</v>
      </c>
      <c r="R315" s="13">
        <f t="shared" si="153"/>
        <v>0</v>
      </c>
    </row>
    <row r="316" spans="1:18" ht="14.1" customHeight="1" x14ac:dyDescent="0.15">
      <c r="A316" s="8"/>
      <c r="B316" s="15"/>
      <c r="C316" s="10" t="s">
        <v>346</v>
      </c>
      <c r="D316" s="8" t="s">
        <v>265</v>
      </c>
      <c r="E316" s="12"/>
      <c r="F316" s="12"/>
      <c r="G316" s="40">
        <f t="shared" si="152"/>
        <v>264</v>
      </c>
      <c r="H316" s="40">
        <f t="shared" si="149"/>
        <v>264</v>
      </c>
      <c r="I316" s="44">
        <v>99</v>
      </c>
      <c r="J316" s="44">
        <v>83</v>
      </c>
      <c r="K316" s="44">
        <v>82</v>
      </c>
      <c r="L316" s="40">
        <f t="shared" si="151"/>
        <v>0</v>
      </c>
      <c r="M316" s="40">
        <v>0</v>
      </c>
      <c r="N316" s="40">
        <v>0</v>
      </c>
      <c r="O316" s="40">
        <v>0</v>
      </c>
      <c r="P316" s="40">
        <v>0</v>
      </c>
      <c r="Q316" s="13">
        <v>0</v>
      </c>
      <c r="R316" s="13">
        <v>0</v>
      </c>
    </row>
    <row r="317" spans="1:18" ht="14.1" customHeight="1" x14ac:dyDescent="0.15">
      <c r="A317" s="8"/>
      <c r="B317" s="15"/>
      <c r="C317" s="10" t="s">
        <v>346</v>
      </c>
      <c r="D317" s="8" t="s">
        <v>266</v>
      </c>
      <c r="E317" s="12"/>
      <c r="F317" s="12"/>
      <c r="G317" s="40">
        <f t="shared" si="152"/>
        <v>445</v>
      </c>
      <c r="H317" s="40">
        <f t="shared" si="149"/>
        <v>445</v>
      </c>
      <c r="I317" s="44">
        <v>138</v>
      </c>
      <c r="J317" s="44">
        <v>156</v>
      </c>
      <c r="K317" s="44">
        <v>151</v>
      </c>
      <c r="L317" s="40">
        <f t="shared" si="151"/>
        <v>0</v>
      </c>
      <c r="M317" s="40">
        <v>0</v>
      </c>
      <c r="N317" s="40">
        <v>0</v>
      </c>
      <c r="O317" s="40">
        <v>0</v>
      </c>
      <c r="P317" s="40">
        <v>0</v>
      </c>
      <c r="Q317" s="13">
        <v>0</v>
      </c>
      <c r="R317" s="13">
        <v>0</v>
      </c>
    </row>
    <row r="318" spans="1:18" ht="14.1" customHeight="1" x14ac:dyDescent="0.15">
      <c r="A318" s="8" t="s">
        <v>363</v>
      </c>
      <c r="B318" s="9" t="s">
        <v>19</v>
      </c>
      <c r="C318" s="10"/>
      <c r="D318" s="8"/>
      <c r="E318" s="11">
        <v>12</v>
      </c>
      <c r="F318" s="12">
        <v>4</v>
      </c>
      <c r="G318" s="40">
        <f t="shared" si="152"/>
        <v>523</v>
      </c>
      <c r="H318" s="40">
        <f t="shared" si="149"/>
        <v>465</v>
      </c>
      <c r="I318" s="40">
        <f>I319+I320</f>
        <v>160</v>
      </c>
      <c r="J318" s="40">
        <f t="shared" ref="J318:R318" si="154">J319+J320</f>
        <v>152</v>
      </c>
      <c r="K318" s="40">
        <f t="shared" si="154"/>
        <v>153</v>
      </c>
      <c r="L318" s="40">
        <f t="shared" si="151"/>
        <v>58</v>
      </c>
      <c r="M318" s="40">
        <f t="shared" si="154"/>
        <v>15</v>
      </c>
      <c r="N318" s="40">
        <f t="shared" si="154"/>
        <v>16</v>
      </c>
      <c r="O318" s="40">
        <f t="shared" si="154"/>
        <v>16</v>
      </c>
      <c r="P318" s="40">
        <f t="shared" si="154"/>
        <v>11</v>
      </c>
      <c r="Q318" s="13">
        <f>Q319+Q320</f>
        <v>0</v>
      </c>
      <c r="R318" s="13">
        <f t="shared" si="154"/>
        <v>0</v>
      </c>
    </row>
    <row r="319" spans="1:18" ht="14.1" customHeight="1" x14ac:dyDescent="0.15">
      <c r="A319" s="8"/>
      <c r="B319" s="15"/>
      <c r="C319" s="10" t="s">
        <v>353</v>
      </c>
      <c r="D319" s="8" t="s">
        <v>265</v>
      </c>
      <c r="E319" s="12"/>
      <c r="F319" s="12"/>
      <c r="G319" s="40">
        <f t="shared" si="152"/>
        <v>153</v>
      </c>
      <c r="H319" s="40">
        <f t="shared" si="149"/>
        <v>129</v>
      </c>
      <c r="I319" s="40">
        <v>57</v>
      </c>
      <c r="J319" s="40">
        <v>44</v>
      </c>
      <c r="K319" s="40">
        <v>28</v>
      </c>
      <c r="L319" s="40">
        <f t="shared" si="151"/>
        <v>24</v>
      </c>
      <c r="M319" s="44">
        <v>9</v>
      </c>
      <c r="N319" s="44">
        <v>6</v>
      </c>
      <c r="O319" s="44">
        <v>7</v>
      </c>
      <c r="P319" s="44">
        <v>2</v>
      </c>
      <c r="Q319" s="13">
        <v>0</v>
      </c>
      <c r="R319" s="13">
        <v>0</v>
      </c>
    </row>
    <row r="320" spans="1:18" ht="14.1" customHeight="1" x14ac:dyDescent="0.15">
      <c r="A320" s="8"/>
      <c r="B320" s="15"/>
      <c r="C320" s="10" t="s">
        <v>353</v>
      </c>
      <c r="D320" s="8" t="s">
        <v>266</v>
      </c>
      <c r="E320" s="12"/>
      <c r="F320" s="12"/>
      <c r="G320" s="40">
        <f t="shared" si="152"/>
        <v>370</v>
      </c>
      <c r="H320" s="40">
        <f t="shared" si="149"/>
        <v>336</v>
      </c>
      <c r="I320" s="40">
        <v>103</v>
      </c>
      <c r="J320" s="40">
        <v>108</v>
      </c>
      <c r="K320" s="40">
        <v>125</v>
      </c>
      <c r="L320" s="40">
        <f t="shared" si="151"/>
        <v>34</v>
      </c>
      <c r="M320" s="44">
        <v>6</v>
      </c>
      <c r="N320" s="44">
        <v>10</v>
      </c>
      <c r="O320" s="44">
        <v>9</v>
      </c>
      <c r="P320" s="44">
        <v>9</v>
      </c>
      <c r="Q320" s="13">
        <v>0</v>
      </c>
      <c r="R320" s="13">
        <v>0</v>
      </c>
    </row>
    <row r="321" spans="1:18" ht="14.1" customHeight="1" x14ac:dyDescent="0.15">
      <c r="A321" s="8" t="s">
        <v>363</v>
      </c>
      <c r="B321" s="9" t="s">
        <v>20</v>
      </c>
      <c r="C321" s="10"/>
      <c r="D321" s="8"/>
      <c r="E321" s="12">
        <v>16</v>
      </c>
      <c r="F321" s="12">
        <v>4</v>
      </c>
      <c r="G321" s="40">
        <f t="shared" si="152"/>
        <v>664</v>
      </c>
      <c r="H321" s="40">
        <f t="shared" si="149"/>
        <v>626</v>
      </c>
      <c r="I321" s="40">
        <f>I322+I323</f>
        <v>189</v>
      </c>
      <c r="J321" s="40">
        <f t="shared" ref="J321:R321" si="155">J322+J323</f>
        <v>201</v>
      </c>
      <c r="K321" s="40">
        <f t="shared" si="155"/>
        <v>236</v>
      </c>
      <c r="L321" s="40">
        <f t="shared" si="151"/>
        <v>38</v>
      </c>
      <c r="M321" s="40">
        <f t="shared" si="155"/>
        <v>14</v>
      </c>
      <c r="N321" s="40">
        <f t="shared" si="155"/>
        <v>8</v>
      </c>
      <c r="O321" s="40">
        <f t="shared" si="155"/>
        <v>7</v>
      </c>
      <c r="P321" s="40">
        <f t="shared" si="155"/>
        <v>9</v>
      </c>
      <c r="Q321" s="13">
        <f>Q322+Q323</f>
        <v>0</v>
      </c>
      <c r="R321" s="13">
        <f t="shared" si="155"/>
        <v>0</v>
      </c>
    </row>
    <row r="322" spans="1:18" ht="14.1" customHeight="1" x14ac:dyDescent="0.15">
      <c r="A322" s="8"/>
      <c r="B322" s="15"/>
      <c r="C322" s="10" t="s">
        <v>345</v>
      </c>
      <c r="D322" s="8" t="s">
        <v>265</v>
      </c>
      <c r="E322" s="12"/>
      <c r="F322" s="12"/>
      <c r="G322" s="40">
        <f t="shared" si="152"/>
        <v>546</v>
      </c>
      <c r="H322" s="40">
        <f t="shared" si="149"/>
        <v>512</v>
      </c>
      <c r="I322" s="40">
        <v>155</v>
      </c>
      <c r="J322" s="40">
        <v>163</v>
      </c>
      <c r="K322" s="40">
        <v>194</v>
      </c>
      <c r="L322" s="40">
        <f t="shared" si="151"/>
        <v>34</v>
      </c>
      <c r="M322" s="44">
        <v>13</v>
      </c>
      <c r="N322" s="44">
        <v>7</v>
      </c>
      <c r="O322" s="44">
        <v>7</v>
      </c>
      <c r="P322" s="44">
        <v>7</v>
      </c>
      <c r="Q322" s="13">
        <v>0</v>
      </c>
      <c r="R322" s="13">
        <v>0</v>
      </c>
    </row>
    <row r="323" spans="1:18" ht="14.1" customHeight="1" x14ac:dyDescent="0.15">
      <c r="A323" s="8"/>
      <c r="B323" s="15"/>
      <c r="C323" s="10" t="s">
        <v>345</v>
      </c>
      <c r="D323" s="8" t="s">
        <v>266</v>
      </c>
      <c r="E323" s="12"/>
      <c r="F323" s="12"/>
      <c r="G323" s="40">
        <f t="shared" si="152"/>
        <v>118</v>
      </c>
      <c r="H323" s="40">
        <f t="shared" si="149"/>
        <v>114</v>
      </c>
      <c r="I323" s="40">
        <v>34</v>
      </c>
      <c r="J323" s="40">
        <v>38</v>
      </c>
      <c r="K323" s="40">
        <v>42</v>
      </c>
      <c r="L323" s="40">
        <f t="shared" si="151"/>
        <v>4</v>
      </c>
      <c r="M323" s="44">
        <v>1</v>
      </c>
      <c r="N323" s="45">
        <v>1</v>
      </c>
      <c r="O323" s="45">
        <v>0</v>
      </c>
      <c r="P323" s="44">
        <v>2</v>
      </c>
      <c r="Q323" s="13">
        <v>0</v>
      </c>
      <c r="R323" s="13">
        <v>0</v>
      </c>
    </row>
    <row r="324" spans="1:18" ht="14.1" customHeight="1" x14ac:dyDescent="0.15">
      <c r="A324" s="8" t="s">
        <v>363</v>
      </c>
      <c r="B324" s="9" t="s">
        <v>71</v>
      </c>
      <c r="C324" s="10"/>
      <c r="D324" s="8"/>
      <c r="E324" s="11">
        <v>3</v>
      </c>
      <c r="F324" s="12">
        <v>0</v>
      </c>
      <c r="G324" s="40">
        <f t="shared" si="152"/>
        <v>27</v>
      </c>
      <c r="H324" s="40">
        <f t="shared" si="149"/>
        <v>27</v>
      </c>
      <c r="I324" s="40">
        <f>I325+I326</f>
        <v>9</v>
      </c>
      <c r="J324" s="40">
        <f t="shared" ref="J324:R324" si="156">J325+J326</f>
        <v>9</v>
      </c>
      <c r="K324" s="40">
        <f t="shared" si="156"/>
        <v>9</v>
      </c>
      <c r="L324" s="40">
        <f t="shared" si="151"/>
        <v>0</v>
      </c>
      <c r="M324" s="40">
        <f t="shared" si="156"/>
        <v>0</v>
      </c>
      <c r="N324" s="40">
        <f t="shared" si="156"/>
        <v>0</v>
      </c>
      <c r="O324" s="40">
        <f t="shared" si="156"/>
        <v>0</v>
      </c>
      <c r="P324" s="40">
        <f t="shared" si="156"/>
        <v>0</v>
      </c>
      <c r="Q324" s="13">
        <f>Q325+Q326</f>
        <v>0</v>
      </c>
      <c r="R324" s="13">
        <f t="shared" si="156"/>
        <v>0</v>
      </c>
    </row>
    <row r="325" spans="1:18" ht="14.1" customHeight="1" x14ac:dyDescent="0.15">
      <c r="A325" s="8"/>
      <c r="B325" s="15"/>
      <c r="C325" s="10" t="s">
        <v>346</v>
      </c>
      <c r="D325" s="8" t="s">
        <v>265</v>
      </c>
      <c r="E325" s="12"/>
      <c r="F325" s="12"/>
      <c r="G325" s="40">
        <f t="shared" si="152"/>
        <v>14</v>
      </c>
      <c r="H325" s="40">
        <f t="shared" si="149"/>
        <v>14</v>
      </c>
      <c r="I325" s="44">
        <v>5</v>
      </c>
      <c r="J325" s="44">
        <v>3</v>
      </c>
      <c r="K325" s="44">
        <v>6</v>
      </c>
      <c r="L325" s="40">
        <f t="shared" si="151"/>
        <v>0</v>
      </c>
      <c r="M325" s="40">
        <v>0</v>
      </c>
      <c r="N325" s="40">
        <v>0</v>
      </c>
      <c r="O325" s="40">
        <v>0</v>
      </c>
      <c r="P325" s="40">
        <v>0</v>
      </c>
      <c r="Q325" s="13">
        <v>0</v>
      </c>
      <c r="R325" s="13">
        <v>0</v>
      </c>
    </row>
    <row r="326" spans="1:18" ht="14.1" customHeight="1" x14ac:dyDescent="0.15">
      <c r="A326" s="8"/>
      <c r="B326" s="15"/>
      <c r="C326" s="10" t="s">
        <v>346</v>
      </c>
      <c r="D326" s="8" t="s">
        <v>266</v>
      </c>
      <c r="E326" s="12"/>
      <c r="F326" s="12"/>
      <c r="G326" s="40">
        <f t="shared" si="152"/>
        <v>13</v>
      </c>
      <c r="H326" s="40">
        <f t="shared" si="149"/>
        <v>13</v>
      </c>
      <c r="I326" s="44">
        <v>4</v>
      </c>
      <c r="J326" s="44">
        <v>6</v>
      </c>
      <c r="K326" s="44">
        <v>3</v>
      </c>
      <c r="L326" s="40">
        <f t="shared" si="151"/>
        <v>0</v>
      </c>
      <c r="M326" s="40">
        <v>0</v>
      </c>
      <c r="N326" s="40">
        <v>0</v>
      </c>
      <c r="O326" s="40">
        <v>0</v>
      </c>
      <c r="P326" s="40">
        <v>0</v>
      </c>
      <c r="Q326" s="13">
        <v>0</v>
      </c>
      <c r="R326" s="13">
        <v>0</v>
      </c>
    </row>
    <row r="327" spans="1:18" ht="14.1" customHeight="1" x14ac:dyDescent="0.15">
      <c r="A327" s="8" t="s">
        <v>363</v>
      </c>
      <c r="B327" s="9" t="s">
        <v>69</v>
      </c>
      <c r="C327" s="10"/>
      <c r="D327" s="8"/>
      <c r="E327" s="11">
        <v>12</v>
      </c>
      <c r="F327" s="12">
        <v>0</v>
      </c>
      <c r="G327" s="40">
        <f t="shared" si="152"/>
        <v>415</v>
      </c>
      <c r="H327" s="40">
        <f t="shared" si="149"/>
        <v>400</v>
      </c>
      <c r="I327" s="40">
        <f>I328+I329</f>
        <v>125</v>
      </c>
      <c r="J327" s="40">
        <f t="shared" ref="J327:R327" si="157">J328+J329</f>
        <v>133</v>
      </c>
      <c r="K327" s="40">
        <f t="shared" si="157"/>
        <v>142</v>
      </c>
      <c r="L327" s="40">
        <f t="shared" si="151"/>
        <v>0</v>
      </c>
      <c r="M327" s="40">
        <f t="shared" si="157"/>
        <v>0</v>
      </c>
      <c r="N327" s="40">
        <f t="shared" si="157"/>
        <v>0</v>
      </c>
      <c r="O327" s="40">
        <f t="shared" si="157"/>
        <v>0</v>
      </c>
      <c r="P327" s="40">
        <f t="shared" si="157"/>
        <v>0</v>
      </c>
      <c r="Q327" s="13">
        <f>Q328+Q329</f>
        <v>15</v>
      </c>
      <c r="R327" s="13">
        <f t="shared" si="157"/>
        <v>0</v>
      </c>
    </row>
    <row r="328" spans="1:18" ht="14.1" customHeight="1" x14ac:dyDescent="0.15">
      <c r="A328" s="8"/>
      <c r="B328" s="15"/>
      <c r="C328" s="10" t="s">
        <v>589</v>
      </c>
      <c r="D328" s="8" t="s">
        <v>265</v>
      </c>
      <c r="E328" s="12"/>
      <c r="F328" s="12"/>
      <c r="G328" s="40">
        <f t="shared" si="152"/>
        <v>361</v>
      </c>
      <c r="H328" s="40">
        <f t="shared" si="149"/>
        <v>348</v>
      </c>
      <c r="I328" s="44">
        <v>114</v>
      </c>
      <c r="J328" s="44">
        <v>116</v>
      </c>
      <c r="K328" s="44">
        <v>118</v>
      </c>
      <c r="L328" s="40">
        <f t="shared" si="151"/>
        <v>0</v>
      </c>
      <c r="M328" s="44">
        <v>0</v>
      </c>
      <c r="N328" s="44">
        <v>0</v>
      </c>
      <c r="O328" s="44">
        <v>0</v>
      </c>
      <c r="P328" s="44">
        <v>0</v>
      </c>
      <c r="Q328" s="16">
        <v>13</v>
      </c>
      <c r="R328" s="13">
        <v>0</v>
      </c>
    </row>
    <row r="329" spans="1:18" ht="14.1" customHeight="1" x14ac:dyDescent="0.15">
      <c r="A329" s="8"/>
      <c r="B329" s="15"/>
      <c r="C329" s="10" t="s">
        <v>589</v>
      </c>
      <c r="D329" s="8" t="s">
        <v>266</v>
      </c>
      <c r="E329" s="12"/>
      <c r="F329" s="12"/>
      <c r="G329" s="40">
        <f t="shared" si="152"/>
        <v>54</v>
      </c>
      <c r="H329" s="40">
        <f t="shared" si="149"/>
        <v>52</v>
      </c>
      <c r="I329" s="44">
        <v>11</v>
      </c>
      <c r="J329" s="44">
        <v>17</v>
      </c>
      <c r="K329" s="44">
        <v>24</v>
      </c>
      <c r="L329" s="40">
        <f t="shared" si="151"/>
        <v>0</v>
      </c>
      <c r="M329" s="44">
        <v>0</v>
      </c>
      <c r="N329" s="44">
        <v>0</v>
      </c>
      <c r="O329" s="44">
        <v>0</v>
      </c>
      <c r="P329" s="44">
        <v>0</v>
      </c>
      <c r="Q329" s="13">
        <v>2</v>
      </c>
      <c r="R329" s="13">
        <v>0</v>
      </c>
    </row>
    <row r="330" spans="1:18" ht="14.1" customHeight="1" x14ac:dyDescent="0.15">
      <c r="A330" s="8" t="s">
        <v>363</v>
      </c>
      <c r="B330" s="9" t="s">
        <v>70</v>
      </c>
      <c r="C330" s="10"/>
      <c r="D330" s="8"/>
      <c r="E330" s="11">
        <v>10</v>
      </c>
      <c r="F330" s="12">
        <v>0</v>
      </c>
      <c r="G330" s="40">
        <f t="shared" si="152"/>
        <v>200</v>
      </c>
      <c r="H330" s="40">
        <f t="shared" si="149"/>
        <v>200</v>
      </c>
      <c r="I330" s="40">
        <f>I331+I332</f>
        <v>76</v>
      </c>
      <c r="J330" s="40">
        <f t="shared" ref="J330:R330" si="158">J331+J332</f>
        <v>66</v>
      </c>
      <c r="K330" s="40">
        <f t="shared" si="158"/>
        <v>58</v>
      </c>
      <c r="L330" s="40">
        <f t="shared" si="151"/>
        <v>0</v>
      </c>
      <c r="M330" s="40">
        <f t="shared" si="158"/>
        <v>0</v>
      </c>
      <c r="N330" s="40">
        <f t="shared" si="158"/>
        <v>0</v>
      </c>
      <c r="O330" s="40">
        <f t="shared" si="158"/>
        <v>0</v>
      </c>
      <c r="P330" s="40">
        <f t="shared" si="158"/>
        <v>0</v>
      </c>
      <c r="Q330" s="13">
        <f>Q331+Q332</f>
        <v>0</v>
      </c>
      <c r="R330" s="13">
        <f t="shared" si="158"/>
        <v>0</v>
      </c>
    </row>
    <row r="331" spans="1:18" ht="14.1" customHeight="1" x14ac:dyDescent="0.15">
      <c r="A331" s="8"/>
      <c r="B331" s="15"/>
      <c r="C331" s="10" t="s">
        <v>579</v>
      </c>
      <c r="D331" s="8" t="s">
        <v>265</v>
      </c>
      <c r="E331" s="12"/>
      <c r="F331" s="12"/>
      <c r="G331" s="40">
        <f t="shared" si="152"/>
        <v>119</v>
      </c>
      <c r="H331" s="40">
        <f t="shared" si="149"/>
        <v>119</v>
      </c>
      <c r="I331" s="44">
        <v>36</v>
      </c>
      <c r="J331" s="44">
        <v>44</v>
      </c>
      <c r="K331" s="44">
        <v>39</v>
      </c>
      <c r="L331" s="40">
        <f t="shared" si="151"/>
        <v>0</v>
      </c>
      <c r="M331" s="40">
        <v>0</v>
      </c>
      <c r="N331" s="40">
        <v>0</v>
      </c>
      <c r="O331" s="40">
        <v>0</v>
      </c>
      <c r="P331" s="40">
        <v>0</v>
      </c>
      <c r="Q331" s="13">
        <v>0</v>
      </c>
      <c r="R331" s="13">
        <v>0</v>
      </c>
    </row>
    <row r="332" spans="1:18" ht="14.1" customHeight="1" x14ac:dyDescent="0.15">
      <c r="A332" s="8"/>
      <c r="B332" s="15"/>
      <c r="C332" s="10" t="s">
        <v>579</v>
      </c>
      <c r="D332" s="8" t="s">
        <v>266</v>
      </c>
      <c r="E332" s="12"/>
      <c r="F332" s="12"/>
      <c r="G332" s="40">
        <f t="shared" si="152"/>
        <v>81</v>
      </c>
      <c r="H332" s="40">
        <f t="shared" si="149"/>
        <v>81</v>
      </c>
      <c r="I332" s="44">
        <v>40</v>
      </c>
      <c r="J332" s="44">
        <v>22</v>
      </c>
      <c r="K332" s="44">
        <v>19</v>
      </c>
      <c r="L332" s="40">
        <f t="shared" si="151"/>
        <v>0</v>
      </c>
      <c r="M332" s="40">
        <v>0</v>
      </c>
      <c r="N332" s="40">
        <v>0</v>
      </c>
      <c r="O332" s="40">
        <v>0</v>
      </c>
      <c r="P332" s="40">
        <v>0</v>
      </c>
      <c r="Q332" s="13">
        <v>0</v>
      </c>
      <c r="R332" s="13">
        <v>0</v>
      </c>
    </row>
    <row r="333" spans="1:18" ht="14.1" customHeight="1" x14ac:dyDescent="0.15">
      <c r="A333" s="8" t="s">
        <v>363</v>
      </c>
      <c r="B333" s="9" t="s">
        <v>86</v>
      </c>
      <c r="C333" s="10"/>
      <c r="D333" s="8"/>
      <c r="E333" s="11">
        <v>3</v>
      </c>
      <c r="F333" s="12">
        <v>0</v>
      </c>
      <c r="G333" s="40">
        <f t="shared" si="152"/>
        <v>50</v>
      </c>
      <c r="H333" s="40">
        <f t="shared" si="149"/>
        <v>50</v>
      </c>
      <c r="I333" s="40">
        <f>I334+I335</f>
        <v>12</v>
      </c>
      <c r="J333" s="40">
        <f t="shared" ref="J333:R333" si="159">J334+J335</f>
        <v>15</v>
      </c>
      <c r="K333" s="40">
        <f t="shared" si="159"/>
        <v>23</v>
      </c>
      <c r="L333" s="40">
        <f t="shared" si="151"/>
        <v>0</v>
      </c>
      <c r="M333" s="40">
        <f t="shared" si="159"/>
        <v>0</v>
      </c>
      <c r="N333" s="40">
        <f t="shared" si="159"/>
        <v>0</v>
      </c>
      <c r="O333" s="40">
        <f t="shared" si="159"/>
        <v>0</v>
      </c>
      <c r="P333" s="40">
        <f t="shared" si="159"/>
        <v>0</v>
      </c>
      <c r="Q333" s="13">
        <f>Q334+Q335</f>
        <v>0</v>
      </c>
      <c r="R333" s="13">
        <f t="shared" si="159"/>
        <v>0</v>
      </c>
    </row>
    <row r="334" spans="1:18" ht="14.1" customHeight="1" x14ac:dyDescent="0.15">
      <c r="A334" s="8"/>
      <c r="B334" s="15"/>
      <c r="C334" s="10" t="s">
        <v>346</v>
      </c>
      <c r="D334" s="8" t="s">
        <v>265</v>
      </c>
      <c r="E334" s="12"/>
      <c r="F334" s="12"/>
      <c r="G334" s="40">
        <f t="shared" si="152"/>
        <v>24</v>
      </c>
      <c r="H334" s="40">
        <f t="shared" si="149"/>
        <v>24</v>
      </c>
      <c r="I334" s="44">
        <v>4</v>
      </c>
      <c r="J334" s="44">
        <v>7</v>
      </c>
      <c r="K334" s="44">
        <v>13</v>
      </c>
      <c r="L334" s="40">
        <f t="shared" si="151"/>
        <v>0</v>
      </c>
      <c r="M334" s="40">
        <v>0</v>
      </c>
      <c r="N334" s="40">
        <v>0</v>
      </c>
      <c r="O334" s="40">
        <v>0</v>
      </c>
      <c r="P334" s="40">
        <v>0</v>
      </c>
      <c r="Q334" s="13">
        <v>0</v>
      </c>
      <c r="R334" s="13">
        <v>0</v>
      </c>
    </row>
    <row r="335" spans="1:18" ht="14.1" customHeight="1" x14ac:dyDescent="0.15">
      <c r="A335" s="8"/>
      <c r="B335" s="15"/>
      <c r="C335" s="10" t="s">
        <v>346</v>
      </c>
      <c r="D335" s="8" t="s">
        <v>266</v>
      </c>
      <c r="E335" s="12"/>
      <c r="F335" s="12"/>
      <c r="G335" s="40">
        <f t="shared" si="152"/>
        <v>26</v>
      </c>
      <c r="H335" s="40">
        <f t="shared" si="149"/>
        <v>26</v>
      </c>
      <c r="I335" s="44">
        <v>8</v>
      </c>
      <c r="J335" s="44">
        <v>8</v>
      </c>
      <c r="K335" s="44">
        <v>10</v>
      </c>
      <c r="L335" s="40">
        <f t="shared" si="151"/>
        <v>0</v>
      </c>
      <c r="M335" s="40">
        <v>0</v>
      </c>
      <c r="N335" s="40">
        <v>0</v>
      </c>
      <c r="O335" s="40">
        <v>0</v>
      </c>
      <c r="P335" s="40">
        <v>0</v>
      </c>
      <c r="Q335" s="13">
        <v>0</v>
      </c>
      <c r="R335" s="13">
        <v>0</v>
      </c>
    </row>
    <row r="336" spans="1:18" ht="14.1" customHeight="1" x14ac:dyDescent="0.15">
      <c r="A336" s="8" t="s">
        <v>363</v>
      </c>
      <c r="B336" s="9" t="s">
        <v>67</v>
      </c>
      <c r="C336" s="10"/>
      <c r="D336" s="8"/>
      <c r="E336" s="11">
        <v>3</v>
      </c>
      <c r="F336" s="12">
        <v>0</v>
      </c>
      <c r="G336" s="40">
        <f t="shared" si="152"/>
        <v>64</v>
      </c>
      <c r="H336" s="40">
        <f t="shared" si="149"/>
        <v>64</v>
      </c>
      <c r="I336" s="40">
        <f>I337+I338</f>
        <v>26</v>
      </c>
      <c r="J336" s="40">
        <f t="shared" ref="J336:R336" si="160">J337+J338</f>
        <v>13</v>
      </c>
      <c r="K336" s="40">
        <f t="shared" si="160"/>
        <v>25</v>
      </c>
      <c r="L336" s="40">
        <f t="shared" si="151"/>
        <v>0</v>
      </c>
      <c r="M336" s="40">
        <f t="shared" si="160"/>
        <v>0</v>
      </c>
      <c r="N336" s="40">
        <f t="shared" si="160"/>
        <v>0</v>
      </c>
      <c r="O336" s="40">
        <f t="shared" si="160"/>
        <v>0</v>
      </c>
      <c r="P336" s="40">
        <f t="shared" si="160"/>
        <v>0</v>
      </c>
      <c r="Q336" s="13">
        <f>Q337+Q338</f>
        <v>0</v>
      </c>
      <c r="R336" s="13">
        <f t="shared" si="160"/>
        <v>0</v>
      </c>
    </row>
    <row r="337" spans="1:18" ht="14.1" customHeight="1" x14ac:dyDescent="0.15">
      <c r="A337" s="8"/>
      <c r="B337" s="15"/>
      <c r="C337" s="10" t="s">
        <v>346</v>
      </c>
      <c r="D337" s="8" t="s">
        <v>265</v>
      </c>
      <c r="E337" s="12"/>
      <c r="F337" s="12"/>
      <c r="G337" s="40">
        <f t="shared" si="152"/>
        <v>31</v>
      </c>
      <c r="H337" s="40">
        <f t="shared" si="149"/>
        <v>31</v>
      </c>
      <c r="I337" s="44">
        <v>12</v>
      </c>
      <c r="J337" s="44">
        <v>8</v>
      </c>
      <c r="K337" s="44">
        <v>11</v>
      </c>
      <c r="L337" s="40">
        <f t="shared" si="151"/>
        <v>0</v>
      </c>
      <c r="M337" s="40">
        <v>0</v>
      </c>
      <c r="N337" s="40">
        <v>0</v>
      </c>
      <c r="O337" s="40">
        <v>0</v>
      </c>
      <c r="P337" s="40">
        <v>0</v>
      </c>
      <c r="Q337" s="13">
        <v>0</v>
      </c>
      <c r="R337" s="13">
        <v>0</v>
      </c>
    </row>
    <row r="338" spans="1:18" ht="14.1" customHeight="1" x14ac:dyDescent="0.15">
      <c r="A338" s="8"/>
      <c r="B338" s="15"/>
      <c r="C338" s="10" t="s">
        <v>346</v>
      </c>
      <c r="D338" s="8" t="s">
        <v>266</v>
      </c>
      <c r="E338" s="12"/>
      <c r="F338" s="12"/>
      <c r="G338" s="40">
        <f t="shared" si="152"/>
        <v>33</v>
      </c>
      <c r="H338" s="40">
        <f t="shared" si="149"/>
        <v>33</v>
      </c>
      <c r="I338" s="44">
        <v>14</v>
      </c>
      <c r="J338" s="44">
        <v>5</v>
      </c>
      <c r="K338" s="44">
        <v>14</v>
      </c>
      <c r="L338" s="40">
        <f t="shared" si="151"/>
        <v>0</v>
      </c>
      <c r="M338" s="40">
        <v>0</v>
      </c>
      <c r="N338" s="40">
        <v>0</v>
      </c>
      <c r="O338" s="40">
        <v>0</v>
      </c>
      <c r="P338" s="40">
        <v>0</v>
      </c>
      <c r="Q338" s="13">
        <v>0</v>
      </c>
      <c r="R338" s="13">
        <v>0</v>
      </c>
    </row>
    <row r="339" spans="1:18" ht="14.1" customHeight="1" x14ac:dyDescent="0.15">
      <c r="A339" s="8" t="s">
        <v>363</v>
      </c>
      <c r="B339" s="9" t="s">
        <v>68</v>
      </c>
      <c r="C339" s="10"/>
      <c r="D339" s="8"/>
      <c r="E339" s="11">
        <v>3</v>
      </c>
      <c r="F339" s="12">
        <v>0</v>
      </c>
      <c r="G339" s="40">
        <f t="shared" si="152"/>
        <v>30</v>
      </c>
      <c r="H339" s="40">
        <f t="shared" si="149"/>
        <v>30</v>
      </c>
      <c r="I339" s="40">
        <f>I340+I341</f>
        <v>11</v>
      </c>
      <c r="J339" s="40">
        <f t="shared" ref="J339:R339" si="161">J340+J341</f>
        <v>8</v>
      </c>
      <c r="K339" s="40">
        <f t="shared" si="161"/>
        <v>11</v>
      </c>
      <c r="L339" s="40">
        <f t="shared" si="151"/>
        <v>0</v>
      </c>
      <c r="M339" s="40">
        <f t="shared" si="161"/>
        <v>0</v>
      </c>
      <c r="N339" s="40">
        <f t="shared" si="161"/>
        <v>0</v>
      </c>
      <c r="O339" s="40">
        <f t="shared" si="161"/>
        <v>0</v>
      </c>
      <c r="P339" s="40">
        <f t="shared" si="161"/>
        <v>0</v>
      </c>
      <c r="Q339" s="13">
        <f>Q340+Q341</f>
        <v>0</v>
      </c>
      <c r="R339" s="13">
        <f t="shared" si="161"/>
        <v>0</v>
      </c>
    </row>
    <row r="340" spans="1:18" ht="14.1" customHeight="1" x14ac:dyDescent="0.15">
      <c r="A340" s="8"/>
      <c r="B340" s="15"/>
      <c r="C340" s="10" t="s">
        <v>353</v>
      </c>
      <c r="D340" s="8" t="s">
        <v>265</v>
      </c>
      <c r="E340" s="12"/>
      <c r="F340" s="12"/>
      <c r="G340" s="40">
        <f t="shared" si="152"/>
        <v>12</v>
      </c>
      <c r="H340" s="40">
        <f t="shared" si="149"/>
        <v>12</v>
      </c>
      <c r="I340" s="44">
        <v>3</v>
      </c>
      <c r="J340" s="44">
        <v>3</v>
      </c>
      <c r="K340" s="44">
        <v>6</v>
      </c>
      <c r="L340" s="40">
        <f t="shared" si="151"/>
        <v>0</v>
      </c>
      <c r="M340" s="40">
        <v>0</v>
      </c>
      <c r="N340" s="40">
        <v>0</v>
      </c>
      <c r="O340" s="40">
        <v>0</v>
      </c>
      <c r="P340" s="40">
        <v>0</v>
      </c>
      <c r="Q340" s="13">
        <v>0</v>
      </c>
      <c r="R340" s="13">
        <v>0</v>
      </c>
    </row>
    <row r="341" spans="1:18" ht="14.1" customHeight="1" x14ac:dyDescent="0.15">
      <c r="A341" s="8"/>
      <c r="B341" s="15"/>
      <c r="C341" s="10" t="s">
        <v>353</v>
      </c>
      <c r="D341" s="8" t="s">
        <v>266</v>
      </c>
      <c r="E341" s="12"/>
      <c r="F341" s="12"/>
      <c r="G341" s="40">
        <f t="shared" si="152"/>
        <v>18</v>
      </c>
      <c r="H341" s="40">
        <f t="shared" si="149"/>
        <v>18</v>
      </c>
      <c r="I341" s="44">
        <v>8</v>
      </c>
      <c r="J341" s="44">
        <v>5</v>
      </c>
      <c r="K341" s="44">
        <v>5</v>
      </c>
      <c r="L341" s="40">
        <f t="shared" si="151"/>
        <v>0</v>
      </c>
      <c r="M341" s="40">
        <v>0</v>
      </c>
      <c r="N341" s="40">
        <v>0</v>
      </c>
      <c r="O341" s="40">
        <v>0</v>
      </c>
      <c r="P341" s="40">
        <v>0</v>
      </c>
      <c r="Q341" s="13">
        <v>0</v>
      </c>
      <c r="R341" s="13">
        <v>0</v>
      </c>
    </row>
    <row r="342" spans="1:18" ht="14.1" customHeight="1" x14ac:dyDescent="0.15">
      <c r="A342" s="8" t="s">
        <v>363</v>
      </c>
      <c r="B342" s="9" t="s">
        <v>149</v>
      </c>
      <c r="C342" s="10"/>
      <c r="D342" s="8"/>
      <c r="E342" s="11">
        <v>9</v>
      </c>
      <c r="F342" s="12">
        <v>0</v>
      </c>
      <c r="G342" s="40">
        <f t="shared" si="152"/>
        <v>334</v>
      </c>
      <c r="H342" s="40">
        <f t="shared" si="149"/>
        <v>334</v>
      </c>
      <c r="I342" s="40">
        <f>I343+I344</f>
        <v>107</v>
      </c>
      <c r="J342" s="40">
        <f t="shared" ref="J342:R342" si="162">J343+J344</f>
        <v>111</v>
      </c>
      <c r="K342" s="40">
        <f t="shared" si="162"/>
        <v>116</v>
      </c>
      <c r="L342" s="40">
        <f t="shared" si="151"/>
        <v>0</v>
      </c>
      <c r="M342" s="40">
        <f t="shared" si="162"/>
        <v>0</v>
      </c>
      <c r="N342" s="40">
        <f t="shared" si="162"/>
        <v>0</v>
      </c>
      <c r="O342" s="40">
        <f t="shared" si="162"/>
        <v>0</v>
      </c>
      <c r="P342" s="40">
        <f t="shared" si="162"/>
        <v>0</v>
      </c>
      <c r="Q342" s="13">
        <f>Q343+Q344</f>
        <v>0</v>
      </c>
      <c r="R342" s="13">
        <f t="shared" si="162"/>
        <v>0</v>
      </c>
    </row>
    <row r="343" spans="1:18" ht="14.1" customHeight="1" x14ac:dyDescent="0.15">
      <c r="A343" s="8"/>
      <c r="B343" s="15"/>
      <c r="C343" s="10" t="s">
        <v>346</v>
      </c>
      <c r="D343" s="8" t="s">
        <v>265</v>
      </c>
      <c r="E343" s="12"/>
      <c r="F343" s="12"/>
      <c r="G343" s="40">
        <f t="shared" si="152"/>
        <v>180</v>
      </c>
      <c r="H343" s="40">
        <f t="shared" si="149"/>
        <v>180</v>
      </c>
      <c r="I343" s="44">
        <v>56</v>
      </c>
      <c r="J343" s="44">
        <v>61</v>
      </c>
      <c r="K343" s="44">
        <v>63</v>
      </c>
      <c r="L343" s="40">
        <f t="shared" si="151"/>
        <v>0</v>
      </c>
      <c r="M343" s="40">
        <v>0</v>
      </c>
      <c r="N343" s="40">
        <v>0</v>
      </c>
      <c r="O343" s="40">
        <v>0</v>
      </c>
      <c r="P343" s="40">
        <v>0</v>
      </c>
      <c r="Q343" s="13">
        <v>0</v>
      </c>
      <c r="R343" s="13">
        <v>0</v>
      </c>
    </row>
    <row r="344" spans="1:18" ht="14.1" customHeight="1" x14ac:dyDescent="0.15">
      <c r="A344" s="8"/>
      <c r="B344" s="15"/>
      <c r="C344" s="10" t="s">
        <v>346</v>
      </c>
      <c r="D344" s="8" t="s">
        <v>266</v>
      </c>
      <c r="E344" s="12"/>
      <c r="F344" s="12"/>
      <c r="G344" s="40">
        <f t="shared" si="152"/>
        <v>154</v>
      </c>
      <c r="H344" s="40">
        <f t="shared" si="149"/>
        <v>154</v>
      </c>
      <c r="I344" s="44">
        <v>51</v>
      </c>
      <c r="J344" s="44">
        <v>50</v>
      </c>
      <c r="K344" s="44">
        <v>53</v>
      </c>
      <c r="L344" s="40">
        <f t="shared" si="151"/>
        <v>0</v>
      </c>
      <c r="M344" s="40">
        <v>0</v>
      </c>
      <c r="N344" s="40">
        <v>0</v>
      </c>
      <c r="O344" s="40">
        <v>0</v>
      </c>
      <c r="P344" s="40">
        <v>0</v>
      </c>
      <c r="Q344" s="13">
        <v>0</v>
      </c>
      <c r="R344" s="13">
        <v>0</v>
      </c>
    </row>
    <row r="345" spans="1:18" ht="14.1" customHeight="1" x14ac:dyDescent="0.15">
      <c r="A345" s="8" t="s">
        <v>363</v>
      </c>
      <c r="B345" s="9" t="s">
        <v>72</v>
      </c>
      <c r="C345" s="10"/>
      <c r="D345" s="8"/>
      <c r="E345" s="11">
        <v>4</v>
      </c>
      <c r="F345" s="12">
        <v>0</v>
      </c>
      <c r="G345" s="40">
        <f t="shared" si="152"/>
        <v>113</v>
      </c>
      <c r="H345" s="40">
        <f t="shared" si="149"/>
        <v>113</v>
      </c>
      <c r="I345" s="40">
        <f>I346+I347</f>
        <v>32</v>
      </c>
      <c r="J345" s="40">
        <f t="shared" ref="J345:R345" si="163">J346+J347</f>
        <v>34</v>
      </c>
      <c r="K345" s="40">
        <f t="shared" si="163"/>
        <v>47</v>
      </c>
      <c r="L345" s="40">
        <f t="shared" si="151"/>
        <v>0</v>
      </c>
      <c r="M345" s="40">
        <f t="shared" si="163"/>
        <v>0</v>
      </c>
      <c r="N345" s="40">
        <f t="shared" si="163"/>
        <v>0</v>
      </c>
      <c r="O345" s="40">
        <f t="shared" si="163"/>
        <v>0</v>
      </c>
      <c r="P345" s="40">
        <f t="shared" si="163"/>
        <v>0</v>
      </c>
      <c r="Q345" s="13">
        <f>Q346+Q347</f>
        <v>0</v>
      </c>
      <c r="R345" s="13">
        <f t="shared" si="163"/>
        <v>0</v>
      </c>
    </row>
    <row r="346" spans="1:18" ht="14.1" customHeight="1" x14ac:dyDescent="0.15">
      <c r="A346" s="8"/>
      <c r="B346" s="15"/>
      <c r="C346" s="10" t="s">
        <v>581</v>
      </c>
      <c r="D346" s="8" t="s">
        <v>265</v>
      </c>
      <c r="E346" s="12"/>
      <c r="F346" s="12"/>
      <c r="G346" s="40">
        <f t="shared" si="152"/>
        <v>61</v>
      </c>
      <c r="H346" s="40">
        <f t="shared" si="149"/>
        <v>61</v>
      </c>
      <c r="I346" s="44">
        <v>18</v>
      </c>
      <c r="J346" s="44">
        <v>19</v>
      </c>
      <c r="K346" s="44">
        <v>24</v>
      </c>
      <c r="L346" s="40">
        <f t="shared" si="151"/>
        <v>0</v>
      </c>
      <c r="M346" s="40">
        <v>0</v>
      </c>
      <c r="N346" s="40">
        <v>0</v>
      </c>
      <c r="O346" s="40">
        <v>0</v>
      </c>
      <c r="P346" s="40">
        <v>0</v>
      </c>
      <c r="Q346" s="13">
        <v>0</v>
      </c>
      <c r="R346" s="13">
        <v>0</v>
      </c>
    </row>
    <row r="347" spans="1:18" ht="14.1" customHeight="1" x14ac:dyDescent="0.15">
      <c r="A347" s="8"/>
      <c r="B347" s="15"/>
      <c r="C347" s="10" t="s">
        <v>581</v>
      </c>
      <c r="D347" s="8" t="s">
        <v>266</v>
      </c>
      <c r="E347" s="12"/>
      <c r="F347" s="12"/>
      <c r="G347" s="40">
        <f t="shared" si="152"/>
        <v>52</v>
      </c>
      <c r="H347" s="40">
        <f t="shared" si="149"/>
        <v>52</v>
      </c>
      <c r="I347" s="44">
        <v>14</v>
      </c>
      <c r="J347" s="44">
        <v>15</v>
      </c>
      <c r="K347" s="44">
        <v>23</v>
      </c>
      <c r="L347" s="40">
        <f t="shared" si="151"/>
        <v>0</v>
      </c>
      <c r="M347" s="40">
        <v>0</v>
      </c>
      <c r="N347" s="40">
        <v>0</v>
      </c>
      <c r="O347" s="40">
        <v>0</v>
      </c>
      <c r="P347" s="40">
        <v>0</v>
      </c>
      <c r="Q347" s="13">
        <v>0</v>
      </c>
      <c r="R347" s="13">
        <v>0</v>
      </c>
    </row>
    <row r="348" spans="1:18" ht="14.1" customHeight="1" x14ac:dyDescent="0.15">
      <c r="A348" s="8" t="s">
        <v>363</v>
      </c>
      <c r="B348" s="9" t="s">
        <v>73</v>
      </c>
      <c r="C348" s="10"/>
      <c r="D348" s="8"/>
      <c r="E348" s="11">
        <v>9</v>
      </c>
      <c r="F348" s="12">
        <v>0</v>
      </c>
      <c r="G348" s="40">
        <f t="shared" si="152"/>
        <v>236</v>
      </c>
      <c r="H348" s="40">
        <f t="shared" si="149"/>
        <v>236</v>
      </c>
      <c r="I348" s="40">
        <f>I349+I350+I351+I352</f>
        <v>80</v>
      </c>
      <c r="J348" s="40">
        <f t="shared" ref="J348:K348" si="164">J349+J350+J351+J352</f>
        <v>74</v>
      </c>
      <c r="K348" s="40">
        <f t="shared" si="164"/>
        <v>82</v>
      </c>
      <c r="L348" s="40">
        <f t="shared" si="151"/>
        <v>0</v>
      </c>
      <c r="M348" s="40">
        <f t="shared" ref="M348:R348" si="165">M349+M350</f>
        <v>0</v>
      </c>
      <c r="N348" s="40">
        <f t="shared" si="165"/>
        <v>0</v>
      </c>
      <c r="O348" s="40">
        <f t="shared" si="165"/>
        <v>0</v>
      </c>
      <c r="P348" s="40">
        <f t="shared" si="165"/>
        <v>0</v>
      </c>
      <c r="Q348" s="13">
        <f>Q349+Q350</f>
        <v>0</v>
      </c>
      <c r="R348" s="13">
        <f t="shared" si="165"/>
        <v>0</v>
      </c>
    </row>
    <row r="349" spans="1:18" ht="14.1" customHeight="1" x14ac:dyDescent="0.15">
      <c r="A349" s="8"/>
      <c r="B349" s="15"/>
      <c r="C349" s="10" t="s">
        <v>346</v>
      </c>
      <c r="D349" s="8" t="s">
        <v>265</v>
      </c>
      <c r="E349" s="12"/>
      <c r="F349" s="12"/>
      <c r="G349" s="40">
        <f t="shared" si="152"/>
        <v>97</v>
      </c>
      <c r="H349" s="40">
        <f t="shared" si="149"/>
        <v>97</v>
      </c>
      <c r="I349" s="44">
        <v>24</v>
      </c>
      <c r="J349" s="44">
        <v>38</v>
      </c>
      <c r="K349" s="44">
        <v>35</v>
      </c>
      <c r="L349" s="40">
        <f t="shared" si="151"/>
        <v>0</v>
      </c>
      <c r="M349" s="40">
        <v>0</v>
      </c>
      <c r="N349" s="40">
        <v>0</v>
      </c>
      <c r="O349" s="40">
        <v>0</v>
      </c>
      <c r="P349" s="40">
        <v>0</v>
      </c>
      <c r="Q349" s="13">
        <v>0</v>
      </c>
      <c r="R349" s="13">
        <v>0</v>
      </c>
    </row>
    <row r="350" spans="1:18" ht="14.1" customHeight="1" x14ac:dyDescent="0.15">
      <c r="A350" s="8"/>
      <c r="B350" s="15"/>
      <c r="C350" s="10" t="s">
        <v>346</v>
      </c>
      <c r="D350" s="8" t="s">
        <v>266</v>
      </c>
      <c r="E350" s="12"/>
      <c r="F350" s="12"/>
      <c r="G350" s="40">
        <f t="shared" si="152"/>
        <v>104</v>
      </c>
      <c r="H350" s="40">
        <f t="shared" si="149"/>
        <v>104</v>
      </c>
      <c r="I350" s="44">
        <v>41</v>
      </c>
      <c r="J350" s="44">
        <v>30</v>
      </c>
      <c r="K350" s="44">
        <v>33</v>
      </c>
      <c r="L350" s="40">
        <f t="shared" si="151"/>
        <v>0</v>
      </c>
      <c r="M350" s="40">
        <v>0</v>
      </c>
      <c r="N350" s="40">
        <v>0</v>
      </c>
      <c r="O350" s="40">
        <v>0</v>
      </c>
      <c r="P350" s="40">
        <v>0</v>
      </c>
      <c r="Q350" s="13">
        <v>0</v>
      </c>
      <c r="R350" s="13">
        <v>0</v>
      </c>
    </row>
    <row r="351" spans="1:18" ht="14.1" customHeight="1" x14ac:dyDescent="0.15">
      <c r="A351" s="8"/>
      <c r="B351" s="15"/>
      <c r="C351" s="10" t="s">
        <v>353</v>
      </c>
      <c r="D351" s="8" t="s">
        <v>265</v>
      </c>
      <c r="E351" s="12"/>
      <c r="F351" s="12"/>
      <c r="G351" s="40">
        <f t="shared" si="152"/>
        <v>24</v>
      </c>
      <c r="H351" s="40">
        <f t="shared" si="149"/>
        <v>24</v>
      </c>
      <c r="I351" s="44">
        <v>10</v>
      </c>
      <c r="J351" s="44">
        <v>4</v>
      </c>
      <c r="K351" s="44">
        <v>10</v>
      </c>
      <c r="L351" s="40">
        <f t="shared" si="151"/>
        <v>0</v>
      </c>
      <c r="M351" s="40">
        <v>0</v>
      </c>
      <c r="N351" s="40">
        <v>0</v>
      </c>
      <c r="O351" s="40">
        <v>0</v>
      </c>
      <c r="P351" s="40">
        <v>0</v>
      </c>
      <c r="Q351" s="13">
        <v>0</v>
      </c>
      <c r="R351" s="13">
        <v>0</v>
      </c>
    </row>
    <row r="352" spans="1:18" ht="14.1" customHeight="1" x14ac:dyDescent="0.15">
      <c r="A352" s="8"/>
      <c r="B352" s="15"/>
      <c r="C352" s="10" t="s">
        <v>353</v>
      </c>
      <c r="D352" s="8" t="s">
        <v>266</v>
      </c>
      <c r="E352" s="12"/>
      <c r="F352" s="12"/>
      <c r="G352" s="40">
        <f t="shared" si="152"/>
        <v>11</v>
      </c>
      <c r="H352" s="40">
        <f t="shared" si="149"/>
        <v>11</v>
      </c>
      <c r="I352" s="44">
        <v>5</v>
      </c>
      <c r="J352" s="44">
        <v>2</v>
      </c>
      <c r="K352" s="44">
        <v>4</v>
      </c>
      <c r="L352" s="40">
        <f t="shared" si="151"/>
        <v>0</v>
      </c>
      <c r="M352" s="40">
        <v>0</v>
      </c>
      <c r="N352" s="40">
        <v>0</v>
      </c>
      <c r="O352" s="40">
        <v>0</v>
      </c>
      <c r="P352" s="40">
        <v>0</v>
      </c>
      <c r="Q352" s="13">
        <v>0</v>
      </c>
      <c r="R352" s="13">
        <v>0</v>
      </c>
    </row>
    <row r="353" spans="1:18" ht="14.1" customHeight="1" x14ac:dyDescent="0.15">
      <c r="A353" s="8" t="s">
        <v>363</v>
      </c>
      <c r="B353" s="9" t="s">
        <v>74</v>
      </c>
      <c r="C353" s="10"/>
      <c r="D353" s="8"/>
      <c r="E353" s="11">
        <v>3</v>
      </c>
      <c r="F353" s="12">
        <v>0</v>
      </c>
      <c r="G353" s="40">
        <f t="shared" si="152"/>
        <v>69</v>
      </c>
      <c r="H353" s="40">
        <f t="shared" si="149"/>
        <v>69</v>
      </c>
      <c r="I353" s="40">
        <f>I354+I355</f>
        <v>19</v>
      </c>
      <c r="J353" s="40">
        <f t="shared" ref="J353:R353" si="166">J354+J355</f>
        <v>19</v>
      </c>
      <c r="K353" s="40">
        <f t="shared" si="166"/>
        <v>31</v>
      </c>
      <c r="L353" s="40">
        <f t="shared" si="151"/>
        <v>0</v>
      </c>
      <c r="M353" s="40">
        <f t="shared" si="166"/>
        <v>0</v>
      </c>
      <c r="N353" s="40">
        <f t="shared" si="166"/>
        <v>0</v>
      </c>
      <c r="O353" s="40">
        <f t="shared" si="166"/>
        <v>0</v>
      </c>
      <c r="P353" s="40">
        <f t="shared" si="166"/>
        <v>0</v>
      </c>
      <c r="Q353" s="13">
        <f>Q354+Q355</f>
        <v>0</v>
      </c>
      <c r="R353" s="13">
        <f t="shared" si="166"/>
        <v>0</v>
      </c>
    </row>
    <row r="354" spans="1:18" ht="14.1" customHeight="1" x14ac:dyDescent="0.15">
      <c r="A354" s="8"/>
      <c r="B354" s="15"/>
      <c r="C354" s="10" t="s">
        <v>346</v>
      </c>
      <c r="D354" s="8" t="s">
        <v>265</v>
      </c>
      <c r="E354" s="12"/>
      <c r="F354" s="12"/>
      <c r="G354" s="40">
        <f t="shared" si="152"/>
        <v>35</v>
      </c>
      <c r="H354" s="40">
        <f t="shared" si="149"/>
        <v>35</v>
      </c>
      <c r="I354" s="44">
        <v>10</v>
      </c>
      <c r="J354" s="44">
        <v>10</v>
      </c>
      <c r="K354" s="44">
        <v>15</v>
      </c>
      <c r="L354" s="40">
        <f t="shared" si="151"/>
        <v>0</v>
      </c>
      <c r="M354" s="40">
        <v>0</v>
      </c>
      <c r="N354" s="40">
        <v>0</v>
      </c>
      <c r="O354" s="40">
        <v>0</v>
      </c>
      <c r="P354" s="40">
        <v>0</v>
      </c>
      <c r="Q354" s="13">
        <v>0</v>
      </c>
      <c r="R354" s="13">
        <v>0</v>
      </c>
    </row>
    <row r="355" spans="1:18" ht="14.1" customHeight="1" x14ac:dyDescent="0.15">
      <c r="A355" s="8"/>
      <c r="B355" s="15"/>
      <c r="C355" s="10" t="s">
        <v>346</v>
      </c>
      <c r="D355" s="8" t="s">
        <v>266</v>
      </c>
      <c r="E355" s="12"/>
      <c r="F355" s="12"/>
      <c r="G355" s="40">
        <f t="shared" si="152"/>
        <v>34</v>
      </c>
      <c r="H355" s="40">
        <f t="shared" si="149"/>
        <v>34</v>
      </c>
      <c r="I355" s="44">
        <v>9</v>
      </c>
      <c r="J355" s="44">
        <v>9</v>
      </c>
      <c r="K355" s="44">
        <v>16</v>
      </c>
      <c r="L355" s="40">
        <f t="shared" si="151"/>
        <v>0</v>
      </c>
      <c r="M355" s="40">
        <v>0</v>
      </c>
      <c r="N355" s="40">
        <v>0</v>
      </c>
      <c r="O355" s="40">
        <v>0</v>
      </c>
      <c r="P355" s="40">
        <v>0</v>
      </c>
      <c r="Q355" s="13">
        <v>0</v>
      </c>
      <c r="R355" s="13">
        <v>0</v>
      </c>
    </row>
    <row r="356" spans="1:18" ht="14.1" customHeight="1" x14ac:dyDescent="0.15">
      <c r="A356" s="18" t="s">
        <v>394</v>
      </c>
      <c r="B356" s="19">
        <f>COUNTA(B312:B355)</f>
        <v>14</v>
      </c>
      <c r="C356" s="18"/>
      <c r="D356" s="18"/>
      <c r="E356" s="21">
        <f>E312+E315+E318+E321+E324+E327+E330+E333+E336+E339+E342+E345+E348+E353</f>
        <v>122</v>
      </c>
      <c r="F356" s="21">
        <f t="shared" ref="F356:R356" si="167">F312+F315+F318+F321+F324+F327+F330+F333+F336+F339+F342+F345+F348+F353</f>
        <v>12</v>
      </c>
      <c r="G356" s="47">
        <f t="shared" si="167"/>
        <v>4159</v>
      </c>
      <c r="H356" s="47">
        <f t="shared" si="167"/>
        <v>3995</v>
      </c>
      <c r="I356" s="47">
        <f t="shared" si="167"/>
        <v>1283</v>
      </c>
      <c r="J356" s="47">
        <f t="shared" si="167"/>
        <v>1311</v>
      </c>
      <c r="K356" s="47">
        <f t="shared" si="167"/>
        <v>1401</v>
      </c>
      <c r="L356" s="47">
        <f t="shared" si="167"/>
        <v>149</v>
      </c>
      <c r="M356" s="47">
        <f t="shared" si="167"/>
        <v>52</v>
      </c>
      <c r="N356" s="47">
        <f t="shared" si="167"/>
        <v>33</v>
      </c>
      <c r="O356" s="47">
        <f t="shared" si="167"/>
        <v>32</v>
      </c>
      <c r="P356" s="47">
        <f t="shared" si="167"/>
        <v>32</v>
      </c>
      <c r="Q356" s="21">
        <f t="shared" si="167"/>
        <v>15</v>
      </c>
      <c r="R356" s="21">
        <f t="shared" si="167"/>
        <v>0</v>
      </c>
    </row>
    <row r="357" spans="1:18" ht="14.1" customHeight="1" x14ac:dyDescent="0.15">
      <c r="A357" s="8" t="s">
        <v>357</v>
      </c>
      <c r="B357" s="9" t="s">
        <v>75</v>
      </c>
      <c r="C357" s="10"/>
      <c r="D357" s="8"/>
      <c r="E357" s="11">
        <v>7</v>
      </c>
      <c r="F357" s="12">
        <v>0</v>
      </c>
      <c r="G357" s="40">
        <f>H357+L357+Q357+R357</f>
        <v>231</v>
      </c>
      <c r="H357" s="40">
        <f t="shared" ref="H357:H365" si="168">SUM(I357:K357)</f>
        <v>231</v>
      </c>
      <c r="I357" s="40">
        <f>I358+I359</f>
        <v>64</v>
      </c>
      <c r="J357" s="40">
        <f t="shared" ref="J357:R357" si="169">J358+J359</f>
        <v>90</v>
      </c>
      <c r="K357" s="40">
        <f t="shared" si="169"/>
        <v>77</v>
      </c>
      <c r="L357" s="40">
        <f>SUM(M357:P357)</f>
        <v>0</v>
      </c>
      <c r="M357" s="40">
        <f t="shared" si="169"/>
        <v>0</v>
      </c>
      <c r="N357" s="40">
        <f t="shared" si="169"/>
        <v>0</v>
      </c>
      <c r="O357" s="40">
        <f t="shared" si="169"/>
        <v>0</v>
      </c>
      <c r="P357" s="40">
        <f t="shared" si="169"/>
        <v>0</v>
      </c>
      <c r="Q357" s="13">
        <f>Q358+Q359</f>
        <v>0</v>
      </c>
      <c r="R357" s="13">
        <f t="shared" si="169"/>
        <v>0</v>
      </c>
    </row>
    <row r="358" spans="1:18" ht="14.1" customHeight="1" x14ac:dyDescent="0.15">
      <c r="A358" s="8"/>
      <c r="B358" s="15"/>
      <c r="C358" s="10" t="s">
        <v>346</v>
      </c>
      <c r="D358" s="8" t="s">
        <v>265</v>
      </c>
      <c r="E358" s="12"/>
      <c r="F358" s="12"/>
      <c r="G358" s="40">
        <f t="shared" ref="G358:G365" si="170">H358+L358+Q358+R358</f>
        <v>117</v>
      </c>
      <c r="H358" s="40">
        <f t="shared" si="168"/>
        <v>117</v>
      </c>
      <c r="I358" s="44">
        <v>35</v>
      </c>
      <c r="J358" s="44">
        <v>43</v>
      </c>
      <c r="K358" s="44">
        <v>39</v>
      </c>
      <c r="L358" s="40">
        <f t="shared" ref="L358:L365" si="171">SUM(M358:P358)</f>
        <v>0</v>
      </c>
      <c r="M358" s="40">
        <v>0</v>
      </c>
      <c r="N358" s="40">
        <v>0</v>
      </c>
      <c r="O358" s="40">
        <v>0</v>
      </c>
      <c r="P358" s="40">
        <v>0</v>
      </c>
      <c r="Q358" s="13">
        <v>0</v>
      </c>
      <c r="R358" s="13">
        <v>0</v>
      </c>
    </row>
    <row r="359" spans="1:18" ht="14.1" customHeight="1" x14ac:dyDescent="0.15">
      <c r="A359" s="8"/>
      <c r="B359" s="15"/>
      <c r="C359" s="10" t="s">
        <v>346</v>
      </c>
      <c r="D359" s="8" t="s">
        <v>266</v>
      </c>
      <c r="E359" s="12"/>
      <c r="F359" s="12"/>
      <c r="G359" s="40">
        <f t="shared" si="170"/>
        <v>114</v>
      </c>
      <c r="H359" s="40">
        <f t="shared" si="168"/>
        <v>114</v>
      </c>
      <c r="I359" s="44">
        <v>29</v>
      </c>
      <c r="J359" s="44">
        <v>47</v>
      </c>
      <c r="K359" s="44">
        <v>38</v>
      </c>
      <c r="L359" s="40">
        <f t="shared" si="171"/>
        <v>0</v>
      </c>
      <c r="M359" s="40">
        <v>0</v>
      </c>
      <c r="N359" s="40">
        <v>0</v>
      </c>
      <c r="O359" s="40">
        <v>0</v>
      </c>
      <c r="P359" s="40">
        <v>0</v>
      </c>
      <c r="Q359" s="13">
        <v>0</v>
      </c>
      <c r="R359" s="13">
        <v>0</v>
      </c>
    </row>
    <row r="360" spans="1:18" ht="14.1" customHeight="1" x14ac:dyDescent="0.15">
      <c r="A360" s="8" t="s">
        <v>357</v>
      </c>
      <c r="B360" s="9" t="s">
        <v>590</v>
      </c>
      <c r="C360" s="10"/>
      <c r="D360" s="8"/>
      <c r="E360" s="11">
        <v>3</v>
      </c>
      <c r="F360" s="12">
        <v>0</v>
      </c>
      <c r="G360" s="40">
        <f t="shared" si="170"/>
        <v>43</v>
      </c>
      <c r="H360" s="40">
        <f t="shared" si="168"/>
        <v>43</v>
      </c>
      <c r="I360" s="40">
        <f>I361+I362</f>
        <v>15</v>
      </c>
      <c r="J360" s="40">
        <f t="shared" ref="J360:R360" si="172">J361+J362</f>
        <v>15</v>
      </c>
      <c r="K360" s="40">
        <f t="shared" si="172"/>
        <v>13</v>
      </c>
      <c r="L360" s="40">
        <f t="shared" si="171"/>
        <v>0</v>
      </c>
      <c r="M360" s="40">
        <f t="shared" si="172"/>
        <v>0</v>
      </c>
      <c r="N360" s="40">
        <f t="shared" si="172"/>
        <v>0</v>
      </c>
      <c r="O360" s="40">
        <f t="shared" si="172"/>
        <v>0</v>
      </c>
      <c r="P360" s="40">
        <f t="shared" si="172"/>
        <v>0</v>
      </c>
      <c r="Q360" s="13">
        <f>Q361+Q362</f>
        <v>0</v>
      </c>
      <c r="R360" s="13">
        <f t="shared" si="172"/>
        <v>0</v>
      </c>
    </row>
    <row r="361" spans="1:18" ht="14.1" customHeight="1" x14ac:dyDescent="0.15">
      <c r="A361" s="8"/>
      <c r="B361" s="15"/>
      <c r="C361" s="10" t="s">
        <v>346</v>
      </c>
      <c r="D361" s="8" t="s">
        <v>265</v>
      </c>
      <c r="E361" s="12"/>
      <c r="F361" s="12"/>
      <c r="G361" s="40">
        <f t="shared" si="170"/>
        <v>22</v>
      </c>
      <c r="H361" s="40">
        <f t="shared" si="168"/>
        <v>22</v>
      </c>
      <c r="I361" s="44">
        <v>8</v>
      </c>
      <c r="J361" s="44">
        <v>8</v>
      </c>
      <c r="K361" s="44">
        <v>6</v>
      </c>
      <c r="L361" s="40">
        <f t="shared" si="171"/>
        <v>0</v>
      </c>
      <c r="M361" s="40">
        <v>0</v>
      </c>
      <c r="N361" s="40">
        <v>0</v>
      </c>
      <c r="O361" s="40">
        <v>0</v>
      </c>
      <c r="P361" s="40">
        <v>0</v>
      </c>
      <c r="Q361" s="13">
        <v>0</v>
      </c>
      <c r="R361" s="13">
        <v>0</v>
      </c>
    </row>
    <row r="362" spans="1:18" ht="14.1" customHeight="1" x14ac:dyDescent="0.15">
      <c r="A362" s="8"/>
      <c r="B362" s="15"/>
      <c r="C362" s="10" t="s">
        <v>346</v>
      </c>
      <c r="D362" s="8" t="s">
        <v>266</v>
      </c>
      <c r="E362" s="12"/>
      <c r="F362" s="12"/>
      <c r="G362" s="40">
        <f t="shared" si="170"/>
        <v>21</v>
      </c>
      <c r="H362" s="40">
        <f t="shared" si="168"/>
        <v>21</v>
      </c>
      <c r="I362" s="44">
        <v>7</v>
      </c>
      <c r="J362" s="44">
        <v>7</v>
      </c>
      <c r="K362" s="44">
        <v>7</v>
      </c>
      <c r="L362" s="40">
        <f t="shared" si="171"/>
        <v>0</v>
      </c>
      <c r="M362" s="40">
        <v>0</v>
      </c>
      <c r="N362" s="40">
        <v>0</v>
      </c>
      <c r="O362" s="40">
        <v>0</v>
      </c>
      <c r="P362" s="40">
        <v>0</v>
      </c>
      <c r="Q362" s="13">
        <v>0</v>
      </c>
      <c r="R362" s="13">
        <v>0</v>
      </c>
    </row>
    <row r="363" spans="1:18" ht="14.1" customHeight="1" x14ac:dyDescent="0.15">
      <c r="A363" s="8" t="s">
        <v>357</v>
      </c>
      <c r="B363" s="9" t="s">
        <v>354</v>
      </c>
      <c r="C363" s="17"/>
      <c r="D363" s="36"/>
      <c r="E363" s="11">
        <v>6</v>
      </c>
      <c r="F363" s="12">
        <v>0</v>
      </c>
      <c r="G363" s="40">
        <f t="shared" si="170"/>
        <v>175</v>
      </c>
      <c r="H363" s="40">
        <f t="shared" si="168"/>
        <v>175</v>
      </c>
      <c r="I363" s="40">
        <f>I364+I365</f>
        <v>56</v>
      </c>
      <c r="J363" s="40">
        <f t="shared" ref="J363:R363" si="173">J364+J365</f>
        <v>45</v>
      </c>
      <c r="K363" s="40">
        <f t="shared" si="173"/>
        <v>74</v>
      </c>
      <c r="L363" s="40">
        <f t="shared" si="171"/>
        <v>0</v>
      </c>
      <c r="M363" s="40">
        <f t="shared" si="173"/>
        <v>0</v>
      </c>
      <c r="N363" s="40">
        <f t="shared" si="173"/>
        <v>0</v>
      </c>
      <c r="O363" s="40">
        <f t="shared" si="173"/>
        <v>0</v>
      </c>
      <c r="P363" s="40">
        <f t="shared" si="173"/>
        <v>0</v>
      </c>
      <c r="Q363" s="13">
        <f>Q364+Q365</f>
        <v>0</v>
      </c>
      <c r="R363" s="13">
        <f t="shared" si="173"/>
        <v>0</v>
      </c>
    </row>
    <row r="364" spans="1:18" ht="14.1" customHeight="1" x14ac:dyDescent="0.15">
      <c r="A364" s="36"/>
      <c r="B364" s="9"/>
      <c r="C364" s="17" t="s">
        <v>581</v>
      </c>
      <c r="D364" s="36" t="s">
        <v>265</v>
      </c>
      <c r="E364" s="12"/>
      <c r="F364" s="12"/>
      <c r="G364" s="40">
        <f t="shared" si="170"/>
        <v>89</v>
      </c>
      <c r="H364" s="40">
        <f t="shared" si="168"/>
        <v>89</v>
      </c>
      <c r="I364" s="44">
        <v>28</v>
      </c>
      <c r="J364" s="44">
        <v>24</v>
      </c>
      <c r="K364" s="44">
        <v>37</v>
      </c>
      <c r="L364" s="40">
        <f t="shared" si="171"/>
        <v>0</v>
      </c>
      <c r="M364" s="45">
        <v>0</v>
      </c>
      <c r="N364" s="45">
        <v>0</v>
      </c>
      <c r="O364" s="45">
        <v>0</v>
      </c>
      <c r="P364" s="45">
        <v>0</v>
      </c>
      <c r="Q364" s="12">
        <v>0</v>
      </c>
      <c r="R364" s="12">
        <v>0</v>
      </c>
    </row>
    <row r="365" spans="1:18" ht="14.1" customHeight="1" x14ac:dyDescent="0.15">
      <c r="A365" s="36"/>
      <c r="B365" s="9"/>
      <c r="C365" s="17" t="s">
        <v>581</v>
      </c>
      <c r="D365" s="36" t="s">
        <v>266</v>
      </c>
      <c r="E365" s="12"/>
      <c r="F365" s="12"/>
      <c r="G365" s="40">
        <f t="shared" si="170"/>
        <v>86</v>
      </c>
      <c r="H365" s="40">
        <f t="shared" si="168"/>
        <v>86</v>
      </c>
      <c r="I365" s="44">
        <v>28</v>
      </c>
      <c r="J365" s="44">
        <v>21</v>
      </c>
      <c r="K365" s="44">
        <v>37</v>
      </c>
      <c r="L365" s="40">
        <f t="shared" si="171"/>
        <v>0</v>
      </c>
      <c r="M365" s="45">
        <v>0</v>
      </c>
      <c r="N365" s="45">
        <v>0</v>
      </c>
      <c r="O365" s="45">
        <v>0</v>
      </c>
      <c r="P365" s="45">
        <v>0</v>
      </c>
      <c r="Q365" s="12">
        <v>0</v>
      </c>
      <c r="R365" s="12">
        <v>0</v>
      </c>
    </row>
    <row r="366" spans="1:18" ht="14.1" customHeight="1" x14ac:dyDescent="0.15">
      <c r="A366" s="18" t="s">
        <v>394</v>
      </c>
      <c r="B366" s="19">
        <f>COUNTA(B357:B365)</f>
        <v>3</v>
      </c>
      <c r="C366" s="18"/>
      <c r="D366" s="18"/>
      <c r="E366" s="21">
        <f t="shared" ref="E366:F366" si="174">E357+E360+E363</f>
        <v>16</v>
      </c>
      <c r="F366" s="21">
        <f t="shared" si="174"/>
        <v>0</v>
      </c>
      <c r="G366" s="47">
        <f>G357+G360+G363</f>
        <v>449</v>
      </c>
      <c r="H366" s="47">
        <f t="shared" ref="H366:R366" si="175">H357+H360+H363</f>
        <v>449</v>
      </c>
      <c r="I366" s="47">
        <f t="shared" si="175"/>
        <v>135</v>
      </c>
      <c r="J366" s="47">
        <f t="shared" si="175"/>
        <v>150</v>
      </c>
      <c r="K366" s="47">
        <f t="shared" si="175"/>
        <v>164</v>
      </c>
      <c r="L366" s="47">
        <f>L357+L360+L363</f>
        <v>0</v>
      </c>
      <c r="M366" s="47">
        <f t="shared" si="175"/>
        <v>0</v>
      </c>
      <c r="N366" s="47">
        <f t="shared" si="175"/>
        <v>0</v>
      </c>
      <c r="O366" s="47">
        <f t="shared" si="175"/>
        <v>0</v>
      </c>
      <c r="P366" s="47">
        <f t="shared" si="175"/>
        <v>0</v>
      </c>
      <c r="Q366" s="21">
        <f t="shared" si="175"/>
        <v>0</v>
      </c>
      <c r="R366" s="21">
        <f t="shared" si="175"/>
        <v>0</v>
      </c>
    </row>
    <row r="367" spans="1:18" ht="14.1" customHeight="1" x14ac:dyDescent="0.15">
      <c r="A367" s="8" t="s">
        <v>364</v>
      </c>
      <c r="B367" s="9" t="s">
        <v>24</v>
      </c>
      <c r="C367" s="10"/>
      <c r="D367" s="8"/>
      <c r="E367" s="12">
        <v>19</v>
      </c>
      <c r="F367" s="12">
        <v>4</v>
      </c>
      <c r="G367" s="40">
        <f>H367+L367+Q367+R367</f>
        <v>800</v>
      </c>
      <c r="H367" s="40">
        <f t="shared" ref="H367:H430" si="176">SUM(I367:K367)</f>
        <v>759</v>
      </c>
      <c r="I367" s="40">
        <f>I368+I369</f>
        <v>243</v>
      </c>
      <c r="J367" s="40">
        <f t="shared" ref="J367:R367" si="177">J368+J369</f>
        <v>234</v>
      </c>
      <c r="K367" s="40">
        <f t="shared" si="177"/>
        <v>282</v>
      </c>
      <c r="L367" s="40">
        <f>SUM(M367:P367)</f>
        <v>41</v>
      </c>
      <c r="M367" s="40">
        <f t="shared" si="177"/>
        <v>10</v>
      </c>
      <c r="N367" s="40">
        <f t="shared" si="177"/>
        <v>13</v>
      </c>
      <c r="O367" s="40">
        <f t="shared" si="177"/>
        <v>7</v>
      </c>
      <c r="P367" s="40">
        <f t="shared" si="177"/>
        <v>11</v>
      </c>
      <c r="Q367" s="13">
        <f>Q368+Q369</f>
        <v>0</v>
      </c>
      <c r="R367" s="13">
        <f t="shared" si="177"/>
        <v>0</v>
      </c>
    </row>
    <row r="368" spans="1:18" ht="14.1" customHeight="1" x14ac:dyDescent="0.15">
      <c r="A368" s="8"/>
      <c r="B368" s="15"/>
      <c r="C368" s="10" t="s">
        <v>346</v>
      </c>
      <c r="D368" s="8" t="s">
        <v>265</v>
      </c>
      <c r="E368" s="12"/>
      <c r="F368" s="12"/>
      <c r="G368" s="40">
        <f t="shared" ref="G368:G431" si="178">H368+L368+Q368+R368</f>
        <v>415</v>
      </c>
      <c r="H368" s="40">
        <f t="shared" si="176"/>
        <v>395</v>
      </c>
      <c r="I368" s="44">
        <v>126</v>
      </c>
      <c r="J368" s="44">
        <v>127</v>
      </c>
      <c r="K368" s="44">
        <v>142</v>
      </c>
      <c r="L368" s="40">
        <f t="shared" ref="L368:L431" si="179">SUM(M368:P368)</f>
        <v>20</v>
      </c>
      <c r="M368" s="44">
        <v>7</v>
      </c>
      <c r="N368" s="44">
        <v>4</v>
      </c>
      <c r="O368" s="44">
        <v>4</v>
      </c>
      <c r="P368" s="44">
        <v>5</v>
      </c>
      <c r="Q368" s="13">
        <v>0</v>
      </c>
      <c r="R368" s="13">
        <v>0</v>
      </c>
    </row>
    <row r="369" spans="1:21" ht="14.1" customHeight="1" x14ac:dyDescent="0.15">
      <c r="A369" s="8"/>
      <c r="B369" s="15"/>
      <c r="C369" s="10" t="s">
        <v>346</v>
      </c>
      <c r="D369" s="8" t="s">
        <v>266</v>
      </c>
      <c r="E369" s="12"/>
      <c r="F369" s="12"/>
      <c r="G369" s="40">
        <f t="shared" si="178"/>
        <v>385</v>
      </c>
      <c r="H369" s="40">
        <f t="shared" si="176"/>
        <v>364</v>
      </c>
      <c r="I369" s="44">
        <v>117</v>
      </c>
      <c r="J369" s="44">
        <v>107</v>
      </c>
      <c r="K369" s="44">
        <v>140</v>
      </c>
      <c r="L369" s="40">
        <f t="shared" si="179"/>
        <v>21</v>
      </c>
      <c r="M369" s="44">
        <v>3</v>
      </c>
      <c r="N369" s="44">
        <v>9</v>
      </c>
      <c r="O369" s="44">
        <v>3</v>
      </c>
      <c r="P369" s="44">
        <v>6</v>
      </c>
      <c r="Q369" s="13">
        <v>0</v>
      </c>
      <c r="R369" s="13">
        <v>0</v>
      </c>
    </row>
    <row r="370" spans="1:21" ht="14.1" customHeight="1" x14ac:dyDescent="0.15">
      <c r="A370" s="8" t="s">
        <v>364</v>
      </c>
      <c r="B370" s="9" t="s">
        <v>25</v>
      </c>
      <c r="C370" s="10"/>
      <c r="D370" s="8"/>
      <c r="E370" s="11">
        <v>17</v>
      </c>
      <c r="F370" s="12">
        <v>0</v>
      </c>
      <c r="G370" s="40">
        <f t="shared" si="178"/>
        <v>676</v>
      </c>
      <c r="H370" s="40">
        <f t="shared" si="176"/>
        <v>676</v>
      </c>
      <c r="I370" s="40">
        <f t="shared" ref="I370:K370" si="180">I371+I372+I373+I374</f>
        <v>200</v>
      </c>
      <c r="J370" s="40">
        <f t="shared" si="180"/>
        <v>238</v>
      </c>
      <c r="K370" s="40">
        <f t="shared" si="180"/>
        <v>238</v>
      </c>
      <c r="L370" s="40">
        <f t="shared" si="179"/>
        <v>0</v>
      </c>
      <c r="M370" s="40">
        <f t="shared" ref="M370:R370" si="181">M371+M372</f>
        <v>0</v>
      </c>
      <c r="N370" s="40">
        <f t="shared" si="181"/>
        <v>0</v>
      </c>
      <c r="O370" s="40">
        <f t="shared" si="181"/>
        <v>0</v>
      </c>
      <c r="P370" s="40">
        <f t="shared" si="181"/>
        <v>0</v>
      </c>
      <c r="Q370" s="13">
        <f>Q371+Q372</f>
        <v>0</v>
      </c>
      <c r="R370" s="13">
        <f t="shared" si="181"/>
        <v>0</v>
      </c>
    </row>
    <row r="371" spans="1:21" ht="14.1" customHeight="1" x14ac:dyDescent="0.15">
      <c r="A371" s="8"/>
      <c r="B371" s="15"/>
      <c r="C371" s="10" t="s">
        <v>346</v>
      </c>
      <c r="D371" s="8" t="s">
        <v>265</v>
      </c>
      <c r="E371" s="12"/>
      <c r="F371" s="12"/>
      <c r="G371" s="40">
        <f t="shared" si="178"/>
        <v>234</v>
      </c>
      <c r="H371" s="40">
        <f t="shared" si="176"/>
        <v>234</v>
      </c>
      <c r="I371" s="44">
        <v>63</v>
      </c>
      <c r="J371" s="44">
        <v>93</v>
      </c>
      <c r="K371" s="44">
        <v>78</v>
      </c>
      <c r="L371" s="40">
        <f t="shared" si="179"/>
        <v>0</v>
      </c>
      <c r="M371" s="40">
        <v>0</v>
      </c>
      <c r="N371" s="40">
        <v>0</v>
      </c>
      <c r="O371" s="40">
        <v>0</v>
      </c>
      <c r="P371" s="40">
        <v>0</v>
      </c>
      <c r="Q371" s="13">
        <v>0</v>
      </c>
      <c r="R371" s="13">
        <v>0</v>
      </c>
    </row>
    <row r="372" spans="1:21" ht="14.1" customHeight="1" x14ac:dyDescent="0.15">
      <c r="A372" s="8"/>
      <c r="B372" s="15"/>
      <c r="C372" s="10" t="s">
        <v>346</v>
      </c>
      <c r="D372" s="8" t="s">
        <v>266</v>
      </c>
      <c r="E372" s="12"/>
      <c r="F372" s="12"/>
      <c r="G372" s="40">
        <f t="shared" si="178"/>
        <v>323</v>
      </c>
      <c r="H372" s="40">
        <f t="shared" si="176"/>
        <v>323</v>
      </c>
      <c r="I372" s="44">
        <v>97</v>
      </c>
      <c r="J372" s="44">
        <v>106</v>
      </c>
      <c r="K372" s="44">
        <v>120</v>
      </c>
      <c r="L372" s="40">
        <f t="shared" si="179"/>
        <v>0</v>
      </c>
      <c r="M372" s="40">
        <v>0</v>
      </c>
      <c r="N372" s="40">
        <v>0</v>
      </c>
      <c r="O372" s="40">
        <v>0</v>
      </c>
      <c r="P372" s="40">
        <v>0</v>
      </c>
      <c r="Q372" s="13">
        <v>0</v>
      </c>
      <c r="R372" s="13">
        <v>0</v>
      </c>
    </row>
    <row r="373" spans="1:21" ht="14.1" customHeight="1" x14ac:dyDescent="0.15">
      <c r="A373" s="8"/>
      <c r="B373" s="15"/>
      <c r="C373" s="10" t="s">
        <v>582</v>
      </c>
      <c r="D373" s="8" t="s">
        <v>265</v>
      </c>
      <c r="E373" s="12"/>
      <c r="F373" s="12"/>
      <c r="G373" s="40">
        <f t="shared" si="178"/>
        <v>70</v>
      </c>
      <c r="H373" s="40">
        <f t="shared" si="176"/>
        <v>70</v>
      </c>
      <c r="I373" s="44">
        <v>28</v>
      </c>
      <c r="J373" s="44">
        <v>16</v>
      </c>
      <c r="K373" s="44">
        <v>26</v>
      </c>
      <c r="L373" s="40">
        <f t="shared" si="179"/>
        <v>0</v>
      </c>
      <c r="M373" s="40">
        <v>0</v>
      </c>
      <c r="N373" s="40">
        <v>0</v>
      </c>
      <c r="O373" s="40">
        <v>0</v>
      </c>
      <c r="P373" s="40">
        <v>0</v>
      </c>
      <c r="Q373" s="13">
        <v>0</v>
      </c>
      <c r="R373" s="13">
        <v>0</v>
      </c>
    </row>
    <row r="374" spans="1:21" ht="14.1" customHeight="1" x14ac:dyDescent="0.15">
      <c r="A374" s="8"/>
      <c r="B374" s="15"/>
      <c r="C374" s="10" t="s">
        <v>582</v>
      </c>
      <c r="D374" s="8" t="s">
        <v>266</v>
      </c>
      <c r="E374" s="12"/>
      <c r="F374" s="12"/>
      <c r="G374" s="40">
        <f t="shared" si="178"/>
        <v>49</v>
      </c>
      <c r="H374" s="40">
        <f t="shared" si="176"/>
        <v>49</v>
      </c>
      <c r="I374" s="44">
        <v>12</v>
      </c>
      <c r="J374" s="44">
        <v>23</v>
      </c>
      <c r="K374" s="44">
        <v>14</v>
      </c>
      <c r="L374" s="40">
        <f t="shared" si="179"/>
        <v>0</v>
      </c>
      <c r="M374" s="40">
        <v>0</v>
      </c>
      <c r="N374" s="40">
        <v>0</v>
      </c>
      <c r="O374" s="40">
        <v>0</v>
      </c>
      <c r="P374" s="40">
        <v>0</v>
      </c>
      <c r="Q374" s="13">
        <v>0</v>
      </c>
      <c r="R374" s="13">
        <v>0</v>
      </c>
    </row>
    <row r="375" spans="1:21" ht="14.1" customHeight="1" x14ac:dyDescent="0.15">
      <c r="A375" s="8" t="s">
        <v>364</v>
      </c>
      <c r="B375" s="9" t="s">
        <v>26</v>
      </c>
      <c r="C375" s="10"/>
      <c r="D375" s="8"/>
      <c r="E375" s="11">
        <v>18</v>
      </c>
      <c r="F375" s="12">
        <v>4</v>
      </c>
      <c r="G375" s="40">
        <f t="shared" si="178"/>
        <v>752</v>
      </c>
      <c r="H375" s="40">
        <f t="shared" si="176"/>
        <v>713</v>
      </c>
      <c r="I375" s="40">
        <f>I376+I377</f>
        <v>240</v>
      </c>
      <c r="J375" s="40">
        <f t="shared" ref="J375:R375" si="182">J376+J377</f>
        <v>238</v>
      </c>
      <c r="K375" s="40">
        <f t="shared" si="182"/>
        <v>235</v>
      </c>
      <c r="L375" s="40">
        <f t="shared" si="179"/>
        <v>39</v>
      </c>
      <c r="M375" s="40">
        <f t="shared" si="182"/>
        <v>10</v>
      </c>
      <c r="N375" s="40">
        <f t="shared" si="182"/>
        <v>11</v>
      </c>
      <c r="O375" s="40">
        <f t="shared" si="182"/>
        <v>12</v>
      </c>
      <c r="P375" s="40">
        <f t="shared" si="182"/>
        <v>6</v>
      </c>
      <c r="Q375" s="13">
        <f>Q376+Q377</f>
        <v>0</v>
      </c>
      <c r="R375" s="13">
        <f t="shared" si="182"/>
        <v>0</v>
      </c>
    </row>
    <row r="376" spans="1:21" ht="14.1" customHeight="1" x14ac:dyDescent="0.15">
      <c r="A376" s="8"/>
      <c r="B376" s="15"/>
      <c r="C376" s="10" t="s">
        <v>346</v>
      </c>
      <c r="D376" s="8" t="s">
        <v>265</v>
      </c>
      <c r="E376" s="12"/>
      <c r="F376" s="12"/>
      <c r="G376" s="40">
        <f t="shared" si="178"/>
        <v>340</v>
      </c>
      <c r="H376" s="40">
        <f t="shared" si="176"/>
        <v>326</v>
      </c>
      <c r="I376" s="44">
        <v>105</v>
      </c>
      <c r="J376" s="44">
        <v>104</v>
      </c>
      <c r="K376" s="44">
        <v>117</v>
      </c>
      <c r="L376" s="40">
        <f t="shared" si="179"/>
        <v>14</v>
      </c>
      <c r="M376" s="44">
        <v>3</v>
      </c>
      <c r="N376" s="44">
        <v>5</v>
      </c>
      <c r="O376" s="44">
        <v>4</v>
      </c>
      <c r="P376" s="44">
        <v>2</v>
      </c>
      <c r="Q376" s="13">
        <v>0</v>
      </c>
      <c r="R376" s="13">
        <v>0</v>
      </c>
    </row>
    <row r="377" spans="1:21" ht="14.1" customHeight="1" x14ac:dyDescent="0.15">
      <c r="A377" s="8"/>
      <c r="B377" s="15"/>
      <c r="C377" s="10" t="s">
        <v>346</v>
      </c>
      <c r="D377" s="8" t="s">
        <v>266</v>
      </c>
      <c r="E377" s="12"/>
      <c r="F377" s="12"/>
      <c r="G377" s="40">
        <f t="shared" si="178"/>
        <v>412</v>
      </c>
      <c r="H377" s="40">
        <f t="shared" si="176"/>
        <v>387</v>
      </c>
      <c r="I377" s="44">
        <v>135</v>
      </c>
      <c r="J377" s="44">
        <v>134</v>
      </c>
      <c r="K377" s="44">
        <v>118</v>
      </c>
      <c r="L377" s="40">
        <f t="shared" si="179"/>
        <v>25</v>
      </c>
      <c r="M377" s="44">
        <v>7</v>
      </c>
      <c r="N377" s="44">
        <v>6</v>
      </c>
      <c r="O377" s="44">
        <v>8</v>
      </c>
      <c r="P377" s="44">
        <v>4</v>
      </c>
      <c r="Q377" s="13">
        <v>0</v>
      </c>
      <c r="R377" s="13">
        <v>0</v>
      </c>
    </row>
    <row r="378" spans="1:21" ht="14.1" customHeight="1" x14ac:dyDescent="0.15">
      <c r="A378" s="8" t="s">
        <v>364</v>
      </c>
      <c r="B378" s="9" t="s">
        <v>27</v>
      </c>
      <c r="C378" s="10"/>
      <c r="D378" s="8"/>
      <c r="E378" s="11">
        <v>17</v>
      </c>
      <c r="F378" s="12">
        <v>4</v>
      </c>
      <c r="G378" s="40">
        <f t="shared" si="178"/>
        <v>698</v>
      </c>
      <c r="H378" s="40">
        <f t="shared" si="176"/>
        <v>666</v>
      </c>
      <c r="I378" s="40">
        <f>I379+I380</f>
        <v>200</v>
      </c>
      <c r="J378" s="40">
        <f t="shared" ref="J378:K378" si="183">J379+J380</f>
        <v>233</v>
      </c>
      <c r="K378" s="40">
        <f t="shared" si="183"/>
        <v>233</v>
      </c>
      <c r="L378" s="40">
        <f t="shared" si="179"/>
        <v>32</v>
      </c>
      <c r="M378" s="40">
        <f t="shared" ref="M378:P378" si="184">M379+M380</f>
        <v>10</v>
      </c>
      <c r="N378" s="40">
        <f t="shared" si="184"/>
        <v>6</v>
      </c>
      <c r="O378" s="40">
        <f t="shared" si="184"/>
        <v>8</v>
      </c>
      <c r="P378" s="40">
        <f t="shared" si="184"/>
        <v>8</v>
      </c>
      <c r="Q378" s="13">
        <v>0</v>
      </c>
      <c r="R378" s="13">
        <v>0</v>
      </c>
    </row>
    <row r="379" spans="1:21" ht="14.1" customHeight="1" x14ac:dyDescent="0.15">
      <c r="A379" s="8"/>
      <c r="B379" s="15"/>
      <c r="C379" s="10" t="s">
        <v>353</v>
      </c>
      <c r="D379" s="8" t="s">
        <v>265</v>
      </c>
      <c r="E379" s="12"/>
      <c r="F379" s="12"/>
      <c r="G379" s="40">
        <f t="shared" si="178"/>
        <v>174</v>
      </c>
      <c r="H379" s="40">
        <f t="shared" si="176"/>
        <v>167</v>
      </c>
      <c r="I379" s="44">
        <v>60</v>
      </c>
      <c r="J379" s="44">
        <v>53</v>
      </c>
      <c r="K379" s="44">
        <v>54</v>
      </c>
      <c r="L379" s="40">
        <f t="shared" si="179"/>
        <v>7</v>
      </c>
      <c r="M379" s="44">
        <v>2</v>
      </c>
      <c r="N379" s="44">
        <v>2</v>
      </c>
      <c r="O379" s="44">
        <v>2</v>
      </c>
      <c r="P379" s="40">
        <v>1</v>
      </c>
      <c r="Q379" s="13">
        <v>0</v>
      </c>
      <c r="R379" s="13">
        <v>0</v>
      </c>
    </row>
    <row r="380" spans="1:21" s="5" customFormat="1" ht="14.1" customHeight="1" x14ac:dyDescent="0.15">
      <c r="A380" s="8"/>
      <c r="B380" s="15"/>
      <c r="C380" s="10" t="s">
        <v>353</v>
      </c>
      <c r="D380" s="8" t="s">
        <v>266</v>
      </c>
      <c r="E380" s="12"/>
      <c r="F380" s="12"/>
      <c r="G380" s="40">
        <f t="shared" si="178"/>
        <v>524</v>
      </c>
      <c r="H380" s="40">
        <f t="shared" si="176"/>
        <v>499</v>
      </c>
      <c r="I380" s="44">
        <v>140</v>
      </c>
      <c r="J380" s="44">
        <v>180</v>
      </c>
      <c r="K380" s="44">
        <v>179</v>
      </c>
      <c r="L380" s="40">
        <f t="shared" si="179"/>
        <v>25</v>
      </c>
      <c r="M380" s="44">
        <v>8</v>
      </c>
      <c r="N380" s="44">
        <v>4</v>
      </c>
      <c r="O380" s="44">
        <v>6</v>
      </c>
      <c r="P380" s="44">
        <v>7</v>
      </c>
      <c r="Q380" s="13">
        <v>0</v>
      </c>
      <c r="R380" s="13">
        <v>0</v>
      </c>
      <c r="S380" s="14"/>
      <c r="T380" s="14"/>
      <c r="U380" s="14"/>
    </row>
    <row r="381" spans="1:21" s="5" customFormat="1" ht="14.1" customHeight="1" x14ac:dyDescent="0.15">
      <c r="A381" s="8" t="s">
        <v>364</v>
      </c>
      <c r="B381" s="9" t="s">
        <v>28</v>
      </c>
      <c r="C381" s="10"/>
      <c r="D381" s="8"/>
      <c r="E381" s="11">
        <v>18</v>
      </c>
      <c r="F381" s="12">
        <v>8</v>
      </c>
      <c r="G381" s="40">
        <f t="shared" si="178"/>
        <v>774</v>
      </c>
      <c r="H381" s="40">
        <f t="shared" si="176"/>
        <v>701</v>
      </c>
      <c r="I381" s="40">
        <f>I382+I383</f>
        <v>231</v>
      </c>
      <c r="J381" s="40">
        <f t="shared" ref="J381:K381" si="185">J382+J383</f>
        <v>234</v>
      </c>
      <c r="K381" s="40">
        <f t="shared" si="185"/>
        <v>236</v>
      </c>
      <c r="L381" s="40">
        <f t="shared" si="179"/>
        <v>73</v>
      </c>
      <c r="M381" s="40">
        <f t="shared" ref="M381:P381" si="186">M382+M383</f>
        <v>13</v>
      </c>
      <c r="N381" s="40">
        <f t="shared" si="186"/>
        <v>20</v>
      </c>
      <c r="O381" s="40">
        <f t="shared" si="186"/>
        <v>17</v>
      </c>
      <c r="P381" s="40">
        <f t="shared" si="186"/>
        <v>23</v>
      </c>
      <c r="Q381" s="13">
        <f t="shared" ref="Q381:R381" si="187">Q382+Q382</f>
        <v>0</v>
      </c>
      <c r="R381" s="13">
        <f t="shared" si="187"/>
        <v>0</v>
      </c>
      <c r="S381" s="14"/>
      <c r="T381" s="14"/>
      <c r="U381" s="14"/>
    </row>
    <row r="382" spans="1:21" s="5" customFormat="1" ht="14.1" customHeight="1" x14ac:dyDescent="0.15">
      <c r="A382" s="8"/>
      <c r="B382" s="15"/>
      <c r="C382" s="10" t="s">
        <v>345</v>
      </c>
      <c r="D382" s="8" t="s">
        <v>265</v>
      </c>
      <c r="E382" s="12"/>
      <c r="F382" s="12"/>
      <c r="G382" s="40">
        <f t="shared" si="178"/>
        <v>684</v>
      </c>
      <c r="H382" s="40">
        <f t="shared" si="176"/>
        <v>620</v>
      </c>
      <c r="I382" s="44">
        <v>202</v>
      </c>
      <c r="J382" s="44">
        <v>212</v>
      </c>
      <c r="K382" s="44">
        <v>206</v>
      </c>
      <c r="L382" s="40">
        <f t="shared" si="179"/>
        <v>64</v>
      </c>
      <c r="M382" s="44">
        <v>12</v>
      </c>
      <c r="N382" s="44">
        <v>17</v>
      </c>
      <c r="O382" s="44">
        <v>17</v>
      </c>
      <c r="P382" s="44">
        <v>18</v>
      </c>
      <c r="Q382" s="13">
        <v>0</v>
      </c>
      <c r="R382" s="13">
        <v>0</v>
      </c>
      <c r="S382" s="14"/>
      <c r="T382" s="14"/>
      <c r="U382" s="14"/>
    </row>
    <row r="383" spans="1:21" ht="14.1" customHeight="1" x14ac:dyDescent="0.15">
      <c r="A383" s="8"/>
      <c r="B383" s="15"/>
      <c r="C383" s="10" t="s">
        <v>345</v>
      </c>
      <c r="D383" s="8" t="s">
        <v>266</v>
      </c>
      <c r="E383" s="12"/>
      <c r="F383" s="12"/>
      <c r="G383" s="40">
        <f t="shared" si="178"/>
        <v>90</v>
      </c>
      <c r="H383" s="40">
        <f t="shared" si="176"/>
        <v>81</v>
      </c>
      <c r="I383" s="44">
        <v>29</v>
      </c>
      <c r="J383" s="44">
        <v>22</v>
      </c>
      <c r="K383" s="44">
        <v>30</v>
      </c>
      <c r="L383" s="40">
        <f t="shared" si="179"/>
        <v>9</v>
      </c>
      <c r="M383" s="44">
        <v>1</v>
      </c>
      <c r="N383" s="40">
        <v>3</v>
      </c>
      <c r="O383" s="44">
        <v>0</v>
      </c>
      <c r="P383" s="44">
        <v>5</v>
      </c>
      <c r="Q383" s="13">
        <v>0</v>
      </c>
      <c r="R383" s="13">
        <v>0</v>
      </c>
    </row>
    <row r="384" spans="1:21" ht="14.1" customHeight="1" x14ac:dyDescent="0.15">
      <c r="A384" s="8" t="s">
        <v>364</v>
      </c>
      <c r="B384" s="9" t="s">
        <v>29</v>
      </c>
      <c r="C384" s="10"/>
      <c r="D384" s="8"/>
      <c r="E384" s="11">
        <v>12</v>
      </c>
      <c r="F384" s="12">
        <v>0</v>
      </c>
      <c r="G384" s="40">
        <f t="shared" si="178"/>
        <v>478</v>
      </c>
      <c r="H384" s="40">
        <f t="shared" si="176"/>
        <v>478</v>
      </c>
      <c r="I384" s="40">
        <f>I385+I386</f>
        <v>163</v>
      </c>
      <c r="J384" s="40">
        <f t="shared" ref="J384:R384" si="188">J385+J386</f>
        <v>158</v>
      </c>
      <c r="K384" s="40">
        <f t="shared" si="188"/>
        <v>157</v>
      </c>
      <c r="L384" s="40">
        <f t="shared" si="179"/>
        <v>0</v>
      </c>
      <c r="M384" s="40">
        <f t="shared" si="188"/>
        <v>0</v>
      </c>
      <c r="N384" s="40">
        <f t="shared" si="188"/>
        <v>0</v>
      </c>
      <c r="O384" s="40">
        <f t="shared" si="188"/>
        <v>0</v>
      </c>
      <c r="P384" s="40">
        <f t="shared" si="188"/>
        <v>0</v>
      </c>
      <c r="Q384" s="13">
        <f>Q385+Q386</f>
        <v>0</v>
      </c>
      <c r="R384" s="13">
        <f t="shared" si="188"/>
        <v>0</v>
      </c>
    </row>
    <row r="385" spans="1:18" ht="14.1" customHeight="1" x14ac:dyDescent="0.15">
      <c r="A385" s="8"/>
      <c r="B385" s="15"/>
      <c r="C385" s="10" t="s">
        <v>579</v>
      </c>
      <c r="D385" s="8" t="s">
        <v>265</v>
      </c>
      <c r="E385" s="12"/>
      <c r="F385" s="12"/>
      <c r="G385" s="40">
        <f t="shared" si="178"/>
        <v>188</v>
      </c>
      <c r="H385" s="40">
        <f t="shared" si="176"/>
        <v>188</v>
      </c>
      <c r="I385" s="44">
        <v>68</v>
      </c>
      <c r="J385" s="44">
        <v>66</v>
      </c>
      <c r="K385" s="44">
        <v>54</v>
      </c>
      <c r="L385" s="40">
        <f t="shared" si="179"/>
        <v>0</v>
      </c>
      <c r="M385" s="40">
        <v>0</v>
      </c>
      <c r="N385" s="40">
        <v>0</v>
      </c>
      <c r="O385" s="40">
        <v>0</v>
      </c>
      <c r="P385" s="40">
        <v>0</v>
      </c>
      <c r="Q385" s="13">
        <v>0</v>
      </c>
      <c r="R385" s="13">
        <v>0</v>
      </c>
    </row>
    <row r="386" spans="1:18" ht="14.1" customHeight="1" x14ac:dyDescent="0.15">
      <c r="A386" s="8"/>
      <c r="B386" s="15"/>
      <c r="C386" s="10" t="s">
        <v>579</v>
      </c>
      <c r="D386" s="8" t="s">
        <v>266</v>
      </c>
      <c r="E386" s="12"/>
      <c r="F386" s="12"/>
      <c r="G386" s="40">
        <f t="shared" si="178"/>
        <v>290</v>
      </c>
      <c r="H386" s="40">
        <f t="shared" si="176"/>
        <v>290</v>
      </c>
      <c r="I386" s="44">
        <v>95</v>
      </c>
      <c r="J386" s="44">
        <v>92</v>
      </c>
      <c r="K386" s="44">
        <v>103</v>
      </c>
      <c r="L386" s="40">
        <f t="shared" si="179"/>
        <v>0</v>
      </c>
      <c r="M386" s="40">
        <v>0</v>
      </c>
      <c r="N386" s="40">
        <v>0</v>
      </c>
      <c r="O386" s="40">
        <v>0</v>
      </c>
      <c r="P386" s="40">
        <v>0</v>
      </c>
      <c r="Q386" s="13">
        <v>0</v>
      </c>
      <c r="R386" s="13">
        <v>0</v>
      </c>
    </row>
    <row r="387" spans="1:18" ht="14.1" customHeight="1" x14ac:dyDescent="0.15">
      <c r="A387" s="8" t="s">
        <v>364</v>
      </c>
      <c r="B387" s="9" t="s">
        <v>98</v>
      </c>
      <c r="C387" s="10"/>
      <c r="D387" s="8"/>
      <c r="E387" s="11">
        <v>18</v>
      </c>
      <c r="F387" s="12">
        <v>0</v>
      </c>
      <c r="G387" s="40">
        <f t="shared" si="178"/>
        <v>712</v>
      </c>
      <c r="H387" s="40">
        <f t="shared" si="176"/>
        <v>712</v>
      </c>
      <c r="I387" s="40">
        <f>I388+I389</f>
        <v>240</v>
      </c>
      <c r="J387" s="40">
        <f t="shared" ref="J387:R387" si="189">J388+J389</f>
        <v>239</v>
      </c>
      <c r="K387" s="40">
        <f t="shared" si="189"/>
        <v>233</v>
      </c>
      <c r="L387" s="40">
        <f t="shared" si="179"/>
        <v>0</v>
      </c>
      <c r="M387" s="40">
        <f t="shared" si="189"/>
        <v>0</v>
      </c>
      <c r="N387" s="40">
        <f t="shared" si="189"/>
        <v>0</v>
      </c>
      <c r="O387" s="40">
        <f t="shared" si="189"/>
        <v>0</v>
      </c>
      <c r="P387" s="40">
        <f t="shared" si="189"/>
        <v>0</v>
      </c>
      <c r="Q387" s="13">
        <f>Q388+Q389</f>
        <v>0</v>
      </c>
      <c r="R387" s="13">
        <f t="shared" si="189"/>
        <v>0</v>
      </c>
    </row>
    <row r="388" spans="1:18" ht="14.1" customHeight="1" x14ac:dyDescent="0.15">
      <c r="A388" s="8"/>
      <c r="B388" s="15"/>
      <c r="C388" s="10" t="s">
        <v>581</v>
      </c>
      <c r="D388" s="8" t="s">
        <v>265</v>
      </c>
      <c r="E388" s="12"/>
      <c r="F388" s="12"/>
      <c r="G388" s="40">
        <f t="shared" si="178"/>
        <v>259</v>
      </c>
      <c r="H388" s="40">
        <f t="shared" si="176"/>
        <v>259</v>
      </c>
      <c r="I388" s="44">
        <v>76</v>
      </c>
      <c r="J388" s="44">
        <v>105</v>
      </c>
      <c r="K388" s="44">
        <v>78</v>
      </c>
      <c r="L388" s="40">
        <f t="shared" si="179"/>
        <v>0</v>
      </c>
      <c r="M388" s="40">
        <v>0</v>
      </c>
      <c r="N388" s="40">
        <v>0</v>
      </c>
      <c r="O388" s="40">
        <v>0</v>
      </c>
      <c r="P388" s="40">
        <v>0</v>
      </c>
      <c r="Q388" s="13">
        <v>0</v>
      </c>
      <c r="R388" s="13">
        <v>0</v>
      </c>
    </row>
    <row r="389" spans="1:18" ht="14.1" customHeight="1" x14ac:dyDescent="0.15">
      <c r="A389" s="8"/>
      <c r="B389" s="15"/>
      <c r="C389" s="10" t="s">
        <v>581</v>
      </c>
      <c r="D389" s="8" t="s">
        <v>266</v>
      </c>
      <c r="E389" s="12"/>
      <c r="F389" s="12"/>
      <c r="G389" s="40">
        <f t="shared" si="178"/>
        <v>453</v>
      </c>
      <c r="H389" s="40">
        <f t="shared" si="176"/>
        <v>453</v>
      </c>
      <c r="I389" s="44">
        <v>164</v>
      </c>
      <c r="J389" s="44">
        <v>134</v>
      </c>
      <c r="K389" s="44">
        <v>155</v>
      </c>
      <c r="L389" s="40">
        <f t="shared" si="179"/>
        <v>0</v>
      </c>
      <c r="M389" s="40">
        <v>0</v>
      </c>
      <c r="N389" s="40">
        <v>0</v>
      </c>
      <c r="O389" s="40">
        <v>0</v>
      </c>
      <c r="P389" s="40">
        <v>0</v>
      </c>
      <c r="Q389" s="13">
        <v>0</v>
      </c>
      <c r="R389" s="13">
        <v>0</v>
      </c>
    </row>
    <row r="390" spans="1:18" ht="14.1" customHeight="1" x14ac:dyDescent="0.15">
      <c r="A390" s="8" t="s">
        <v>364</v>
      </c>
      <c r="B390" s="9" t="s">
        <v>396</v>
      </c>
      <c r="C390" s="10"/>
      <c r="D390" s="8"/>
      <c r="E390" s="11">
        <v>19</v>
      </c>
      <c r="F390" s="12">
        <v>0</v>
      </c>
      <c r="G390" s="40">
        <f t="shared" si="178"/>
        <v>753</v>
      </c>
      <c r="H390" s="40">
        <f t="shared" si="176"/>
        <v>753</v>
      </c>
      <c r="I390" s="40">
        <f>I391+I392</f>
        <v>241</v>
      </c>
      <c r="J390" s="40">
        <f t="shared" ref="J390:R390" si="190">J391+J392</f>
        <v>238</v>
      </c>
      <c r="K390" s="40">
        <f t="shared" si="190"/>
        <v>274</v>
      </c>
      <c r="L390" s="40">
        <f t="shared" si="179"/>
        <v>0</v>
      </c>
      <c r="M390" s="40">
        <f t="shared" si="190"/>
        <v>0</v>
      </c>
      <c r="N390" s="40">
        <f t="shared" si="190"/>
        <v>0</v>
      </c>
      <c r="O390" s="40">
        <f t="shared" si="190"/>
        <v>0</v>
      </c>
      <c r="P390" s="40">
        <f t="shared" si="190"/>
        <v>0</v>
      </c>
      <c r="Q390" s="13">
        <f>Q391+Q392</f>
        <v>0</v>
      </c>
      <c r="R390" s="13">
        <f t="shared" si="190"/>
        <v>0</v>
      </c>
    </row>
    <row r="391" spans="1:18" ht="14.1" customHeight="1" x14ac:dyDescent="0.15">
      <c r="A391" s="8"/>
      <c r="B391" s="15"/>
      <c r="C391" s="10" t="s">
        <v>346</v>
      </c>
      <c r="D391" s="8" t="s">
        <v>265</v>
      </c>
      <c r="E391" s="12"/>
      <c r="F391" s="12"/>
      <c r="G391" s="40">
        <f t="shared" si="178"/>
        <v>350</v>
      </c>
      <c r="H391" s="40">
        <f t="shared" si="176"/>
        <v>350</v>
      </c>
      <c r="I391" s="44">
        <v>109</v>
      </c>
      <c r="J391" s="44">
        <v>111</v>
      </c>
      <c r="K391" s="44">
        <v>130</v>
      </c>
      <c r="L391" s="40">
        <f t="shared" si="179"/>
        <v>0</v>
      </c>
      <c r="M391" s="40">
        <v>0</v>
      </c>
      <c r="N391" s="40">
        <v>0</v>
      </c>
      <c r="O391" s="40">
        <v>0</v>
      </c>
      <c r="P391" s="40">
        <v>0</v>
      </c>
      <c r="Q391" s="13">
        <v>0</v>
      </c>
      <c r="R391" s="13">
        <v>0</v>
      </c>
    </row>
    <row r="392" spans="1:18" ht="14.1" customHeight="1" x14ac:dyDescent="0.15">
      <c r="A392" s="8"/>
      <c r="B392" s="15"/>
      <c r="C392" s="10" t="s">
        <v>346</v>
      </c>
      <c r="D392" s="8" t="s">
        <v>266</v>
      </c>
      <c r="E392" s="12"/>
      <c r="F392" s="12"/>
      <c r="G392" s="40">
        <f t="shared" si="178"/>
        <v>403</v>
      </c>
      <c r="H392" s="40">
        <f t="shared" si="176"/>
        <v>403</v>
      </c>
      <c r="I392" s="44">
        <v>132</v>
      </c>
      <c r="J392" s="44">
        <v>127</v>
      </c>
      <c r="K392" s="44">
        <v>144</v>
      </c>
      <c r="L392" s="40">
        <f t="shared" si="179"/>
        <v>0</v>
      </c>
      <c r="M392" s="40">
        <v>0</v>
      </c>
      <c r="N392" s="40">
        <v>0</v>
      </c>
      <c r="O392" s="40">
        <v>0</v>
      </c>
      <c r="P392" s="40">
        <v>0</v>
      </c>
      <c r="Q392" s="13">
        <v>0</v>
      </c>
      <c r="R392" s="13">
        <v>0</v>
      </c>
    </row>
    <row r="393" spans="1:18" ht="14.1" customHeight="1" x14ac:dyDescent="0.15">
      <c r="A393" s="8" t="s">
        <v>364</v>
      </c>
      <c r="B393" s="9" t="s">
        <v>166</v>
      </c>
      <c r="C393" s="10"/>
      <c r="D393" s="8"/>
      <c r="E393" s="11">
        <v>12</v>
      </c>
      <c r="F393" s="12">
        <v>0</v>
      </c>
      <c r="G393" s="40">
        <f t="shared" si="178"/>
        <v>350</v>
      </c>
      <c r="H393" s="40">
        <f t="shared" si="176"/>
        <v>350</v>
      </c>
      <c r="I393" s="40">
        <f t="shared" ref="I393:K393" si="191">I394+I395+I396+I397</f>
        <v>110</v>
      </c>
      <c r="J393" s="40">
        <f t="shared" si="191"/>
        <v>115</v>
      </c>
      <c r="K393" s="40">
        <f t="shared" si="191"/>
        <v>125</v>
      </c>
      <c r="L393" s="40">
        <f t="shared" si="179"/>
        <v>0</v>
      </c>
      <c r="M393" s="40">
        <f t="shared" ref="M393:R393" si="192">M394+M395</f>
        <v>0</v>
      </c>
      <c r="N393" s="40">
        <f t="shared" si="192"/>
        <v>0</v>
      </c>
      <c r="O393" s="40">
        <f t="shared" si="192"/>
        <v>0</v>
      </c>
      <c r="P393" s="40">
        <f t="shared" si="192"/>
        <v>0</v>
      </c>
      <c r="Q393" s="13">
        <f>Q394+Q395</f>
        <v>0</v>
      </c>
      <c r="R393" s="13">
        <f t="shared" si="192"/>
        <v>0</v>
      </c>
    </row>
    <row r="394" spans="1:18" ht="14.1" customHeight="1" x14ac:dyDescent="0.15">
      <c r="A394" s="8"/>
      <c r="B394" s="15"/>
      <c r="C394" s="10" t="s">
        <v>346</v>
      </c>
      <c r="D394" s="8" t="s">
        <v>591</v>
      </c>
      <c r="E394" s="12"/>
      <c r="F394" s="12"/>
      <c r="G394" s="40">
        <f t="shared" si="178"/>
        <v>155</v>
      </c>
      <c r="H394" s="40">
        <f t="shared" si="176"/>
        <v>155</v>
      </c>
      <c r="I394" s="44">
        <v>45</v>
      </c>
      <c r="J394" s="44">
        <v>57</v>
      </c>
      <c r="K394" s="44">
        <v>53</v>
      </c>
      <c r="L394" s="40">
        <f t="shared" si="179"/>
        <v>0</v>
      </c>
      <c r="M394" s="40">
        <v>0</v>
      </c>
      <c r="N394" s="40">
        <v>0</v>
      </c>
      <c r="O394" s="40">
        <v>0</v>
      </c>
      <c r="P394" s="40">
        <v>0</v>
      </c>
      <c r="Q394" s="13">
        <v>0</v>
      </c>
      <c r="R394" s="13">
        <v>0</v>
      </c>
    </row>
    <row r="395" spans="1:18" ht="14.1" customHeight="1" x14ac:dyDescent="0.15">
      <c r="A395" s="8"/>
      <c r="B395" s="15"/>
      <c r="C395" s="10" t="s">
        <v>346</v>
      </c>
      <c r="D395" s="8" t="s">
        <v>266</v>
      </c>
      <c r="E395" s="12"/>
      <c r="F395" s="12"/>
      <c r="G395" s="40">
        <f t="shared" si="178"/>
        <v>141</v>
      </c>
      <c r="H395" s="40">
        <f t="shared" si="176"/>
        <v>141</v>
      </c>
      <c r="I395" s="44">
        <v>47</v>
      </c>
      <c r="J395" s="44">
        <v>47</v>
      </c>
      <c r="K395" s="44">
        <v>47</v>
      </c>
      <c r="L395" s="40">
        <f t="shared" si="179"/>
        <v>0</v>
      </c>
      <c r="M395" s="40">
        <v>0</v>
      </c>
      <c r="N395" s="40">
        <v>0</v>
      </c>
      <c r="O395" s="40">
        <v>0</v>
      </c>
      <c r="P395" s="40">
        <v>0</v>
      </c>
      <c r="Q395" s="13">
        <v>0</v>
      </c>
      <c r="R395" s="13">
        <v>0</v>
      </c>
    </row>
    <row r="396" spans="1:18" ht="14.1" customHeight="1" x14ac:dyDescent="0.15">
      <c r="A396" s="8"/>
      <c r="B396" s="15"/>
      <c r="C396" s="10" t="s">
        <v>353</v>
      </c>
      <c r="D396" s="8" t="s">
        <v>265</v>
      </c>
      <c r="E396" s="12"/>
      <c r="F396" s="12"/>
      <c r="G396" s="40">
        <f t="shared" si="178"/>
        <v>34</v>
      </c>
      <c r="H396" s="40">
        <f t="shared" si="176"/>
        <v>34</v>
      </c>
      <c r="I396" s="44">
        <v>12</v>
      </c>
      <c r="J396" s="44">
        <v>8</v>
      </c>
      <c r="K396" s="44">
        <v>14</v>
      </c>
      <c r="L396" s="40">
        <f t="shared" si="179"/>
        <v>0</v>
      </c>
      <c r="M396" s="40">
        <v>0</v>
      </c>
      <c r="N396" s="40">
        <v>0</v>
      </c>
      <c r="O396" s="40">
        <v>0</v>
      </c>
      <c r="P396" s="40">
        <v>0</v>
      </c>
      <c r="Q396" s="13">
        <v>0</v>
      </c>
      <c r="R396" s="13">
        <v>0</v>
      </c>
    </row>
    <row r="397" spans="1:18" ht="14.1" customHeight="1" x14ac:dyDescent="0.15">
      <c r="A397" s="8"/>
      <c r="B397" s="15"/>
      <c r="C397" s="10" t="s">
        <v>353</v>
      </c>
      <c r="D397" s="8" t="s">
        <v>266</v>
      </c>
      <c r="E397" s="12"/>
      <c r="F397" s="12"/>
      <c r="G397" s="40">
        <f t="shared" si="178"/>
        <v>20</v>
      </c>
      <c r="H397" s="40">
        <f t="shared" si="176"/>
        <v>20</v>
      </c>
      <c r="I397" s="44">
        <v>6</v>
      </c>
      <c r="J397" s="44">
        <v>3</v>
      </c>
      <c r="K397" s="44">
        <v>11</v>
      </c>
      <c r="L397" s="40">
        <f t="shared" si="179"/>
        <v>0</v>
      </c>
      <c r="M397" s="40">
        <v>0</v>
      </c>
      <c r="N397" s="40">
        <v>0</v>
      </c>
      <c r="O397" s="40">
        <v>0</v>
      </c>
      <c r="P397" s="40">
        <v>0</v>
      </c>
      <c r="Q397" s="13">
        <v>0</v>
      </c>
      <c r="R397" s="13">
        <v>0</v>
      </c>
    </row>
    <row r="398" spans="1:18" ht="14.1" customHeight="1" x14ac:dyDescent="0.15">
      <c r="A398" s="8" t="s">
        <v>364</v>
      </c>
      <c r="B398" s="9" t="s">
        <v>58</v>
      </c>
      <c r="C398" s="10"/>
      <c r="D398" s="8"/>
      <c r="E398" s="11">
        <v>9</v>
      </c>
      <c r="F398" s="12">
        <v>0</v>
      </c>
      <c r="G398" s="40">
        <f t="shared" si="178"/>
        <v>270</v>
      </c>
      <c r="H398" s="40">
        <f t="shared" si="176"/>
        <v>270</v>
      </c>
      <c r="I398" s="40">
        <f>I399+I400</f>
        <v>82</v>
      </c>
      <c r="J398" s="40">
        <f t="shared" ref="J398:R398" si="193">J399+J400</f>
        <v>92</v>
      </c>
      <c r="K398" s="40">
        <f t="shared" si="193"/>
        <v>96</v>
      </c>
      <c r="L398" s="40">
        <f t="shared" si="179"/>
        <v>0</v>
      </c>
      <c r="M398" s="40">
        <f t="shared" si="193"/>
        <v>0</v>
      </c>
      <c r="N398" s="40">
        <f t="shared" si="193"/>
        <v>0</v>
      </c>
      <c r="O398" s="40">
        <f t="shared" si="193"/>
        <v>0</v>
      </c>
      <c r="P398" s="40">
        <f t="shared" si="193"/>
        <v>0</v>
      </c>
      <c r="Q398" s="13">
        <f>Q399+Q400</f>
        <v>0</v>
      </c>
      <c r="R398" s="13">
        <f t="shared" si="193"/>
        <v>0</v>
      </c>
    </row>
    <row r="399" spans="1:18" ht="14.1" customHeight="1" x14ac:dyDescent="0.15">
      <c r="A399" s="8"/>
      <c r="B399" s="15"/>
      <c r="C399" s="10" t="s">
        <v>346</v>
      </c>
      <c r="D399" s="8" t="s">
        <v>265</v>
      </c>
      <c r="E399" s="12"/>
      <c r="F399" s="12"/>
      <c r="G399" s="40">
        <f t="shared" si="178"/>
        <v>127</v>
      </c>
      <c r="H399" s="40">
        <f t="shared" si="176"/>
        <v>127</v>
      </c>
      <c r="I399" s="44">
        <v>36</v>
      </c>
      <c r="J399" s="44">
        <v>40</v>
      </c>
      <c r="K399" s="44">
        <v>51</v>
      </c>
      <c r="L399" s="40">
        <f t="shared" si="179"/>
        <v>0</v>
      </c>
      <c r="M399" s="40">
        <v>0</v>
      </c>
      <c r="N399" s="40">
        <v>0</v>
      </c>
      <c r="O399" s="40">
        <v>0</v>
      </c>
      <c r="P399" s="40">
        <v>0</v>
      </c>
      <c r="Q399" s="13">
        <v>0</v>
      </c>
      <c r="R399" s="13">
        <v>0</v>
      </c>
    </row>
    <row r="400" spans="1:18" ht="14.1" customHeight="1" x14ac:dyDescent="0.15">
      <c r="A400" s="8"/>
      <c r="B400" s="15"/>
      <c r="C400" s="10" t="s">
        <v>346</v>
      </c>
      <c r="D400" s="8" t="s">
        <v>266</v>
      </c>
      <c r="E400" s="12"/>
      <c r="F400" s="12"/>
      <c r="G400" s="40">
        <f t="shared" si="178"/>
        <v>143</v>
      </c>
      <c r="H400" s="40">
        <f t="shared" si="176"/>
        <v>143</v>
      </c>
      <c r="I400" s="44">
        <v>46</v>
      </c>
      <c r="J400" s="44">
        <v>52</v>
      </c>
      <c r="K400" s="44">
        <v>45</v>
      </c>
      <c r="L400" s="40">
        <f t="shared" si="179"/>
        <v>0</v>
      </c>
      <c r="M400" s="40">
        <v>0</v>
      </c>
      <c r="N400" s="40">
        <v>0</v>
      </c>
      <c r="O400" s="40">
        <v>0</v>
      </c>
      <c r="P400" s="40">
        <v>0</v>
      </c>
      <c r="Q400" s="13">
        <v>0</v>
      </c>
      <c r="R400" s="13">
        <v>0</v>
      </c>
    </row>
    <row r="401" spans="1:18" ht="14.1" customHeight="1" x14ac:dyDescent="0.15">
      <c r="A401" s="8" t="s">
        <v>364</v>
      </c>
      <c r="B401" s="9" t="s">
        <v>169</v>
      </c>
      <c r="C401" s="10"/>
      <c r="D401" s="8"/>
      <c r="E401" s="11">
        <v>10</v>
      </c>
      <c r="F401" s="12">
        <v>0</v>
      </c>
      <c r="G401" s="40">
        <f t="shared" si="178"/>
        <v>156</v>
      </c>
      <c r="H401" s="40">
        <f t="shared" si="176"/>
        <v>156</v>
      </c>
      <c r="I401" s="40">
        <f>I402+I403+I404+I405+I406+I407</f>
        <v>34</v>
      </c>
      <c r="J401" s="40">
        <f>J402+J403+J404+J405+J406+J407</f>
        <v>52</v>
      </c>
      <c r="K401" s="40">
        <f t="shared" ref="K401" si="194">K402+K403+K404+K405+K406+K407</f>
        <v>70</v>
      </c>
      <c r="L401" s="40">
        <f t="shared" si="179"/>
        <v>0</v>
      </c>
      <c r="M401" s="40">
        <f t="shared" ref="M401:P401" si="195">M402+M403+M404+M405+M406+M407</f>
        <v>0</v>
      </c>
      <c r="N401" s="40">
        <f t="shared" si="195"/>
        <v>0</v>
      </c>
      <c r="O401" s="40">
        <f t="shared" si="195"/>
        <v>0</v>
      </c>
      <c r="P401" s="40">
        <f t="shared" si="195"/>
        <v>0</v>
      </c>
      <c r="Q401" s="13">
        <f>Q402+Q403</f>
        <v>0</v>
      </c>
      <c r="R401" s="13">
        <f t="shared" ref="R401" si="196">R402+R403</f>
        <v>0</v>
      </c>
    </row>
    <row r="402" spans="1:18" ht="14.1" customHeight="1" x14ac:dyDescent="0.15">
      <c r="A402" s="8"/>
      <c r="B402" s="15"/>
      <c r="C402" s="10" t="s">
        <v>579</v>
      </c>
      <c r="D402" s="8" t="s">
        <v>265</v>
      </c>
      <c r="E402" s="12"/>
      <c r="F402" s="12"/>
      <c r="G402" s="40">
        <f t="shared" si="178"/>
        <v>21</v>
      </c>
      <c r="H402" s="40">
        <f t="shared" si="176"/>
        <v>21</v>
      </c>
      <c r="I402" s="44">
        <v>4</v>
      </c>
      <c r="J402" s="44">
        <v>9</v>
      </c>
      <c r="K402" s="44">
        <v>8</v>
      </c>
      <c r="L402" s="40">
        <f t="shared" si="179"/>
        <v>0</v>
      </c>
      <c r="M402" s="40">
        <v>0</v>
      </c>
      <c r="N402" s="40">
        <v>0</v>
      </c>
      <c r="O402" s="40">
        <v>0</v>
      </c>
      <c r="P402" s="40">
        <v>0</v>
      </c>
      <c r="Q402" s="13">
        <v>0</v>
      </c>
      <c r="R402" s="13">
        <v>0</v>
      </c>
    </row>
    <row r="403" spans="1:18" ht="14.1" customHeight="1" x14ac:dyDescent="0.15">
      <c r="A403" s="8"/>
      <c r="B403" s="15"/>
      <c r="C403" s="10" t="s">
        <v>579</v>
      </c>
      <c r="D403" s="8" t="s">
        <v>266</v>
      </c>
      <c r="E403" s="12"/>
      <c r="F403" s="12"/>
      <c r="G403" s="40">
        <f t="shared" si="178"/>
        <v>6</v>
      </c>
      <c r="H403" s="40">
        <f t="shared" si="176"/>
        <v>6</v>
      </c>
      <c r="I403" s="44">
        <v>0</v>
      </c>
      <c r="J403" s="44">
        <v>2</v>
      </c>
      <c r="K403" s="44">
        <v>4</v>
      </c>
      <c r="L403" s="40">
        <f t="shared" si="179"/>
        <v>0</v>
      </c>
      <c r="M403" s="40">
        <v>0</v>
      </c>
      <c r="N403" s="40">
        <v>0</v>
      </c>
      <c r="O403" s="40">
        <v>0</v>
      </c>
      <c r="P403" s="40">
        <v>0</v>
      </c>
      <c r="Q403" s="13">
        <v>0</v>
      </c>
      <c r="R403" s="13">
        <v>0</v>
      </c>
    </row>
    <row r="404" spans="1:18" ht="14.1" customHeight="1" x14ac:dyDescent="0.15">
      <c r="A404" s="8"/>
      <c r="B404" s="15"/>
      <c r="C404" s="10" t="s">
        <v>345</v>
      </c>
      <c r="D404" s="8" t="s">
        <v>265</v>
      </c>
      <c r="E404" s="12"/>
      <c r="F404" s="12"/>
      <c r="G404" s="40">
        <f t="shared" si="178"/>
        <v>67</v>
      </c>
      <c r="H404" s="40">
        <f t="shared" si="176"/>
        <v>67</v>
      </c>
      <c r="I404" s="41">
        <v>17</v>
      </c>
      <c r="J404" s="41">
        <v>17</v>
      </c>
      <c r="K404" s="41">
        <v>33</v>
      </c>
      <c r="L404" s="40">
        <f t="shared" si="179"/>
        <v>0</v>
      </c>
      <c r="M404" s="40">
        <v>0</v>
      </c>
      <c r="N404" s="40">
        <v>0</v>
      </c>
      <c r="O404" s="40">
        <v>0</v>
      </c>
      <c r="P404" s="40">
        <v>0</v>
      </c>
      <c r="Q404" s="13">
        <v>0</v>
      </c>
      <c r="R404" s="13">
        <v>0</v>
      </c>
    </row>
    <row r="405" spans="1:18" ht="14.1" customHeight="1" x14ac:dyDescent="0.15">
      <c r="A405" s="8"/>
      <c r="B405" s="15"/>
      <c r="C405" s="10" t="s">
        <v>345</v>
      </c>
      <c r="D405" s="8" t="s">
        <v>266</v>
      </c>
      <c r="E405" s="12"/>
      <c r="F405" s="12"/>
      <c r="G405" s="40">
        <f t="shared" si="178"/>
        <v>1</v>
      </c>
      <c r="H405" s="40">
        <f t="shared" si="176"/>
        <v>1</v>
      </c>
      <c r="I405" s="41">
        <v>0</v>
      </c>
      <c r="J405" s="41">
        <v>0</v>
      </c>
      <c r="K405" s="41">
        <v>1</v>
      </c>
      <c r="L405" s="40">
        <f t="shared" si="179"/>
        <v>0</v>
      </c>
      <c r="M405" s="40">
        <v>0</v>
      </c>
      <c r="N405" s="40">
        <v>0</v>
      </c>
      <c r="O405" s="40">
        <v>0</v>
      </c>
      <c r="P405" s="40">
        <v>0</v>
      </c>
      <c r="Q405" s="13">
        <v>0</v>
      </c>
      <c r="R405" s="13">
        <v>0</v>
      </c>
    </row>
    <row r="406" spans="1:18" ht="14.1" customHeight="1" x14ac:dyDescent="0.15">
      <c r="A406" s="8"/>
      <c r="B406" s="15"/>
      <c r="C406" s="10" t="s">
        <v>585</v>
      </c>
      <c r="D406" s="8" t="s">
        <v>265</v>
      </c>
      <c r="E406" s="12"/>
      <c r="F406" s="12"/>
      <c r="G406" s="40">
        <f t="shared" si="178"/>
        <v>3</v>
      </c>
      <c r="H406" s="40">
        <f t="shared" si="176"/>
        <v>3</v>
      </c>
      <c r="I406" s="44">
        <v>1</v>
      </c>
      <c r="J406" s="44">
        <v>1</v>
      </c>
      <c r="K406" s="44">
        <v>1</v>
      </c>
      <c r="L406" s="40">
        <f t="shared" si="179"/>
        <v>0</v>
      </c>
      <c r="M406" s="40">
        <v>0</v>
      </c>
      <c r="N406" s="40">
        <v>0</v>
      </c>
      <c r="O406" s="40">
        <v>0</v>
      </c>
      <c r="P406" s="40">
        <v>0</v>
      </c>
      <c r="Q406" s="13">
        <v>0</v>
      </c>
      <c r="R406" s="13">
        <v>0</v>
      </c>
    </row>
    <row r="407" spans="1:18" ht="14.1" customHeight="1" x14ac:dyDescent="0.15">
      <c r="A407" s="8"/>
      <c r="B407" s="15"/>
      <c r="C407" s="10" t="s">
        <v>585</v>
      </c>
      <c r="D407" s="8" t="s">
        <v>266</v>
      </c>
      <c r="E407" s="12"/>
      <c r="F407" s="12"/>
      <c r="G407" s="40">
        <f t="shared" si="178"/>
        <v>58</v>
      </c>
      <c r="H407" s="40">
        <f t="shared" si="176"/>
        <v>58</v>
      </c>
      <c r="I407" s="44">
        <v>12</v>
      </c>
      <c r="J407" s="45">
        <v>23</v>
      </c>
      <c r="K407" s="45">
        <v>23</v>
      </c>
      <c r="L407" s="40">
        <f t="shared" si="179"/>
        <v>0</v>
      </c>
      <c r="M407" s="40">
        <v>0</v>
      </c>
      <c r="N407" s="40">
        <v>0</v>
      </c>
      <c r="O407" s="40">
        <v>0</v>
      </c>
      <c r="P407" s="40">
        <v>0</v>
      </c>
      <c r="Q407" s="13">
        <v>0</v>
      </c>
      <c r="R407" s="13">
        <v>0</v>
      </c>
    </row>
    <row r="408" spans="1:18" ht="14.1" customHeight="1" x14ac:dyDescent="0.15">
      <c r="A408" s="8" t="s">
        <v>364</v>
      </c>
      <c r="B408" s="9" t="s">
        <v>64</v>
      </c>
      <c r="C408" s="10"/>
      <c r="D408" s="8"/>
      <c r="E408" s="11">
        <v>12</v>
      </c>
      <c r="F408" s="12">
        <v>0</v>
      </c>
      <c r="G408" s="40">
        <f t="shared" si="178"/>
        <v>401</v>
      </c>
      <c r="H408" s="40">
        <f t="shared" si="176"/>
        <v>401</v>
      </c>
      <c r="I408" s="40">
        <f>I409+I410</f>
        <v>128</v>
      </c>
      <c r="J408" s="40">
        <f t="shared" ref="J408:R408" si="197">J409+J410</f>
        <v>136</v>
      </c>
      <c r="K408" s="40">
        <f t="shared" si="197"/>
        <v>137</v>
      </c>
      <c r="L408" s="40">
        <f t="shared" si="179"/>
        <v>0</v>
      </c>
      <c r="M408" s="40">
        <f t="shared" si="197"/>
        <v>0</v>
      </c>
      <c r="N408" s="40">
        <f t="shared" si="197"/>
        <v>0</v>
      </c>
      <c r="O408" s="40">
        <f t="shared" si="197"/>
        <v>0</v>
      </c>
      <c r="P408" s="40">
        <f t="shared" si="197"/>
        <v>0</v>
      </c>
      <c r="Q408" s="13">
        <f>Q409+Q410</f>
        <v>0</v>
      </c>
      <c r="R408" s="13">
        <f t="shared" si="197"/>
        <v>0</v>
      </c>
    </row>
    <row r="409" spans="1:18" ht="14.1" customHeight="1" x14ac:dyDescent="0.15">
      <c r="A409" s="8"/>
      <c r="B409" s="15"/>
      <c r="C409" s="10" t="s">
        <v>346</v>
      </c>
      <c r="D409" s="8" t="s">
        <v>265</v>
      </c>
      <c r="E409" s="12"/>
      <c r="F409" s="12"/>
      <c r="G409" s="40">
        <f t="shared" si="178"/>
        <v>182</v>
      </c>
      <c r="H409" s="40">
        <f t="shared" si="176"/>
        <v>182</v>
      </c>
      <c r="I409" s="44">
        <v>64</v>
      </c>
      <c r="J409" s="44">
        <v>55</v>
      </c>
      <c r="K409" s="44">
        <v>63</v>
      </c>
      <c r="L409" s="40">
        <f t="shared" si="179"/>
        <v>0</v>
      </c>
      <c r="M409" s="40">
        <v>0</v>
      </c>
      <c r="N409" s="40">
        <v>0</v>
      </c>
      <c r="O409" s="40">
        <v>0</v>
      </c>
      <c r="P409" s="40">
        <v>0</v>
      </c>
      <c r="Q409" s="13">
        <v>0</v>
      </c>
      <c r="R409" s="13">
        <v>0</v>
      </c>
    </row>
    <row r="410" spans="1:18" ht="14.1" customHeight="1" x14ac:dyDescent="0.15">
      <c r="A410" s="8"/>
      <c r="B410" s="15"/>
      <c r="C410" s="10" t="s">
        <v>346</v>
      </c>
      <c r="D410" s="8" t="s">
        <v>266</v>
      </c>
      <c r="E410" s="12"/>
      <c r="F410" s="12"/>
      <c r="G410" s="40">
        <f t="shared" si="178"/>
        <v>219</v>
      </c>
      <c r="H410" s="40">
        <f t="shared" si="176"/>
        <v>219</v>
      </c>
      <c r="I410" s="44">
        <v>64</v>
      </c>
      <c r="J410" s="44">
        <v>81</v>
      </c>
      <c r="K410" s="44">
        <v>74</v>
      </c>
      <c r="L410" s="40">
        <f t="shared" si="179"/>
        <v>0</v>
      </c>
      <c r="M410" s="40">
        <v>0</v>
      </c>
      <c r="N410" s="40">
        <v>0</v>
      </c>
      <c r="O410" s="40">
        <v>0</v>
      </c>
      <c r="P410" s="40">
        <v>0</v>
      </c>
      <c r="Q410" s="13">
        <v>0</v>
      </c>
      <c r="R410" s="13">
        <v>0</v>
      </c>
    </row>
    <row r="411" spans="1:18" ht="14.1" customHeight="1" x14ac:dyDescent="0.15">
      <c r="A411" s="8" t="s">
        <v>364</v>
      </c>
      <c r="B411" s="9" t="s">
        <v>161</v>
      </c>
      <c r="C411" s="10"/>
      <c r="D411" s="8"/>
      <c r="E411" s="11">
        <v>10</v>
      </c>
      <c r="F411" s="12">
        <v>0</v>
      </c>
      <c r="G411" s="40">
        <f t="shared" si="178"/>
        <v>203</v>
      </c>
      <c r="H411" s="40">
        <f t="shared" si="176"/>
        <v>192</v>
      </c>
      <c r="I411" s="40">
        <f t="shared" ref="I411:K411" si="198">I412+I413+I414+I415+I416+I417</f>
        <v>56</v>
      </c>
      <c r="J411" s="40">
        <f t="shared" si="198"/>
        <v>67</v>
      </c>
      <c r="K411" s="40">
        <f t="shared" si="198"/>
        <v>69</v>
      </c>
      <c r="L411" s="40">
        <f t="shared" si="179"/>
        <v>0</v>
      </c>
      <c r="M411" s="40">
        <f t="shared" ref="M411" si="199">M412+M413</f>
        <v>0</v>
      </c>
      <c r="N411" s="40">
        <f t="shared" ref="N411" si="200">N412+N413+N414+N415+N416+N417</f>
        <v>0</v>
      </c>
      <c r="O411" s="40">
        <f t="shared" ref="O411" si="201">O412+O413+O414+O415+O416+O417</f>
        <v>0</v>
      </c>
      <c r="P411" s="40">
        <f t="shared" ref="P411" si="202">P412+P413+P414+P415+P416+P417</f>
        <v>0</v>
      </c>
      <c r="Q411" s="40">
        <f t="shared" ref="Q411" si="203">Q412+Q413+Q414+Q415+Q416+Q417</f>
        <v>11</v>
      </c>
      <c r="R411" s="40">
        <f t="shared" ref="R411" si="204">R412+R413+R414+R415+R416+R417</f>
        <v>0</v>
      </c>
    </row>
    <row r="412" spans="1:18" ht="14.1" customHeight="1" x14ac:dyDescent="0.15">
      <c r="A412" s="8"/>
      <c r="B412" s="15"/>
      <c r="C412" s="10" t="s">
        <v>579</v>
      </c>
      <c r="D412" s="8" t="s">
        <v>265</v>
      </c>
      <c r="E412" s="12"/>
      <c r="F412" s="12"/>
      <c r="G412" s="40">
        <f t="shared" si="178"/>
        <v>39</v>
      </c>
      <c r="H412" s="40">
        <f t="shared" si="176"/>
        <v>30</v>
      </c>
      <c r="I412" s="44">
        <v>13</v>
      </c>
      <c r="J412" s="44">
        <v>10</v>
      </c>
      <c r="K412" s="44">
        <v>7</v>
      </c>
      <c r="L412" s="40">
        <f t="shared" si="179"/>
        <v>0</v>
      </c>
      <c r="M412" s="40">
        <v>0</v>
      </c>
      <c r="N412" s="40">
        <v>0</v>
      </c>
      <c r="O412" s="40">
        <v>0</v>
      </c>
      <c r="P412" s="40">
        <v>0</v>
      </c>
      <c r="Q412" s="16">
        <v>9</v>
      </c>
      <c r="R412" s="13">
        <v>0</v>
      </c>
    </row>
    <row r="413" spans="1:18" ht="14.1" customHeight="1" x14ac:dyDescent="0.15">
      <c r="A413" s="8"/>
      <c r="B413" s="15"/>
      <c r="C413" s="10" t="s">
        <v>579</v>
      </c>
      <c r="D413" s="8" t="s">
        <v>266</v>
      </c>
      <c r="E413" s="12"/>
      <c r="F413" s="12"/>
      <c r="G413" s="40">
        <f t="shared" si="178"/>
        <v>31</v>
      </c>
      <c r="H413" s="40">
        <f t="shared" si="176"/>
        <v>29</v>
      </c>
      <c r="I413" s="44">
        <v>6</v>
      </c>
      <c r="J413" s="44">
        <v>12</v>
      </c>
      <c r="K413" s="44">
        <v>11</v>
      </c>
      <c r="L413" s="40">
        <f t="shared" si="179"/>
        <v>0</v>
      </c>
      <c r="M413" s="40">
        <v>0</v>
      </c>
      <c r="N413" s="40">
        <v>0</v>
      </c>
      <c r="O413" s="40">
        <v>0</v>
      </c>
      <c r="P413" s="40">
        <v>0</v>
      </c>
      <c r="Q413" s="16">
        <v>2</v>
      </c>
      <c r="R413" s="13">
        <v>0</v>
      </c>
    </row>
    <row r="414" spans="1:18" ht="14.1" customHeight="1" x14ac:dyDescent="0.15">
      <c r="A414" s="8"/>
      <c r="B414" s="15"/>
      <c r="C414" s="10" t="s">
        <v>345</v>
      </c>
      <c r="D414" s="8" t="s">
        <v>265</v>
      </c>
      <c r="E414" s="12"/>
      <c r="F414" s="12"/>
      <c r="G414" s="40">
        <f t="shared" si="178"/>
        <v>63</v>
      </c>
      <c r="H414" s="40">
        <f t="shared" si="176"/>
        <v>63</v>
      </c>
      <c r="I414" s="44">
        <v>17</v>
      </c>
      <c r="J414" s="44">
        <v>19</v>
      </c>
      <c r="K414" s="44">
        <v>27</v>
      </c>
      <c r="L414" s="40">
        <f t="shared" si="179"/>
        <v>0</v>
      </c>
      <c r="M414" s="40">
        <v>0</v>
      </c>
      <c r="N414" s="40">
        <v>0</v>
      </c>
      <c r="O414" s="40">
        <v>0</v>
      </c>
      <c r="P414" s="40">
        <v>0</v>
      </c>
      <c r="Q414" s="13">
        <v>0</v>
      </c>
      <c r="R414" s="13">
        <v>0</v>
      </c>
    </row>
    <row r="415" spans="1:18" ht="14.1" customHeight="1" x14ac:dyDescent="0.15">
      <c r="A415" s="8"/>
      <c r="B415" s="15"/>
      <c r="C415" s="10" t="s">
        <v>345</v>
      </c>
      <c r="D415" s="8" t="s">
        <v>266</v>
      </c>
      <c r="E415" s="12"/>
      <c r="F415" s="12"/>
      <c r="G415" s="40">
        <f t="shared" si="178"/>
        <v>0</v>
      </c>
      <c r="H415" s="40">
        <f t="shared" si="176"/>
        <v>0</v>
      </c>
      <c r="I415" s="45">
        <v>0</v>
      </c>
      <c r="J415" s="40">
        <v>0</v>
      </c>
      <c r="K415" s="45">
        <v>0</v>
      </c>
      <c r="L415" s="40">
        <f t="shared" si="179"/>
        <v>0</v>
      </c>
      <c r="M415" s="40">
        <v>0</v>
      </c>
      <c r="N415" s="40">
        <v>0</v>
      </c>
      <c r="O415" s="40">
        <v>0</v>
      </c>
      <c r="P415" s="40">
        <v>0</v>
      </c>
      <c r="Q415" s="13">
        <v>0</v>
      </c>
      <c r="R415" s="13">
        <v>0</v>
      </c>
    </row>
    <row r="416" spans="1:18" ht="14.1" customHeight="1" x14ac:dyDescent="0.15">
      <c r="A416" s="8"/>
      <c r="B416" s="15"/>
      <c r="C416" s="10" t="s">
        <v>353</v>
      </c>
      <c r="D416" s="8" t="s">
        <v>265</v>
      </c>
      <c r="E416" s="12"/>
      <c r="F416" s="12"/>
      <c r="G416" s="40">
        <f t="shared" si="178"/>
        <v>29</v>
      </c>
      <c r="H416" s="40">
        <f t="shared" si="176"/>
        <v>29</v>
      </c>
      <c r="I416" s="44">
        <v>7</v>
      </c>
      <c r="J416" s="44">
        <v>9</v>
      </c>
      <c r="K416" s="44">
        <v>13</v>
      </c>
      <c r="L416" s="40">
        <f t="shared" si="179"/>
        <v>0</v>
      </c>
      <c r="M416" s="40">
        <v>0</v>
      </c>
      <c r="N416" s="40">
        <v>0</v>
      </c>
      <c r="O416" s="40">
        <v>0</v>
      </c>
      <c r="P416" s="40">
        <v>0</v>
      </c>
      <c r="Q416" s="13">
        <v>0</v>
      </c>
      <c r="R416" s="13">
        <v>0</v>
      </c>
    </row>
    <row r="417" spans="1:18" ht="14.1" customHeight="1" x14ac:dyDescent="0.15">
      <c r="A417" s="8"/>
      <c r="B417" s="15"/>
      <c r="C417" s="10" t="s">
        <v>353</v>
      </c>
      <c r="D417" s="8" t="s">
        <v>266</v>
      </c>
      <c r="E417" s="12"/>
      <c r="F417" s="12"/>
      <c r="G417" s="40">
        <f t="shared" si="178"/>
        <v>41</v>
      </c>
      <c r="H417" s="40">
        <f t="shared" si="176"/>
        <v>41</v>
      </c>
      <c r="I417" s="44">
        <v>13</v>
      </c>
      <c r="J417" s="44">
        <v>17</v>
      </c>
      <c r="K417" s="44">
        <v>11</v>
      </c>
      <c r="L417" s="40">
        <f t="shared" si="179"/>
        <v>0</v>
      </c>
      <c r="M417" s="40">
        <v>0</v>
      </c>
      <c r="N417" s="40">
        <v>0</v>
      </c>
      <c r="O417" s="40">
        <v>0</v>
      </c>
      <c r="P417" s="40">
        <v>0</v>
      </c>
      <c r="Q417" s="13">
        <v>0</v>
      </c>
      <c r="R417" s="13">
        <v>0</v>
      </c>
    </row>
    <row r="418" spans="1:18" ht="14.1" customHeight="1" x14ac:dyDescent="0.15">
      <c r="A418" s="8" t="s">
        <v>364</v>
      </c>
      <c r="B418" s="9" t="s">
        <v>218</v>
      </c>
      <c r="C418" s="10"/>
      <c r="D418" s="8"/>
      <c r="E418" s="11">
        <v>3</v>
      </c>
      <c r="F418" s="12">
        <v>0</v>
      </c>
      <c r="G418" s="40">
        <f t="shared" si="178"/>
        <v>92</v>
      </c>
      <c r="H418" s="40">
        <f t="shared" si="176"/>
        <v>92</v>
      </c>
      <c r="I418" s="40">
        <f>I419+I420</f>
        <v>31</v>
      </c>
      <c r="J418" s="40">
        <f t="shared" ref="J418:R418" si="205">J419+J420</f>
        <v>36</v>
      </c>
      <c r="K418" s="40">
        <f t="shared" si="205"/>
        <v>25</v>
      </c>
      <c r="L418" s="40">
        <f t="shared" si="179"/>
        <v>0</v>
      </c>
      <c r="M418" s="40">
        <f t="shared" si="205"/>
        <v>0</v>
      </c>
      <c r="N418" s="40">
        <f t="shared" si="205"/>
        <v>0</v>
      </c>
      <c r="O418" s="40">
        <f t="shared" si="205"/>
        <v>0</v>
      </c>
      <c r="P418" s="40">
        <f t="shared" si="205"/>
        <v>0</v>
      </c>
      <c r="Q418" s="13">
        <f>Q419+Q420</f>
        <v>0</v>
      </c>
      <c r="R418" s="13">
        <f t="shared" si="205"/>
        <v>0</v>
      </c>
    </row>
    <row r="419" spans="1:18" ht="14.1" customHeight="1" x14ac:dyDescent="0.15">
      <c r="A419" s="8"/>
      <c r="B419" s="15"/>
      <c r="C419" s="10" t="s">
        <v>346</v>
      </c>
      <c r="D419" s="8" t="s">
        <v>265</v>
      </c>
      <c r="E419" s="12"/>
      <c r="F419" s="12"/>
      <c r="G419" s="40">
        <f t="shared" si="178"/>
        <v>37</v>
      </c>
      <c r="H419" s="40">
        <f t="shared" si="176"/>
        <v>37</v>
      </c>
      <c r="I419" s="44">
        <v>15</v>
      </c>
      <c r="J419" s="44">
        <v>14</v>
      </c>
      <c r="K419" s="44">
        <v>8</v>
      </c>
      <c r="L419" s="40">
        <f t="shared" si="179"/>
        <v>0</v>
      </c>
      <c r="M419" s="40">
        <v>0</v>
      </c>
      <c r="N419" s="40">
        <v>0</v>
      </c>
      <c r="O419" s="40">
        <v>0</v>
      </c>
      <c r="P419" s="40">
        <v>0</v>
      </c>
      <c r="Q419" s="13">
        <v>0</v>
      </c>
      <c r="R419" s="13">
        <v>0</v>
      </c>
    </row>
    <row r="420" spans="1:18" ht="14.1" customHeight="1" x14ac:dyDescent="0.15">
      <c r="A420" s="8"/>
      <c r="B420" s="15"/>
      <c r="C420" s="10" t="s">
        <v>346</v>
      </c>
      <c r="D420" s="8" t="s">
        <v>266</v>
      </c>
      <c r="E420" s="12"/>
      <c r="F420" s="12"/>
      <c r="G420" s="40">
        <f t="shared" si="178"/>
        <v>55</v>
      </c>
      <c r="H420" s="40">
        <f t="shared" si="176"/>
        <v>55</v>
      </c>
      <c r="I420" s="44">
        <v>16</v>
      </c>
      <c r="J420" s="44">
        <v>22</v>
      </c>
      <c r="K420" s="44">
        <v>17</v>
      </c>
      <c r="L420" s="40">
        <f t="shared" si="179"/>
        <v>0</v>
      </c>
      <c r="M420" s="40">
        <v>0</v>
      </c>
      <c r="N420" s="40">
        <v>0</v>
      </c>
      <c r="O420" s="40">
        <v>0</v>
      </c>
      <c r="P420" s="40">
        <v>0</v>
      </c>
      <c r="Q420" s="13">
        <v>0</v>
      </c>
      <c r="R420" s="13">
        <v>0</v>
      </c>
    </row>
    <row r="421" spans="1:18" ht="14.1" customHeight="1" x14ac:dyDescent="0.15">
      <c r="A421" s="8" t="s">
        <v>364</v>
      </c>
      <c r="B421" s="9" t="s">
        <v>174</v>
      </c>
      <c r="C421" s="10"/>
      <c r="D421" s="8"/>
      <c r="E421" s="11">
        <v>3</v>
      </c>
      <c r="F421" s="12">
        <v>0</v>
      </c>
      <c r="G421" s="40">
        <f t="shared" si="178"/>
        <v>64</v>
      </c>
      <c r="H421" s="40">
        <f t="shared" si="176"/>
        <v>64</v>
      </c>
      <c r="I421" s="40">
        <f>I422+I423</f>
        <v>14</v>
      </c>
      <c r="J421" s="40">
        <f t="shared" ref="J421:R421" si="206">J422+J423</f>
        <v>18</v>
      </c>
      <c r="K421" s="40">
        <f t="shared" si="206"/>
        <v>32</v>
      </c>
      <c r="L421" s="40">
        <f t="shared" si="179"/>
        <v>0</v>
      </c>
      <c r="M421" s="40">
        <f t="shared" si="206"/>
        <v>0</v>
      </c>
      <c r="N421" s="40">
        <f t="shared" si="206"/>
        <v>0</v>
      </c>
      <c r="O421" s="40">
        <f t="shared" si="206"/>
        <v>0</v>
      </c>
      <c r="P421" s="40">
        <f t="shared" si="206"/>
        <v>0</v>
      </c>
      <c r="Q421" s="13">
        <f>Q422+Q423</f>
        <v>0</v>
      </c>
      <c r="R421" s="13">
        <f t="shared" si="206"/>
        <v>0</v>
      </c>
    </row>
    <row r="422" spans="1:18" ht="14.1" customHeight="1" x14ac:dyDescent="0.15">
      <c r="A422" s="8"/>
      <c r="B422" s="15"/>
      <c r="C422" s="10" t="s">
        <v>346</v>
      </c>
      <c r="D422" s="8" t="s">
        <v>265</v>
      </c>
      <c r="E422" s="12"/>
      <c r="F422" s="12"/>
      <c r="G422" s="40">
        <f t="shared" si="178"/>
        <v>36</v>
      </c>
      <c r="H422" s="40">
        <f t="shared" si="176"/>
        <v>36</v>
      </c>
      <c r="I422" s="44">
        <v>11</v>
      </c>
      <c r="J422" s="44">
        <v>8</v>
      </c>
      <c r="K422" s="44">
        <v>17</v>
      </c>
      <c r="L422" s="40">
        <f t="shared" si="179"/>
        <v>0</v>
      </c>
      <c r="M422" s="40">
        <v>0</v>
      </c>
      <c r="N422" s="40">
        <v>0</v>
      </c>
      <c r="O422" s="40">
        <v>0</v>
      </c>
      <c r="P422" s="40">
        <v>0</v>
      </c>
      <c r="Q422" s="13">
        <v>0</v>
      </c>
      <c r="R422" s="13">
        <v>0</v>
      </c>
    </row>
    <row r="423" spans="1:18" ht="14.1" customHeight="1" x14ac:dyDescent="0.15">
      <c r="A423" s="8"/>
      <c r="B423" s="15"/>
      <c r="C423" s="10" t="s">
        <v>346</v>
      </c>
      <c r="D423" s="8" t="s">
        <v>266</v>
      </c>
      <c r="E423" s="12"/>
      <c r="F423" s="12"/>
      <c r="G423" s="40">
        <f t="shared" si="178"/>
        <v>28</v>
      </c>
      <c r="H423" s="40">
        <f t="shared" si="176"/>
        <v>28</v>
      </c>
      <c r="I423" s="44">
        <v>3</v>
      </c>
      <c r="J423" s="44">
        <v>10</v>
      </c>
      <c r="K423" s="44">
        <v>15</v>
      </c>
      <c r="L423" s="40">
        <f t="shared" si="179"/>
        <v>0</v>
      </c>
      <c r="M423" s="40">
        <v>0</v>
      </c>
      <c r="N423" s="40">
        <v>0</v>
      </c>
      <c r="O423" s="40">
        <v>0</v>
      </c>
      <c r="P423" s="40">
        <v>0</v>
      </c>
      <c r="Q423" s="13">
        <v>0</v>
      </c>
      <c r="R423" s="13">
        <v>0</v>
      </c>
    </row>
    <row r="424" spans="1:18" ht="14.1" customHeight="1" x14ac:dyDescent="0.15">
      <c r="A424" s="8" t="s">
        <v>364</v>
      </c>
      <c r="B424" s="9" t="s">
        <v>219</v>
      </c>
      <c r="C424" s="10"/>
      <c r="D424" s="8"/>
      <c r="E424" s="11">
        <v>6</v>
      </c>
      <c r="F424" s="12">
        <v>0</v>
      </c>
      <c r="G424" s="40">
        <f t="shared" si="178"/>
        <v>216</v>
      </c>
      <c r="H424" s="40">
        <f t="shared" si="176"/>
        <v>216</v>
      </c>
      <c r="I424" s="40">
        <f>I425+I426</f>
        <v>61</v>
      </c>
      <c r="J424" s="40">
        <f t="shared" ref="J424:R424" si="207">J425+J426</f>
        <v>80</v>
      </c>
      <c r="K424" s="40">
        <f t="shared" si="207"/>
        <v>75</v>
      </c>
      <c r="L424" s="40">
        <f t="shared" si="179"/>
        <v>0</v>
      </c>
      <c r="M424" s="40">
        <f t="shared" si="207"/>
        <v>0</v>
      </c>
      <c r="N424" s="40">
        <f t="shared" si="207"/>
        <v>0</v>
      </c>
      <c r="O424" s="40">
        <f t="shared" si="207"/>
        <v>0</v>
      </c>
      <c r="P424" s="40">
        <f t="shared" si="207"/>
        <v>0</v>
      </c>
      <c r="Q424" s="13">
        <f>Q425+Q426</f>
        <v>0</v>
      </c>
      <c r="R424" s="13">
        <f t="shared" si="207"/>
        <v>0</v>
      </c>
    </row>
    <row r="425" spans="1:18" ht="14.1" customHeight="1" x14ac:dyDescent="0.15">
      <c r="A425" s="8"/>
      <c r="B425" s="15"/>
      <c r="C425" s="10" t="s">
        <v>346</v>
      </c>
      <c r="D425" s="8" t="s">
        <v>265</v>
      </c>
      <c r="E425" s="12"/>
      <c r="F425" s="12"/>
      <c r="G425" s="40">
        <f t="shared" si="178"/>
        <v>64</v>
      </c>
      <c r="H425" s="40">
        <f t="shared" si="176"/>
        <v>64</v>
      </c>
      <c r="I425" s="44">
        <v>12</v>
      </c>
      <c r="J425" s="44">
        <v>25</v>
      </c>
      <c r="K425" s="44">
        <v>27</v>
      </c>
      <c r="L425" s="40">
        <f t="shared" si="179"/>
        <v>0</v>
      </c>
      <c r="M425" s="40">
        <v>0</v>
      </c>
      <c r="N425" s="40">
        <v>0</v>
      </c>
      <c r="O425" s="40">
        <v>0</v>
      </c>
      <c r="P425" s="40">
        <v>0</v>
      </c>
      <c r="Q425" s="13">
        <v>0</v>
      </c>
      <c r="R425" s="13">
        <v>0</v>
      </c>
    </row>
    <row r="426" spans="1:18" ht="14.1" customHeight="1" x14ac:dyDescent="0.15">
      <c r="A426" s="8"/>
      <c r="B426" s="15"/>
      <c r="C426" s="10" t="s">
        <v>346</v>
      </c>
      <c r="D426" s="8" t="s">
        <v>266</v>
      </c>
      <c r="E426" s="12"/>
      <c r="F426" s="12"/>
      <c r="G426" s="40">
        <f t="shared" si="178"/>
        <v>152</v>
      </c>
      <c r="H426" s="40">
        <f t="shared" si="176"/>
        <v>152</v>
      </c>
      <c r="I426" s="44">
        <v>49</v>
      </c>
      <c r="J426" s="44">
        <v>55</v>
      </c>
      <c r="K426" s="44">
        <v>48</v>
      </c>
      <c r="L426" s="40">
        <f t="shared" si="179"/>
        <v>0</v>
      </c>
      <c r="M426" s="40">
        <v>0</v>
      </c>
      <c r="N426" s="40">
        <v>0</v>
      </c>
      <c r="O426" s="40">
        <v>0</v>
      </c>
      <c r="P426" s="40">
        <v>0</v>
      </c>
      <c r="Q426" s="13">
        <v>0</v>
      </c>
      <c r="R426" s="13">
        <v>0</v>
      </c>
    </row>
    <row r="427" spans="1:18" ht="14.1" customHeight="1" x14ac:dyDescent="0.15">
      <c r="A427" s="8" t="s">
        <v>364</v>
      </c>
      <c r="B427" s="9" t="s">
        <v>175</v>
      </c>
      <c r="C427" s="10"/>
      <c r="D427" s="8"/>
      <c r="E427" s="11">
        <v>4</v>
      </c>
      <c r="F427" s="12">
        <v>0</v>
      </c>
      <c r="G427" s="40">
        <f t="shared" si="178"/>
        <v>108</v>
      </c>
      <c r="H427" s="40">
        <f t="shared" si="176"/>
        <v>108</v>
      </c>
      <c r="I427" s="40">
        <f>I428+I429</f>
        <v>31</v>
      </c>
      <c r="J427" s="40">
        <f t="shared" ref="J427:R427" si="208">J428+J429</f>
        <v>33</v>
      </c>
      <c r="K427" s="40">
        <f t="shared" si="208"/>
        <v>44</v>
      </c>
      <c r="L427" s="40">
        <f t="shared" si="179"/>
        <v>0</v>
      </c>
      <c r="M427" s="40">
        <f t="shared" si="208"/>
        <v>0</v>
      </c>
      <c r="N427" s="40">
        <f t="shared" si="208"/>
        <v>0</v>
      </c>
      <c r="O427" s="40">
        <f t="shared" si="208"/>
        <v>0</v>
      </c>
      <c r="P427" s="40">
        <f t="shared" si="208"/>
        <v>0</v>
      </c>
      <c r="Q427" s="13">
        <f>Q428+Q429</f>
        <v>0</v>
      </c>
      <c r="R427" s="13">
        <f t="shared" si="208"/>
        <v>0</v>
      </c>
    </row>
    <row r="428" spans="1:18" ht="14.1" customHeight="1" x14ac:dyDescent="0.15">
      <c r="A428" s="8"/>
      <c r="B428" s="15"/>
      <c r="C428" s="10" t="s">
        <v>346</v>
      </c>
      <c r="D428" s="8" t="s">
        <v>265</v>
      </c>
      <c r="E428" s="12"/>
      <c r="F428" s="12"/>
      <c r="G428" s="40">
        <f t="shared" si="178"/>
        <v>55</v>
      </c>
      <c r="H428" s="40">
        <f t="shared" si="176"/>
        <v>55</v>
      </c>
      <c r="I428" s="44">
        <v>15</v>
      </c>
      <c r="J428" s="44">
        <v>13</v>
      </c>
      <c r="K428" s="44">
        <v>27</v>
      </c>
      <c r="L428" s="40">
        <f t="shared" si="179"/>
        <v>0</v>
      </c>
      <c r="M428" s="40">
        <v>0</v>
      </c>
      <c r="N428" s="40">
        <v>0</v>
      </c>
      <c r="O428" s="40">
        <v>0</v>
      </c>
      <c r="P428" s="40">
        <v>0</v>
      </c>
      <c r="Q428" s="13">
        <v>0</v>
      </c>
      <c r="R428" s="13">
        <v>0</v>
      </c>
    </row>
    <row r="429" spans="1:18" ht="14.1" customHeight="1" x14ac:dyDescent="0.15">
      <c r="A429" s="8"/>
      <c r="B429" s="15"/>
      <c r="C429" s="10" t="s">
        <v>346</v>
      </c>
      <c r="D429" s="8" t="s">
        <v>266</v>
      </c>
      <c r="E429" s="12"/>
      <c r="F429" s="12"/>
      <c r="G429" s="40">
        <f t="shared" si="178"/>
        <v>53</v>
      </c>
      <c r="H429" s="40">
        <f t="shared" si="176"/>
        <v>53</v>
      </c>
      <c r="I429" s="44">
        <v>16</v>
      </c>
      <c r="J429" s="44">
        <v>20</v>
      </c>
      <c r="K429" s="44">
        <v>17</v>
      </c>
      <c r="L429" s="40">
        <f t="shared" si="179"/>
        <v>0</v>
      </c>
      <c r="M429" s="40">
        <v>0</v>
      </c>
      <c r="N429" s="40">
        <v>0</v>
      </c>
      <c r="O429" s="40">
        <v>0</v>
      </c>
      <c r="P429" s="40">
        <v>0</v>
      </c>
      <c r="Q429" s="13">
        <v>0</v>
      </c>
      <c r="R429" s="13">
        <v>0</v>
      </c>
    </row>
    <row r="430" spans="1:18" ht="14.1" customHeight="1" x14ac:dyDescent="0.15">
      <c r="A430" s="8" t="s">
        <v>364</v>
      </c>
      <c r="B430" s="9" t="s">
        <v>220</v>
      </c>
      <c r="C430" s="10"/>
      <c r="D430" s="8"/>
      <c r="E430" s="11">
        <v>3</v>
      </c>
      <c r="F430" s="12">
        <v>0</v>
      </c>
      <c r="G430" s="40">
        <f t="shared" si="178"/>
        <v>76</v>
      </c>
      <c r="H430" s="40">
        <f t="shared" si="176"/>
        <v>76</v>
      </c>
      <c r="I430" s="40">
        <f>I431+I432</f>
        <v>32</v>
      </c>
      <c r="J430" s="40">
        <f t="shared" ref="J430:R430" si="209">J431+J432</f>
        <v>28</v>
      </c>
      <c r="K430" s="40">
        <f t="shared" si="209"/>
        <v>16</v>
      </c>
      <c r="L430" s="40">
        <f t="shared" si="179"/>
        <v>0</v>
      </c>
      <c r="M430" s="40">
        <f t="shared" si="209"/>
        <v>0</v>
      </c>
      <c r="N430" s="40">
        <f t="shared" si="209"/>
        <v>0</v>
      </c>
      <c r="O430" s="40">
        <f t="shared" si="209"/>
        <v>0</v>
      </c>
      <c r="P430" s="40">
        <f t="shared" si="209"/>
        <v>0</v>
      </c>
      <c r="Q430" s="13">
        <f>Q431+Q432</f>
        <v>0</v>
      </c>
      <c r="R430" s="13">
        <f t="shared" si="209"/>
        <v>0</v>
      </c>
    </row>
    <row r="431" spans="1:18" ht="14.1" customHeight="1" x14ac:dyDescent="0.15">
      <c r="A431" s="8"/>
      <c r="B431" s="15"/>
      <c r="C431" s="10" t="s">
        <v>346</v>
      </c>
      <c r="D431" s="8" t="s">
        <v>265</v>
      </c>
      <c r="E431" s="12"/>
      <c r="F431" s="12"/>
      <c r="G431" s="40">
        <f t="shared" si="178"/>
        <v>35</v>
      </c>
      <c r="H431" s="40">
        <f t="shared" ref="H431:H438" si="210">SUM(I431:K431)</f>
        <v>35</v>
      </c>
      <c r="I431" s="44">
        <v>17</v>
      </c>
      <c r="J431" s="44">
        <v>13</v>
      </c>
      <c r="K431" s="44">
        <v>5</v>
      </c>
      <c r="L431" s="40">
        <f t="shared" si="179"/>
        <v>0</v>
      </c>
      <c r="M431" s="40">
        <v>0</v>
      </c>
      <c r="N431" s="40">
        <v>0</v>
      </c>
      <c r="O431" s="40">
        <v>0</v>
      </c>
      <c r="P431" s="40">
        <v>0</v>
      </c>
      <c r="Q431" s="13">
        <v>0</v>
      </c>
      <c r="R431" s="13">
        <v>0</v>
      </c>
    </row>
    <row r="432" spans="1:18" ht="14.1" customHeight="1" x14ac:dyDescent="0.15">
      <c r="A432" s="8"/>
      <c r="B432" s="15"/>
      <c r="C432" s="10" t="s">
        <v>346</v>
      </c>
      <c r="D432" s="8" t="s">
        <v>266</v>
      </c>
      <c r="E432" s="12"/>
      <c r="F432" s="12"/>
      <c r="G432" s="40">
        <f t="shared" ref="G432:G438" si="211">H432+L432+Q432+R432</f>
        <v>41</v>
      </c>
      <c r="H432" s="40">
        <f t="shared" si="210"/>
        <v>41</v>
      </c>
      <c r="I432" s="44">
        <v>15</v>
      </c>
      <c r="J432" s="44">
        <v>15</v>
      </c>
      <c r="K432" s="44">
        <v>11</v>
      </c>
      <c r="L432" s="40">
        <f t="shared" ref="L432:L438" si="212">SUM(M432:P432)</f>
        <v>0</v>
      </c>
      <c r="M432" s="40">
        <v>0</v>
      </c>
      <c r="N432" s="40">
        <v>0</v>
      </c>
      <c r="O432" s="40">
        <v>0</v>
      </c>
      <c r="P432" s="40">
        <v>0</v>
      </c>
      <c r="Q432" s="13">
        <v>0</v>
      </c>
      <c r="R432" s="13">
        <v>0</v>
      </c>
    </row>
    <row r="433" spans="1:18" ht="14.1" customHeight="1" x14ac:dyDescent="0.15">
      <c r="A433" s="8" t="s">
        <v>364</v>
      </c>
      <c r="B433" s="9" t="s">
        <v>176</v>
      </c>
      <c r="C433" s="10"/>
      <c r="D433" s="8"/>
      <c r="E433" s="11">
        <v>3</v>
      </c>
      <c r="F433" s="12">
        <v>0</v>
      </c>
      <c r="G433" s="40">
        <f t="shared" si="211"/>
        <v>101</v>
      </c>
      <c r="H433" s="40">
        <f t="shared" si="210"/>
        <v>101</v>
      </c>
      <c r="I433" s="40">
        <f>I434+I435</f>
        <v>35</v>
      </c>
      <c r="J433" s="40">
        <f t="shared" ref="J433:R433" si="213">J434+J435</f>
        <v>36</v>
      </c>
      <c r="K433" s="40">
        <f t="shared" si="213"/>
        <v>30</v>
      </c>
      <c r="L433" s="40">
        <f t="shared" si="212"/>
        <v>0</v>
      </c>
      <c r="M433" s="40">
        <f t="shared" si="213"/>
        <v>0</v>
      </c>
      <c r="N433" s="40">
        <f t="shared" si="213"/>
        <v>0</v>
      </c>
      <c r="O433" s="40">
        <f t="shared" si="213"/>
        <v>0</v>
      </c>
      <c r="P433" s="40">
        <f t="shared" si="213"/>
        <v>0</v>
      </c>
      <c r="Q433" s="13">
        <f>Q434+Q435</f>
        <v>0</v>
      </c>
      <c r="R433" s="13">
        <f t="shared" si="213"/>
        <v>0</v>
      </c>
    </row>
    <row r="434" spans="1:18" ht="14.1" customHeight="1" x14ac:dyDescent="0.15">
      <c r="A434" s="8"/>
      <c r="B434" s="15"/>
      <c r="C434" s="10" t="s">
        <v>353</v>
      </c>
      <c r="D434" s="8" t="s">
        <v>265</v>
      </c>
      <c r="E434" s="12"/>
      <c r="F434" s="12"/>
      <c r="G434" s="40">
        <f t="shared" si="211"/>
        <v>43</v>
      </c>
      <c r="H434" s="40">
        <f t="shared" si="210"/>
        <v>43</v>
      </c>
      <c r="I434" s="44">
        <v>15</v>
      </c>
      <c r="J434" s="44">
        <v>17</v>
      </c>
      <c r="K434" s="44">
        <v>11</v>
      </c>
      <c r="L434" s="40">
        <f t="shared" si="212"/>
        <v>0</v>
      </c>
      <c r="M434" s="40">
        <v>0</v>
      </c>
      <c r="N434" s="40">
        <v>0</v>
      </c>
      <c r="O434" s="40">
        <v>0</v>
      </c>
      <c r="P434" s="40">
        <v>0</v>
      </c>
      <c r="Q434" s="13">
        <v>0</v>
      </c>
      <c r="R434" s="13">
        <v>0</v>
      </c>
    </row>
    <row r="435" spans="1:18" ht="14.1" customHeight="1" x14ac:dyDescent="0.15">
      <c r="A435" s="8"/>
      <c r="B435" s="15"/>
      <c r="C435" s="10" t="s">
        <v>353</v>
      </c>
      <c r="D435" s="8" t="s">
        <v>266</v>
      </c>
      <c r="E435" s="12"/>
      <c r="F435" s="12"/>
      <c r="G435" s="40">
        <f t="shared" si="211"/>
        <v>58</v>
      </c>
      <c r="H435" s="40">
        <f t="shared" si="210"/>
        <v>58</v>
      </c>
      <c r="I435" s="44">
        <v>20</v>
      </c>
      <c r="J435" s="44">
        <v>19</v>
      </c>
      <c r="K435" s="44">
        <v>19</v>
      </c>
      <c r="L435" s="40">
        <f t="shared" si="212"/>
        <v>0</v>
      </c>
      <c r="M435" s="40">
        <v>0</v>
      </c>
      <c r="N435" s="40">
        <v>0</v>
      </c>
      <c r="O435" s="40">
        <v>0</v>
      </c>
      <c r="P435" s="40">
        <v>0</v>
      </c>
      <c r="Q435" s="13">
        <v>0</v>
      </c>
      <c r="R435" s="13">
        <v>0</v>
      </c>
    </row>
    <row r="436" spans="1:18" ht="14.1" customHeight="1" x14ac:dyDescent="0.15">
      <c r="A436" s="8" t="s">
        <v>364</v>
      </c>
      <c r="B436" s="9" t="s">
        <v>177</v>
      </c>
      <c r="C436" s="10"/>
      <c r="D436" s="8"/>
      <c r="E436" s="11">
        <v>3</v>
      </c>
      <c r="F436" s="12">
        <v>0</v>
      </c>
      <c r="G436" s="40">
        <f t="shared" si="211"/>
        <v>76</v>
      </c>
      <c r="H436" s="40">
        <f t="shared" si="210"/>
        <v>76</v>
      </c>
      <c r="I436" s="40">
        <f>I437+I438</f>
        <v>29</v>
      </c>
      <c r="J436" s="40">
        <f t="shared" ref="J436:R436" si="214">J437+J438</f>
        <v>23</v>
      </c>
      <c r="K436" s="40">
        <f t="shared" si="214"/>
        <v>24</v>
      </c>
      <c r="L436" s="40">
        <f t="shared" si="212"/>
        <v>0</v>
      </c>
      <c r="M436" s="40">
        <f t="shared" si="214"/>
        <v>0</v>
      </c>
      <c r="N436" s="40">
        <f t="shared" si="214"/>
        <v>0</v>
      </c>
      <c r="O436" s="40">
        <f t="shared" si="214"/>
        <v>0</v>
      </c>
      <c r="P436" s="40">
        <f t="shared" si="214"/>
        <v>0</v>
      </c>
      <c r="Q436" s="13">
        <f>Q437+Q438</f>
        <v>0</v>
      </c>
      <c r="R436" s="13">
        <f t="shared" si="214"/>
        <v>0</v>
      </c>
    </row>
    <row r="437" spans="1:18" ht="14.1" customHeight="1" x14ac:dyDescent="0.15">
      <c r="A437" s="8"/>
      <c r="B437" s="15"/>
      <c r="C437" s="10" t="s">
        <v>346</v>
      </c>
      <c r="D437" s="8" t="s">
        <v>265</v>
      </c>
      <c r="E437" s="12"/>
      <c r="F437" s="12"/>
      <c r="G437" s="40">
        <f t="shared" si="211"/>
        <v>40</v>
      </c>
      <c r="H437" s="40">
        <f t="shared" si="210"/>
        <v>40</v>
      </c>
      <c r="I437" s="44">
        <v>11</v>
      </c>
      <c r="J437" s="44">
        <v>12</v>
      </c>
      <c r="K437" s="44">
        <v>17</v>
      </c>
      <c r="L437" s="40">
        <f t="shared" si="212"/>
        <v>0</v>
      </c>
      <c r="M437" s="40">
        <v>0</v>
      </c>
      <c r="N437" s="40">
        <v>0</v>
      </c>
      <c r="O437" s="40">
        <v>0</v>
      </c>
      <c r="P437" s="40">
        <v>0</v>
      </c>
      <c r="Q437" s="13">
        <v>0</v>
      </c>
      <c r="R437" s="13">
        <v>0</v>
      </c>
    </row>
    <row r="438" spans="1:18" ht="14.1" customHeight="1" x14ac:dyDescent="0.15">
      <c r="A438" s="8"/>
      <c r="B438" s="15"/>
      <c r="C438" s="10" t="s">
        <v>346</v>
      </c>
      <c r="D438" s="8" t="s">
        <v>266</v>
      </c>
      <c r="E438" s="12"/>
      <c r="F438" s="12"/>
      <c r="G438" s="40">
        <f t="shared" si="211"/>
        <v>36</v>
      </c>
      <c r="H438" s="40">
        <f t="shared" si="210"/>
        <v>36</v>
      </c>
      <c r="I438" s="44">
        <v>18</v>
      </c>
      <c r="J438" s="44">
        <v>11</v>
      </c>
      <c r="K438" s="44">
        <v>7</v>
      </c>
      <c r="L438" s="40">
        <f t="shared" si="212"/>
        <v>0</v>
      </c>
      <c r="M438" s="40">
        <v>0</v>
      </c>
      <c r="N438" s="40">
        <v>0</v>
      </c>
      <c r="O438" s="40">
        <v>0</v>
      </c>
      <c r="P438" s="40">
        <v>0</v>
      </c>
      <c r="Q438" s="13">
        <v>0</v>
      </c>
      <c r="R438" s="13">
        <v>0</v>
      </c>
    </row>
    <row r="439" spans="1:18" ht="14.1" customHeight="1" x14ac:dyDescent="0.15">
      <c r="A439" s="18" t="s">
        <v>394</v>
      </c>
      <c r="B439" s="19">
        <f>COUNTA(B367:B438)</f>
        <v>20</v>
      </c>
      <c r="C439" s="18"/>
      <c r="D439" s="18"/>
      <c r="E439" s="21">
        <f t="shared" ref="E439:R439" si="215">E367+E370+E375+E378+E381+E384+E387+E390+E393+E398+E401+E408+E411+E418+E421+E424+E427+E430+E433+E436</f>
        <v>216</v>
      </c>
      <c r="F439" s="21">
        <f t="shared" si="215"/>
        <v>20</v>
      </c>
      <c r="G439" s="47">
        <f t="shared" si="215"/>
        <v>7756</v>
      </c>
      <c r="H439" s="47">
        <f t="shared" si="215"/>
        <v>7560</v>
      </c>
      <c r="I439" s="47">
        <f t="shared" si="215"/>
        <v>2401</v>
      </c>
      <c r="J439" s="47">
        <f t="shared" si="215"/>
        <v>2528</v>
      </c>
      <c r="K439" s="47">
        <f t="shared" si="215"/>
        <v>2631</v>
      </c>
      <c r="L439" s="47">
        <f>L367+L370+L375+L378+L381+L384+L387+L390+L393+L398+L401+L408+L411+L418+L421+L424+L427+L430+L433+L436</f>
        <v>185</v>
      </c>
      <c r="M439" s="47">
        <f t="shared" si="215"/>
        <v>43</v>
      </c>
      <c r="N439" s="47">
        <f t="shared" si="215"/>
        <v>50</v>
      </c>
      <c r="O439" s="47">
        <f t="shared" si="215"/>
        <v>44</v>
      </c>
      <c r="P439" s="47">
        <f t="shared" si="215"/>
        <v>48</v>
      </c>
      <c r="Q439" s="21">
        <f t="shared" si="215"/>
        <v>11</v>
      </c>
      <c r="R439" s="21">
        <f t="shared" si="215"/>
        <v>0</v>
      </c>
    </row>
    <row r="440" spans="1:18" ht="14.1" customHeight="1" x14ac:dyDescent="0.15">
      <c r="A440" s="8" t="s">
        <v>365</v>
      </c>
      <c r="B440" s="9" t="s">
        <v>49</v>
      </c>
      <c r="C440" s="10"/>
      <c r="D440" s="8"/>
      <c r="E440" s="11">
        <v>16</v>
      </c>
      <c r="F440" s="12">
        <v>0</v>
      </c>
      <c r="G440" s="40">
        <f>H440+L440+Q440+R440</f>
        <v>501</v>
      </c>
      <c r="H440" s="40">
        <f t="shared" ref="H440:H458" si="216">SUM(I440:K440)</f>
        <v>501</v>
      </c>
      <c r="I440" s="40">
        <f t="shared" ref="I440" si="217">I441+I442+I443+I444+I445+I446</f>
        <v>158</v>
      </c>
      <c r="J440" s="40">
        <f t="shared" ref="J440" si="218">J441+J442+J443+J444+J445+J446</f>
        <v>174</v>
      </c>
      <c r="K440" s="40">
        <f t="shared" ref="K440" si="219">K441+K442+K443+K444+K445+K446</f>
        <v>169</v>
      </c>
      <c r="L440" s="40">
        <f>SUM(M440:P440)</f>
        <v>0</v>
      </c>
      <c r="M440" s="40">
        <f t="shared" ref="M440:R440" si="220">M441+M442+M443+M444+M445+M446</f>
        <v>0</v>
      </c>
      <c r="N440" s="40">
        <f t="shared" si="220"/>
        <v>0</v>
      </c>
      <c r="O440" s="40">
        <f t="shared" si="220"/>
        <v>0</v>
      </c>
      <c r="P440" s="40">
        <f t="shared" si="220"/>
        <v>0</v>
      </c>
      <c r="Q440" s="40">
        <f t="shared" si="220"/>
        <v>0</v>
      </c>
      <c r="R440" s="40">
        <f t="shared" si="220"/>
        <v>0</v>
      </c>
    </row>
    <row r="441" spans="1:18" ht="14.1" customHeight="1" x14ac:dyDescent="0.15">
      <c r="A441" s="8"/>
      <c r="B441" s="15"/>
      <c r="C441" s="10" t="s">
        <v>346</v>
      </c>
      <c r="D441" s="8" t="s">
        <v>265</v>
      </c>
      <c r="E441" s="12"/>
      <c r="F441" s="12"/>
      <c r="G441" s="40">
        <f t="shared" ref="G441:G458" si="221">H441+L441+Q441+R441</f>
        <v>162</v>
      </c>
      <c r="H441" s="40">
        <f t="shared" si="216"/>
        <v>162</v>
      </c>
      <c r="I441" s="44">
        <v>46</v>
      </c>
      <c r="J441" s="44">
        <v>62</v>
      </c>
      <c r="K441" s="44">
        <v>54</v>
      </c>
      <c r="L441" s="40">
        <f t="shared" ref="L441:L458" si="222">SUM(M441:P441)</f>
        <v>0</v>
      </c>
      <c r="M441" s="40">
        <v>0</v>
      </c>
      <c r="N441" s="40">
        <v>0</v>
      </c>
      <c r="O441" s="40">
        <v>0</v>
      </c>
      <c r="P441" s="40">
        <v>0</v>
      </c>
      <c r="Q441" s="13">
        <v>0</v>
      </c>
      <c r="R441" s="13">
        <v>0</v>
      </c>
    </row>
    <row r="442" spans="1:18" ht="14.1" customHeight="1" x14ac:dyDescent="0.15">
      <c r="A442" s="8"/>
      <c r="B442" s="15"/>
      <c r="C442" s="10" t="s">
        <v>346</v>
      </c>
      <c r="D442" s="8" t="s">
        <v>266</v>
      </c>
      <c r="E442" s="12"/>
      <c r="F442" s="12"/>
      <c r="G442" s="40">
        <f t="shared" si="221"/>
        <v>185</v>
      </c>
      <c r="H442" s="40">
        <f t="shared" si="216"/>
        <v>185</v>
      </c>
      <c r="I442" s="44">
        <v>58</v>
      </c>
      <c r="J442" s="44">
        <v>68</v>
      </c>
      <c r="K442" s="44">
        <v>59</v>
      </c>
      <c r="L442" s="40">
        <f t="shared" si="222"/>
        <v>0</v>
      </c>
      <c r="M442" s="40">
        <v>0</v>
      </c>
      <c r="N442" s="40">
        <v>0</v>
      </c>
      <c r="O442" s="40">
        <v>0</v>
      </c>
      <c r="P442" s="40">
        <v>0</v>
      </c>
      <c r="Q442" s="13">
        <v>0</v>
      </c>
      <c r="R442" s="13">
        <v>0</v>
      </c>
    </row>
    <row r="443" spans="1:18" ht="14.1" customHeight="1" x14ac:dyDescent="0.15">
      <c r="A443" s="8"/>
      <c r="B443" s="15"/>
      <c r="C443" s="10" t="s">
        <v>345</v>
      </c>
      <c r="D443" s="8" t="s">
        <v>265</v>
      </c>
      <c r="E443" s="12"/>
      <c r="F443" s="12"/>
      <c r="G443" s="40">
        <f t="shared" si="221"/>
        <v>68</v>
      </c>
      <c r="H443" s="40">
        <f t="shared" si="216"/>
        <v>68</v>
      </c>
      <c r="I443" s="40">
        <v>23</v>
      </c>
      <c r="J443" s="40">
        <v>17</v>
      </c>
      <c r="K443" s="40">
        <v>28</v>
      </c>
      <c r="L443" s="40">
        <f t="shared" si="222"/>
        <v>0</v>
      </c>
      <c r="M443" s="40">
        <v>0</v>
      </c>
      <c r="N443" s="40">
        <v>0</v>
      </c>
      <c r="O443" s="40">
        <v>0</v>
      </c>
      <c r="P443" s="40">
        <v>0</v>
      </c>
      <c r="Q443" s="13">
        <v>0</v>
      </c>
      <c r="R443" s="13">
        <v>0</v>
      </c>
    </row>
    <row r="444" spans="1:18" ht="14.1" customHeight="1" x14ac:dyDescent="0.15">
      <c r="A444" s="8"/>
      <c r="B444" s="15"/>
      <c r="C444" s="10" t="s">
        <v>345</v>
      </c>
      <c r="D444" s="8" t="s">
        <v>266</v>
      </c>
      <c r="E444" s="12"/>
      <c r="F444" s="12"/>
      <c r="G444" s="40">
        <f t="shared" si="221"/>
        <v>1</v>
      </c>
      <c r="H444" s="40">
        <f t="shared" si="216"/>
        <v>1</v>
      </c>
      <c r="I444" s="40">
        <v>1</v>
      </c>
      <c r="J444" s="40">
        <v>0</v>
      </c>
      <c r="K444" s="40">
        <v>0</v>
      </c>
      <c r="L444" s="40">
        <f t="shared" si="222"/>
        <v>0</v>
      </c>
      <c r="M444" s="40">
        <v>0</v>
      </c>
      <c r="N444" s="40">
        <v>0</v>
      </c>
      <c r="O444" s="40">
        <v>0</v>
      </c>
      <c r="P444" s="40">
        <v>0</v>
      </c>
      <c r="Q444" s="13">
        <v>0</v>
      </c>
      <c r="R444" s="13">
        <v>0</v>
      </c>
    </row>
    <row r="445" spans="1:18" ht="14.1" customHeight="1" x14ac:dyDescent="0.15">
      <c r="A445" s="8"/>
      <c r="B445" s="15"/>
      <c r="C445" s="10" t="s">
        <v>353</v>
      </c>
      <c r="D445" s="8" t="s">
        <v>265</v>
      </c>
      <c r="E445" s="12"/>
      <c r="F445" s="12"/>
      <c r="G445" s="40">
        <f t="shared" si="221"/>
        <v>17</v>
      </c>
      <c r="H445" s="40">
        <f t="shared" si="216"/>
        <v>17</v>
      </c>
      <c r="I445" s="44">
        <v>5</v>
      </c>
      <c r="J445" s="44">
        <v>5</v>
      </c>
      <c r="K445" s="44">
        <v>7</v>
      </c>
      <c r="L445" s="40">
        <f t="shared" si="222"/>
        <v>0</v>
      </c>
      <c r="M445" s="40">
        <v>0</v>
      </c>
      <c r="N445" s="40">
        <v>0</v>
      </c>
      <c r="O445" s="40">
        <v>0</v>
      </c>
      <c r="P445" s="40">
        <v>0</v>
      </c>
      <c r="Q445" s="13">
        <v>0</v>
      </c>
      <c r="R445" s="13">
        <v>0</v>
      </c>
    </row>
    <row r="446" spans="1:18" ht="14.1" customHeight="1" x14ac:dyDescent="0.15">
      <c r="A446" s="8"/>
      <c r="B446" s="15"/>
      <c r="C446" s="10" t="s">
        <v>353</v>
      </c>
      <c r="D446" s="8" t="s">
        <v>266</v>
      </c>
      <c r="E446" s="12"/>
      <c r="F446" s="12"/>
      <c r="G446" s="40">
        <f t="shared" si="221"/>
        <v>68</v>
      </c>
      <c r="H446" s="40">
        <f t="shared" si="216"/>
        <v>68</v>
      </c>
      <c r="I446" s="44">
        <v>25</v>
      </c>
      <c r="J446" s="44">
        <v>22</v>
      </c>
      <c r="K446" s="44">
        <v>21</v>
      </c>
      <c r="L446" s="40">
        <f t="shared" si="222"/>
        <v>0</v>
      </c>
      <c r="M446" s="40">
        <v>0</v>
      </c>
      <c r="N446" s="40">
        <v>0</v>
      </c>
      <c r="O446" s="40">
        <v>0</v>
      </c>
      <c r="P446" s="40">
        <v>0</v>
      </c>
      <c r="Q446" s="13">
        <v>0</v>
      </c>
      <c r="R446" s="13">
        <v>0</v>
      </c>
    </row>
    <row r="447" spans="1:18" ht="14.1" customHeight="1" x14ac:dyDescent="0.15">
      <c r="A447" s="8" t="s">
        <v>365</v>
      </c>
      <c r="B447" s="9" t="s">
        <v>178</v>
      </c>
      <c r="C447" s="10"/>
      <c r="D447" s="8"/>
      <c r="E447" s="11">
        <v>3</v>
      </c>
      <c r="F447" s="12">
        <v>0</v>
      </c>
      <c r="G447" s="40">
        <f t="shared" si="221"/>
        <v>27</v>
      </c>
      <c r="H447" s="40">
        <f t="shared" si="216"/>
        <v>27</v>
      </c>
      <c r="I447" s="40">
        <f>I448+I449</f>
        <v>8</v>
      </c>
      <c r="J447" s="40">
        <f t="shared" ref="J447:R447" si="223">J448+J449</f>
        <v>11</v>
      </c>
      <c r="K447" s="40">
        <f t="shared" si="223"/>
        <v>8</v>
      </c>
      <c r="L447" s="40">
        <f t="shared" si="222"/>
        <v>0</v>
      </c>
      <c r="M447" s="40">
        <f t="shared" si="223"/>
        <v>0</v>
      </c>
      <c r="N447" s="40">
        <f t="shared" si="223"/>
        <v>0</v>
      </c>
      <c r="O447" s="40">
        <f t="shared" si="223"/>
        <v>0</v>
      </c>
      <c r="P447" s="40">
        <f t="shared" si="223"/>
        <v>0</v>
      </c>
      <c r="Q447" s="13">
        <f>Q448+Q449</f>
        <v>0</v>
      </c>
      <c r="R447" s="13">
        <f t="shared" si="223"/>
        <v>0</v>
      </c>
    </row>
    <row r="448" spans="1:18" ht="14.1" customHeight="1" x14ac:dyDescent="0.15">
      <c r="A448" s="8"/>
      <c r="B448" s="15"/>
      <c r="C448" s="10" t="s">
        <v>353</v>
      </c>
      <c r="D448" s="8" t="s">
        <v>265</v>
      </c>
      <c r="E448" s="12"/>
      <c r="F448" s="12"/>
      <c r="G448" s="40">
        <f t="shared" si="221"/>
        <v>18</v>
      </c>
      <c r="H448" s="40">
        <f t="shared" si="216"/>
        <v>18</v>
      </c>
      <c r="I448" s="44">
        <v>6</v>
      </c>
      <c r="J448" s="44">
        <v>6</v>
      </c>
      <c r="K448" s="44">
        <v>6</v>
      </c>
      <c r="L448" s="40">
        <f t="shared" si="222"/>
        <v>0</v>
      </c>
      <c r="M448" s="40">
        <v>0</v>
      </c>
      <c r="N448" s="40">
        <v>0</v>
      </c>
      <c r="O448" s="40">
        <v>0</v>
      </c>
      <c r="P448" s="40">
        <v>0</v>
      </c>
      <c r="Q448" s="13">
        <v>0</v>
      </c>
      <c r="R448" s="13">
        <v>0</v>
      </c>
    </row>
    <row r="449" spans="1:18" ht="14.1" customHeight="1" x14ac:dyDescent="0.15">
      <c r="A449" s="8"/>
      <c r="B449" s="15"/>
      <c r="C449" s="10" t="s">
        <v>353</v>
      </c>
      <c r="D449" s="8" t="s">
        <v>266</v>
      </c>
      <c r="E449" s="12"/>
      <c r="F449" s="12"/>
      <c r="G449" s="40">
        <f t="shared" si="221"/>
        <v>9</v>
      </c>
      <c r="H449" s="40">
        <f t="shared" si="216"/>
        <v>9</v>
      </c>
      <c r="I449" s="44">
        <v>2</v>
      </c>
      <c r="J449" s="44">
        <v>5</v>
      </c>
      <c r="K449" s="44">
        <v>2</v>
      </c>
      <c r="L449" s="40">
        <f t="shared" si="222"/>
        <v>0</v>
      </c>
      <c r="M449" s="40">
        <v>0</v>
      </c>
      <c r="N449" s="40">
        <v>0</v>
      </c>
      <c r="O449" s="40">
        <v>0</v>
      </c>
      <c r="P449" s="40">
        <v>0</v>
      </c>
      <c r="Q449" s="13">
        <v>0</v>
      </c>
      <c r="R449" s="13">
        <v>0</v>
      </c>
    </row>
    <row r="450" spans="1:18" ht="14.1" customHeight="1" x14ac:dyDescent="0.15">
      <c r="A450" s="8" t="s">
        <v>365</v>
      </c>
      <c r="B450" s="9" t="s">
        <v>179</v>
      </c>
      <c r="C450" s="10"/>
      <c r="D450" s="8"/>
      <c r="E450" s="11">
        <v>6</v>
      </c>
      <c r="F450" s="12">
        <v>0</v>
      </c>
      <c r="G450" s="40">
        <f t="shared" si="221"/>
        <v>165</v>
      </c>
      <c r="H450" s="40">
        <f t="shared" si="216"/>
        <v>165</v>
      </c>
      <c r="I450" s="40">
        <f>I451+I452</f>
        <v>56</v>
      </c>
      <c r="J450" s="40">
        <f t="shared" ref="J450:R450" si="224">J451+J452</f>
        <v>50</v>
      </c>
      <c r="K450" s="40">
        <f t="shared" si="224"/>
        <v>59</v>
      </c>
      <c r="L450" s="40">
        <f t="shared" si="222"/>
        <v>0</v>
      </c>
      <c r="M450" s="40">
        <f t="shared" si="224"/>
        <v>0</v>
      </c>
      <c r="N450" s="40">
        <f t="shared" si="224"/>
        <v>0</v>
      </c>
      <c r="O450" s="40">
        <f t="shared" si="224"/>
        <v>0</v>
      </c>
      <c r="P450" s="40">
        <f t="shared" si="224"/>
        <v>0</v>
      </c>
      <c r="Q450" s="13">
        <f>Q451+Q452</f>
        <v>0</v>
      </c>
      <c r="R450" s="13">
        <f t="shared" si="224"/>
        <v>0</v>
      </c>
    </row>
    <row r="451" spans="1:18" ht="14.1" customHeight="1" x14ac:dyDescent="0.15">
      <c r="A451" s="8"/>
      <c r="B451" s="15"/>
      <c r="C451" s="10" t="s">
        <v>346</v>
      </c>
      <c r="D451" s="8" t="s">
        <v>265</v>
      </c>
      <c r="E451" s="12"/>
      <c r="F451" s="12"/>
      <c r="G451" s="40">
        <f t="shared" si="221"/>
        <v>83</v>
      </c>
      <c r="H451" s="40">
        <f t="shared" si="216"/>
        <v>83</v>
      </c>
      <c r="I451" s="44">
        <v>26</v>
      </c>
      <c r="J451" s="44">
        <v>28</v>
      </c>
      <c r="K451" s="44">
        <v>29</v>
      </c>
      <c r="L451" s="40">
        <f t="shared" si="222"/>
        <v>0</v>
      </c>
      <c r="M451" s="40">
        <v>0</v>
      </c>
      <c r="N451" s="40">
        <v>0</v>
      </c>
      <c r="O451" s="40">
        <v>0</v>
      </c>
      <c r="P451" s="40">
        <v>0</v>
      </c>
      <c r="Q451" s="13">
        <v>0</v>
      </c>
      <c r="R451" s="13">
        <v>0</v>
      </c>
    </row>
    <row r="452" spans="1:18" ht="14.1" customHeight="1" x14ac:dyDescent="0.15">
      <c r="A452" s="8"/>
      <c r="B452" s="15"/>
      <c r="C452" s="10" t="s">
        <v>346</v>
      </c>
      <c r="D452" s="8" t="s">
        <v>266</v>
      </c>
      <c r="E452" s="12"/>
      <c r="F452" s="12"/>
      <c r="G452" s="40">
        <f t="shared" si="221"/>
        <v>82</v>
      </c>
      <c r="H452" s="40">
        <f t="shared" si="216"/>
        <v>82</v>
      </c>
      <c r="I452" s="44">
        <v>30</v>
      </c>
      <c r="J452" s="44">
        <v>22</v>
      </c>
      <c r="K452" s="44">
        <v>30</v>
      </c>
      <c r="L452" s="40">
        <f t="shared" si="222"/>
        <v>0</v>
      </c>
      <c r="M452" s="40">
        <v>0</v>
      </c>
      <c r="N452" s="40">
        <v>0</v>
      </c>
      <c r="O452" s="40">
        <v>0</v>
      </c>
      <c r="P452" s="40">
        <v>0</v>
      </c>
      <c r="Q452" s="13">
        <v>0</v>
      </c>
      <c r="R452" s="13">
        <v>0</v>
      </c>
    </row>
    <row r="453" spans="1:18" ht="14.1" customHeight="1" x14ac:dyDescent="0.15">
      <c r="A453" s="8" t="s">
        <v>365</v>
      </c>
      <c r="B453" s="9" t="s">
        <v>215</v>
      </c>
      <c r="C453" s="10"/>
      <c r="D453" s="8"/>
      <c r="E453" s="11">
        <v>3</v>
      </c>
      <c r="F453" s="12">
        <v>0</v>
      </c>
      <c r="G453" s="40">
        <f t="shared" si="221"/>
        <v>50</v>
      </c>
      <c r="H453" s="40">
        <f t="shared" si="216"/>
        <v>50</v>
      </c>
      <c r="I453" s="40">
        <f>I454+I455</f>
        <v>12</v>
      </c>
      <c r="J453" s="40">
        <f t="shared" ref="J453:R453" si="225">J454+J455</f>
        <v>17</v>
      </c>
      <c r="K453" s="40">
        <f t="shared" si="225"/>
        <v>21</v>
      </c>
      <c r="L453" s="40">
        <f t="shared" si="222"/>
        <v>0</v>
      </c>
      <c r="M453" s="40">
        <f t="shared" si="225"/>
        <v>0</v>
      </c>
      <c r="N453" s="40">
        <f t="shared" si="225"/>
        <v>0</v>
      </c>
      <c r="O453" s="40">
        <f t="shared" si="225"/>
        <v>0</v>
      </c>
      <c r="P453" s="40">
        <f t="shared" si="225"/>
        <v>0</v>
      </c>
      <c r="Q453" s="13">
        <f>Q454+Q455</f>
        <v>0</v>
      </c>
      <c r="R453" s="13">
        <f t="shared" si="225"/>
        <v>0</v>
      </c>
    </row>
    <row r="454" spans="1:18" ht="14.1" customHeight="1" x14ac:dyDescent="0.15">
      <c r="A454" s="8"/>
      <c r="B454" s="15"/>
      <c r="C454" s="10" t="s">
        <v>579</v>
      </c>
      <c r="D454" s="8" t="s">
        <v>265</v>
      </c>
      <c r="E454" s="12"/>
      <c r="F454" s="12"/>
      <c r="G454" s="40">
        <f t="shared" si="221"/>
        <v>27</v>
      </c>
      <c r="H454" s="40">
        <f t="shared" si="216"/>
        <v>27</v>
      </c>
      <c r="I454" s="44">
        <v>6</v>
      </c>
      <c r="J454" s="44">
        <v>11</v>
      </c>
      <c r="K454" s="44">
        <v>10</v>
      </c>
      <c r="L454" s="40">
        <f t="shared" si="222"/>
        <v>0</v>
      </c>
      <c r="M454" s="40">
        <v>0</v>
      </c>
      <c r="N454" s="40">
        <v>0</v>
      </c>
      <c r="O454" s="40">
        <v>0</v>
      </c>
      <c r="P454" s="40">
        <v>0</v>
      </c>
      <c r="Q454" s="13">
        <v>0</v>
      </c>
      <c r="R454" s="13">
        <v>0</v>
      </c>
    </row>
    <row r="455" spans="1:18" ht="14.1" customHeight="1" x14ac:dyDescent="0.15">
      <c r="A455" s="8"/>
      <c r="B455" s="15"/>
      <c r="C455" s="10" t="s">
        <v>579</v>
      </c>
      <c r="D455" s="8" t="s">
        <v>266</v>
      </c>
      <c r="E455" s="12"/>
      <c r="F455" s="12"/>
      <c r="G455" s="40">
        <f t="shared" si="221"/>
        <v>23</v>
      </c>
      <c r="H455" s="40">
        <f t="shared" si="216"/>
        <v>23</v>
      </c>
      <c r="I455" s="44">
        <v>6</v>
      </c>
      <c r="J455" s="44">
        <v>6</v>
      </c>
      <c r="K455" s="44">
        <v>11</v>
      </c>
      <c r="L455" s="40">
        <f t="shared" si="222"/>
        <v>0</v>
      </c>
      <c r="M455" s="40">
        <v>0</v>
      </c>
      <c r="N455" s="40">
        <v>0</v>
      </c>
      <c r="O455" s="40">
        <v>0</v>
      </c>
      <c r="P455" s="40">
        <v>0</v>
      </c>
      <c r="Q455" s="13">
        <v>0</v>
      </c>
      <c r="R455" s="13">
        <v>0</v>
      </c>
    </row>
    <row r="456" spans="1:18" ht="14.1" customHeight="1" x14ac:dyDescent="0.15">
      <c r="A456" s="8" t="s">
        <v>365</v>
      </c>
      <c r="B456" s="9" t="s">
        <v>180</v>
      </c>
      <c r="C456" s="10"/>
      <c r="D456" s="8"/>
      <c r="E456" s="11">
        <v>5</v>
      </c>
      <c r="F456" s="12">
        <v>0</v>
      </c>
      <c r="G456" s="40">
        <f t="shared" si="221"/>
        <v>104</v>
      </c>
      <c r="H456" s="40">
        <f t="shared" si="216"/>
        <v>104</v>
      </c>
      <c r="I456" s="40">
        <f>I457+I458</f>
        <v>22</v>
      </c>
      <c r="J456" s="40">
        <f t="shared" ref="J456:R456" si="226">J457+J458</f>
        <v>43</v>
      </c>
      <c r="K456" s="40">
        <f t="shared" si="226"/>
        <v>39</v>
      </c>
      <c r="L456" s="40">
        <f t="shared" si="222"/>
        <v>0</v>
      </c>
      <c r="M456" s="40">
        <f t="shared" si="226"/>
        <v>0</v>
      </c>
      <c r="N456" s="40">
        <f t="shared" si="226"/>
        <v>0</v>
      </c>
      <c r="O456" s="40">
        <f t="shared" si="226"/>
        <v>0</v>
      </c>
      <c r="P456" s="40">
        <f t="shared" si="226"/>
        <v>0</v>
      </c>
      <c r="Q456" s="13">
        <f>Q457+Q458</f>
        <v>0</v>
      </c>
      <c r="R456" s="13">
        <f t="shared" si="226"/>
        <v>0</v>
      </c>
    </row>
    <row r="457" spans="1:18" ht="14.1" customHeight="1" x14ac:dyDescent="0.15">
      <c r="A457" s="8"/>
      <c r="B457" s="15"/>
      <c r="C457" s="10" t="s">
        <v>346</v>
      </c>
      <c r="D457" s="8" t="s">
        <v>265</v>
      </c>
      <c r="E457" s="12"/>
      <c r="F457" s="12"/>
      <c r="G457" s="40">
        <f t="shared" si="221"/>
        <v>47</v>
      </c>
      <c r="H457" s="40">
        <f t="shared" si="216"/>
        <v>47</v>
      </c>
      <c r="I457" s="44">
        <v>9</v>
      </c>
      <c r="J457" s="44">
        <v>20</v>
      </c>
      <c r="K457" s="44">
        <v>18</v>
      </c>
      <c r="L457" s="40">
        <f t="shared" si="222"/>
        <v>0</v>
      </c>
      <c r="M457" s="40">
        <v>0</v>
      </c>
      <c r="N457" s="40">
        <v>0</v>
      </c>
      <c r="O457" s="40">
        <v>0</v>
      </c>
      <c r="P457" s="40">
        <v>0</v>
      </c>
      <c r="Q457" s="13">
        <v>0</v>
      </c>
      <c r="R457" s="13">
        <v>0</v>
      </c>
    </row>
    <row r="458" spans="1:18" ht="14.1" customHeight="1" x14ac:dyDescent="0.15">
      <c r="A458" s="8"/>
      <c r="B458" s="15"/>
      <c r="C458" s="10" t="s">
        <v>346</v>
      </c>
      <c r="D458" s="8" t="s">
        <v>266</v>
      </c>
      <c r="E458" s="12"/>
      <c r="F458" s="12"/>
      <c r="G458" s="40">
        <f t="shared" si="221"/>
        <v>57</v>
      </c>
      <c r="H458" s="40">
        <f t="shared" si="216"/>
        <v>57</v>
      </c>
      <c r="I458" s="44">
        <v>13</v>
      </c>
      <c r="J458" s="44">
        <v>23</v>
      </c>
      <c r="K458" s="44">
        <v>21</v>
      </c>
      <c r="L458" s="40">
        <f t="shared" si="222"/>
        <v>0</v>
      </c>
      <c r="M458" s="40">
        <v>0</v>
      </c>
      <c r="N458" s="40">
        <v>0</v>
      </c>
      <c r="O458" s="40">
        <v>0</v>
      </c>
      <c r="P458" s="40">
        <v>0</v>
      </c>
      <c r="Q458" s="13">
        <v>0</v>
      </c>
      <c r="R458" s="13">
        <v>0</v>
      </c>
    </row>
    <row r="459" spans="1:18" ht="14.1" customHeight="1" x14ac:dyDescent="0.15">
      <c r="A459" s="18" t="s">
        <v>394</v>
      </c>
      <c r="B459" s="19">
        <f>COUNTA(B440:B458)</f>
        <v>5</v>
      </c>
      <c r="C459" s="18"/>
      <c r="D459" s="18"/>
      <c r="E459" s="21">
        <f t="shared" ref="E459:F459" si="227">E440+E447+E450+E453+E456</f>
        <v>33</v>
      </c>
      <c r="F459" s="21">
        <f t="shared" si="227"/>
        <v>0</v>
      </c>
      <c r="G459" s="47">
        <f>G440+G447+G450+G453+G456</f>
        <v>847</v>
      </c>
      <c r="H459" s="47">
        <f t="shared" ref="H459:R459" si="228">H440+H447+H450+H453+H456</f>
        <v>847</v>
      </c>
      <c r="I459" s="47">
        <f t="shared" si="228"/>
        <v>256</v>
      </c>
      <c r="J459" s="47">
        <f t="shared" si="228"/>
        <v>295</v>
      </c>
      <c r="K459" s="47">
        <f t="shared" si="228"/>
        <v>296</v>
      </c>
      <c r="L459" s="47">
        <f>L440+L447+L450+L453+L456</f>
        <v>0</v>
      </c>
      <c r="M459" s="47">
        <f t="shared" si="228"/>
        <v>0</v>
      </c>
      <c r="N459" s="47">
        <f t="shared" si="228"/>
        <v>0</v>
      </c>
      <c r="O459" s="47">
        <f t="shared" si="228"/>
        <v>0</v>
      </c>
      <c r="P459" s="47">
        <f t="shared" si="228"/>
        <v>0</v>
      </c>
      <c r="Q459" s="21">
        <f t="shared" si="228"/>
        <v>0</v>
      </c>
      <c r="R459" s="21">
        <f t="shared" si="228"/>
        <v>0</v>
      </c>
    </row>
    <row r="460" spans="1:18" ht="14.1" customHeight="1" x14ac:dyDescent="0.15">
      <c r="A460" s="8" t="s">
        <v>366</v>
      </c>
      <c r="B460" s="9" t="s">
        <v>53</v>
      </c>
      <c r="C460" s="10"/>
      <c r="D460" s="8"/>
      <c r="E460" s="11">
        <v>15</v>
      </c>
      <c r="F460" s="12">
        <v>4</v>
      </c>
      <c r="G460" s="40">
        <f>H460+L460+Q460+R460</f>
        <v>598</v>
      </c>
      <c r="H460" s="40">
        <f t="shared" ref="H460:H483" si="229">SUM(I460:K460)</f>
        <v>486</v>
      </c>
      <c r="I460" s="40">
        <f>I461+I462+I463+I464+I465+I466</f>
        <v>160</v>
      </c>
      <c r="J460" s="40">
        <f t="shared" ref="J460" si="230">J461+J462+J463+J464+J465+J466</f>
        <v>162</v>
      </c>
      <c r="K460" s="40">
        <f t="shared" ref="K460" si="231">K461+K462+K463+K464+K465+K466</f>
        <v>164</v>
      </c>
      <c r="L460" s="40">
        <f>SUM(M460:P460)</f>
        <v>32</v>
      </c>
      <c r="M460" s="40">
        <f t="shared" ref="M460:R460" si="232">M461+M462+M463+M464+M465+M466</f>
        <v>20</v>
      </c>
      <c r="N460" s="40">
        <f t="shared" si="232"/>
        <v>6</v>
      </c>
      <c r="O460" s="40">
        <f t="shared" si="232"/>
        <v>3</v>
      </c>
      <c r="P460" s="40">
        <f t="shared" si="232"/>
        <v>3</v>
      </c>
      <c r="Q460" s="40">
        <f t="shared" si="232"/>
        <v>80</v>
      </c>
      <c r="R460" s="40">
        <f t="shared" si="232"/>
        <v>0</v>
      </c>
    </row>
    <row r="461" spans="1:18" ht="14.1" customHeight="1" x14ac:dyDescent="0.15">
      <c r="A461" s="8"/>
      <c r="B461" s="15"/>
      <c r="C461" s="10" t="s">
        <v>346</v>
      </c>
      <c r="D461" s="8" t="s">
        <v>265</v>
      </c>
      <c r="E461" s="12"/>
      <c r="F461" s="12"/>
      <c r="G461" s="40">
        <f t="shared" ref="G461:G483" si="233">H461+L461+Q461+R461</f>
        <v>178</v>
      </c>
      <c r="H461" s="40">
        <f t="shared" si="229"/>
        <v>165</v>
      </c>
      <c r="I461" s="44">
        <v>59</v>
      </c>
      <c r="J461" s="44">
        <v>55</v>
      </c>
      <c r="K461" s="44">
        <v>51</v>
      </c>
      <c r="L461" s="40">
        <f t="shared" ref="L461:L483" si="234">SUM(M461:P461)</f>
        <v>13</v>
      </c>
      <c r="M461" s="44">
        <v>7</v>
      </c>
      <c r="N461" s="44">
        <v>4</v>
      </c>
      <c r="O461" s="44">
        <v>0</v>
      </c>
      <c r="P461" s="44">
        <v>2</v>
      </c>
      <c r="Q461" s="13">
        <v>0</v>
      </c>
      <c r="R461" s="13">
        <v>0</v>
      </c>
    </row>
    <row r="462" spans="1:18" ht="14.1" customHeight="1" x14ac:dyDescent="0.15">
      <c r="A462" s="8"/>
      <c r="B462" s="15"/>
      <c r="C462" s="10" t="s">
        <v>346</v>
      </c>
      <c r="D462" s="8" t="s">
        <v>266</v>
      </c>
      <c r="E462" s="12"/>
      <c r="F462" s="12"/>
      <c r="G462" s="40">
        <f t="shared" si="233"/>
        <v>171</v>
      </c>
      <c r="H462" s="40">
        <f t="shared" si="229"/>
        <v>152</v>
      </c>
      <c r="I462" s="44">
        <v>54</v>
      </c>
      <c r="J462" s="44">
        <v>48</v>
      </c>
      <c r="K462" s="44">
        <v>50</v>
      </c>
      <c r="L462" s="40">
        <f t="shared" si="234"/>
        <v>19</v>
      </c>
      <c r="M462" s="44">
        <v>13</v>
      </c>
      <c r="N462" s="44">
        <v>2</v>
      </c>
      <c r="O462" s="44">
        <v>3</v>
      </c>
      <c r="P462" s="44">
        <v>1</v>
      </c>
      <c r="Q462" s="13">
        <v>0</v>
      </c>
      <c r="R462" s="13">
        <v>0</v>
      </c>
    </row>
    <row r="463" spans="1:18" ht="14.1" customHeight="1" x14ac:dyDescent="0.15">
      <c r="A463" s="36"/>
      <c r="B463" s="9"/>
      <c r="C463" s="17" t="s">
        <v>353</v>
      </c>
      <c r="D463" s="36" t="s">
        <v>265</v>
      </c>
      <c r="E463" s="12"/>
      <c r="F463" s="12"/>
      <c r="G463" s="40">
        <f t="shared" si="233"/>
        <v>49</v>
      </c>
      <c r="H463" s="40">
        <f t="shared" si="229"/>
        <v>49</v>
      </c>
      <c r="I463" s="44">
        <v>16</v>
      </c>
      <c r="J463" s="44">
        <v>18</v>
      </c>
      <c r="K463" s="44">
        <v>15</v>
      </c>
      <c r="L463" s="40">
        <f t="shared" si="234"/>
        <v>0</v>
      </c>
      <c r="M463" s="45">
        <v>0</v>
      </c>
      <c r="N463" s="45">
        <v>0</v>
      </c>
      <c r="O463" s="45">
        <v>0</v>
      </c>
      <c r="P463" s="45">
        <v>0</v>
      </c>
      <c r="Q463" s="12">
        <v>0</v>
      </c>
      <c r="R463" s="12">
        <v>0</v>
      </c>
    </row>
    <row r="464" spans="1:18" ht="14.1" customHeight="1" x14ac:dyDescent="0.15">
      <c r="A464" s="36"/>
      <c r="B464" s="9"/>
      <c r="C464" s="17" t="s">
        <v>353</v>
      </c>
      <c r="D464" s="36" t="s">
        <v>266</v>
      </c>
      <c r="E464" s="12"/>
      <c r="F464" s="12"/>
      <c r="G464" s="40">
        <f t="shared" si="233"/>
        <v>32</v>
      </c>
      <c r="H464" s="40">
        <f t="shared" si="229"/>
        <v>32</v>
      </c>
      <c r="I464" s="44">
        <v>4</v>
      </c>
      <c r="J464" s="44">
        <v>18</v>
      </c>
      <c r="K464" s="44">
        <v>10</v>
      </c>
      <c r="L464" s="40">
        <f t="shared" si="234"/>
        <v>0</v>
      </c>
      <c r="M464" s="45">
        <v>0</v>
      </c>
      <c r="N464" s="45">
        <v>0</v>
      </c>
      <c r="O464" s="45">
        <v>0</v>
      </c>
      <c r="P464" s="45">
        <v>0</v>
      </c>
      <c r="Q464" s="12">
        <v>0</v>
      </c>
      <c r="R464" s="12">
        <v>0</v>
      </c>
    </row>
    <row r="465" spans="1:18" ht="14.1" customHeight="1" x14ac:dyDescent="0.15">
      <c r="A465" s="8"/>
      <c r="B465" s="15"/>
      <c r="C465" s="10" t="s">
        <v>580</v>
      </c>
      <c r="D465" s="8" t="s">
        <v>265</v>
      </c>
      <c r="E465" s="12"/>
      <c r="F465" s="12"/>
      <c r="G465" s="40">
        <f t="shared" si="233"/>
        <v>6</v>
      </c>
      <c r="H465" s="40">
        <f t="shared" si="229"/>
        <v>6</v>
      </c>
      <c r="I465" s="44">
        <v>1</v>
      </c>
      <c r="J465" s="44">
        <v>2</v>
      </c>
      <c r="K465" s="44">
        <v>3</v>
      </c>
      <c r="L465" s="40">
        <f t="shared" si="234"/>
        <v>0</v>
      </c>
      <c r="M465" s="45">
        <v>0</v>
      </c>
      <c r="N465" s="45">
        <v>0</v>
      </c>
      <c r="O465" s="45">
        <v>0</v>
      </c>
      <c r="P465" s="45">
        <v>0</v>
      </c>
      <c r="Q465" s="16">
        <v>0</v>
      </c>
      <c r="R465" s="13">
        <v>0</v>
      </c>
    </row>
    <row r="466" spans="1:18" ht="14.1" customHeight="1" x14ac:dyDescent="0.15">
      <c r="A466" s="8"/>
      <c r="B466" s="15"/>
      <c r="C466" s="10" t="s">
        <v>580</v>
      </c>
      <c r="D466" s="8" t="s">
        <v>266</v>
      </c>
      <c r="E466" s="12"/>
      <c r="F466" s="12"/>
      <c r="G466" s="40">
        <f t="shared" si="233"/>
        <v>162</v>
      </c>
      <c r="H466" s="40">
        <f t="shared" si="229"/>
        <v>82</v>
      </c>
      <c r="I466" s="44">
        <v>26</v>
      </c>
      <c r="J466" s="44">
        <v>21</v>
      </c>
      <c r="K466" s="44">
        <v>35</v>
      </c>
      <c r="L466" s="40">
        <f t="shared" si="234"/>
        <v>0</v>
      </c>
      <c r="M466" s="45">
        <v>0</v>
      </c>
      <c r="N466" s="45">
        <v>0</v>
      </c>
      <c r="O466" s="45">
        <v>0</v>
      </c>
      <c r="P466" s="45">
        <v>0</v>
      </c>
      <c r="Q466" s="16">
        <v>80</v>
      </c>
      <c r="R466" s="13">
        <v>0</v>
      </c>
    </row>
    <row r="467" spans="1:18" ht="14.1" customHeight="1" x14ac:dyDescent="0.15">
      <c r="A467" s="8" t="s">
        <v>366</v>
      </c>
      <c r="B467" s="9" t="s">
        <v>181</v>
      </c>
      <c r="C467" s="10"/>
      <c r="D467" s="8"/>
      <c r="E467" s="11">
        <v>3</v>
      </c>
      <c r="F467" s="12">
        <v>0</v>
      </c>
      <c r="G467" s="40">
        <f t="shared" si="233"/>
        <v>100</v>
      </c>
      <c r="H467" s="40">
        <f t="shared" si="229"/>
        <v>100</v>
      </c>
      <c r="I467" s="40">
        <f>I468+I469</f>
        <v>36</v>
      </c>
      <c r="J467" s="40">
        <f t="shared" ref="J467:R467" si="235">J468+J469</f>
        <v>28</v>
      </c>
      <c r="K467" s="40">
        <f t="shared" si="235"/>
        <v>36</v>
      </c>
      <c r="L467" s="40">
        <f t="shared" si="234"/>
        <v>0</v>
      </c>
      <c r="M467" s="40">
        <f t="shared" si="235"/>
        <v>0</v>
      </c>
      <c r="N467" s="40">
        <f t="shared" si="235"/>
        <v>0</v>
      </c>
      <c r="O467" s="40">
        <f t="shared" si="235"/>
        <v>0</v>
      </c>
      <c r="P467" s="40">
        <f t="shared" si="235"/>
        <v>0</v>
      </c>
      <c r="Q467" s="13">
        <f>Q468+Q469</f>
        <v>0</v>
      </c>
      <c r="R467" s="13">
        <f t="shared" si="235"/>
        <v>0</v>
      </c>
    </row>
    <row r="468" spans="1:18" ht="14.1" customHeight="1" x14ac:dyDescent="0.15">
      <c r="A468" s="8"/>
      <c r="B468" s="15"/>
      <c r="C468" s="10" t="s">
        <v>346</v>
      </c>
      <c r="D468" s="8" t="s">
        <v>265</v>
      </c>
      <c r="E468" s="12"/>
      <c r="F468" s="12"/>
      <c r="G468" s="40">
        <f t="shared" si="233"/>
        <v>51</v>
      </c>
      <c r="H468" s="40">
        <f t="shared" si="229"/>
        <v>51</v>
      </c>
      <c r="I468" s="44">
        <v>18</v>
      </c>
      <c r="J468" s="44">
        <v>15</v>
      </c>
      <c r="K468" s="44">
        <v>18</v>
      </c>
      <c r="L468" s="40">
        <f t="shared" si="234"/>
        <v>0</v>
      </c>
      <c r="M468" s="40">
        <v>0</v>
      </c>
      <c r="N468" s="40">
        <v>0</v>
      </c>
      <c r="O468" s="40">
        <v>0</v>
      </c>
      <c r="P468" s="40">
        <v>0</v>
      </c>
      <c r="Q468" s="13">
        <v>0</v>
      </c>
      <c r="R468" s="13">
        <v>0</v>
      </c>
    </row>
    <row r="469" spans="1:18" ht="14.1" customHeight="1" x14ac:dyDescent="0.15">
      <c r="A469" s="8"/>
      <c r="B469" s="15"/>
      <c r="C469" s="10" t="s">
        <v>346</v>
      </c>
      <c r="D469" s="8" t="s">
        <v>266</v>
      </c>
      <c r="E469" s="12"/>
      <c r="F469" s="12"/>
      <c r="G469" s="40">
        <f t="shared" si="233"/>
        <v>49</v>
      </c>
      <c r="H469" s="40">
        <f t="shared" si="229"/>
        <v>49</v>
      </c>
      <c r="I469" s="44">
        <v>18</v>
      </c>
      <c r="J469" s="44">
        <v>13</v>
      </c>
      <c r="K469" s="44">
        <v>18</v>
      </c>
      <c r="L469" s="40">
        <f t="shared" si="234"/>
        <v>0</v>
      </c>
      <c r="M469" s="40">
        <v>0</v>
      </c>
      <c r="N469" s="40">
        <v>0</v>
      </c>
      <c r="O469" s="40">
        <v>0</v>
      </c>
      <c r="P469" s="40">
        <v>0</v>
      </c>
      <c r="Q469" s="13">
        <v>0</v>
      </c>
      <c r="R469" s="13">
        <v>0</v>
      </c>
    </row>
    <row r="470" spans="1:18" ht="14.1" customHeight="1" x14ac:dyDescent="0.15">
      <c r="A470" s="8" t="s">
        <v>366</v>
      </c>
      <c r="B470" s="9" t="s">
        <v>182</v>
      </c>
      <c r="C470" s="10"/>
      <c r="D470" s="8"/>
      <c r="E470" s="11">
        <v>6</v>
      </c>
      <c r="F470" s="12">
        <v>0</v>
      </c>
      <c r="G470" s="40">
        <f t="shared" si="233"/>
        <v>157</v>
      </c>
      <c r="H470" s="40">
        <f t="shared" si="229"/>
        <v>157</v>
      </c>
      <c r="I470" s="40">
        <f>I471+I472</f>
        <v>45</v>
      </c>
      <c r="J470" s="40">
        <f t="shared" ref="J470:R470" si="236">J471+J472</f>
        <v>51</v>
      </c>
      <c r="K470" s="40">
        <f t="shared" si="236"/>
        <v>61</v>
      </c>
      <c r="L470" s="40">
        <f t="shared" si="234"/>
        <v>0</v>
      </c>
      <c r="M470" s="40">
        <f t="shared" si="236"/>
        <v>0</v>
      </c>
      <c r="N470" s="40">
        <f t="shared" si="236"/>
        <v>0</v>
      </c>
      <c r="O470" s="40">
        <f t="shared" si="236"/>
        <v>0</v>
      </c>
      <c r="P470" s="40">
        <f t="shared" si="236"/>
        <v>0</v>
      </c>
      <c r="Q470" s="13">
        <f>Q471+Q472</f>
        <v>0</v>
      </c>
      <c r="R470" s="13">
        <f t="shared" si="236"/>
        <v>0</v>
      </c>
    </row>
    <row r="471" spans="1:18" ht="14.1" customHeight="1" x14ac:dyDescent="0.15">
      <c r="A471" s="8"/>
      <c r="B471" s="15"/>
      <c r="C471" s="10" t="s">
        <v>346</v>
      </c>
      <c r="D471" s="8" t="s">
        <v>265</v>
      </c>
      <c r="E471" s="12"/>
      <c r="F471" s="12"/>
      <c r="G471" s="40">
        <f t="shared" si="233"/>
        <v>78</v>
      </c>
      <c r="H471" s="40">
        <f t="shared" si="229"/>
        <v>78</v>
      </c>
      <c r="I471" s="44">
        <v>18</v>
      </c>
      <c r="J471" s="44">
        <v>26</v>
      </c>
      <c r="K471" s="44">
        <v>34</v>
      </c>
      <c r="L471" s="40">
        <f t="shared" si="234"/>
        <v>0</v>
      </c>
      <c r="M471" s="40">
        <v>0</v>
      </c>
      <c r="N471" s="40">
        <v>0</v>
      </c>
      <c r="O471" s="40">
        <v>0</v>
      </c>
      <c r="P471" s="40">
        <v>0</v>
      </c>
      <c r="Q471" s="13">
        <v>0</v>
      </c>
      <c r="R471" s="13">
        <v>0</v>
      </c>
    </row>
    <row r="472" spans="1:18" ht="14.1" customHeight="1" x14ac:dyDescent="0.15">
      <c r="A472" s="8"/>
      <c r="B472" s="15"/>
      <c r="C472" s="10" t="s">
        <v>346</v>
      </c>
      <c r="D472" s="8" t="s">
        <v>266</v>
      </c>
      <c r="E472" s="12"/>
      <c r="F472" s="12"/>
      <c r="G472" s="40">
        <f t="shared" si="233"/>
        <v>79</v>
      </c>
      <c r="H472" s="40">
        <f t="shared" si="229"/>
        <v>79</v>
      </c>
      <c r="I472" s="44">
        <v>27</v>
      </c>
      <c r="J472" s="44">
        <v>25</v>
      </c>
      <c r="K472" s="44">
        <v>27</v>
      </c>
      <c r="L472" s="40">
        <f t="shared" si="234"/>
        <v>0</v>
      </c>
      <c r="M472" s="40">
        <v>0</v>
      </c>
      <c r="N472" s="40">
        <v>0</v>
      </c>
      <c r="O472" s="40">
        <v>0</v>
      </c>
      <c r="P472" s="40">
        <v>0</v>
      </c>
      <c r="Q472" s="13">
        <v>0</v>
      </c>
      <c r="R472" s="13">
        <v>0</v>
      </c>
    </row>
    <row r="473" spans="1:18" ht="14.1" customHeight="1" x14ac:dyDescent="0.15">
      <c r="A473" s="8" t="s">
        <v>366</v>
      </c>
      <c r="B473" s="9" t="s">
        <v>183</v>
      </c>
      <c r="C473" s="10"/>
      <c r="D473" s="8"/>
      <c r="E473" s="11">
        <v>3</v>
      </c>
      <c r="F473" s="12">
        <v>0</v>
      </c>
      <c r="G473" s="40">
        <f t="shared" si="233"/>
        <v>44</v>
      </c>
      <c r="H473" s="40">
        <f t="shared" si="229"/>
        <v>44</v>
      </c>
      <c r="I473" s="40">
        <f>I474+I475</f>
        <v>12</v>
      </c>
      <c r="J473" s="40">
        <f t="shared" ref="J473:R473" si="237">J474+J475</f>
        <v>20</v>
      </c>
      <c r="K473" s="40">
        <f t="shared" si="237"/>
        <v>12</v>
      </c>
      <c r="L473" s="40">
        <f t="shared" si="234"/>
        <v>0</v>
      </c>
      <c r="M473" s="40">
        <f t="shared" si="237"/>
        <v>0</v>
      </c>
      <c r="N473" s="40">
        <f t="shared" si="237"/>
        <v>0</v>
      </c>
      <c r="O473" s="40">
        <f t="shared" si="237"/>
        <v>0</v>
      </c>
      <c r="P473" s="40">
        <f t="shared" si="237"/>
        <v>0</v>
      </c>
      <c r="Q473" s="13">
        <f>Q474+Q475</f>
        <v>0</v>
      </c>
      <c r="R473" s="13">
        <f t="shared" si="237"/>
        <v>0</v>
      </c>
    </row>
    <row r="474" spans="1:18" ht="14.1" customHeight="1" x14ac:dyDescent="0.15">
      <c r="A474" s="8"/>
      <c r="B474" s="15"/>
      <c r="C474" s="10" t="s">
        <v>346</v>
      </c>
      <c r="D474" s="8" t="s">
        <v>265</v>
      </c>
      <c r="E474" s="12"/>
      <c r="F474" s="12"/>
      <c r="G474" s="40">
        <f t="shared" si="233"/>
        <v>25</v>
      </c>
      <c r="H474" s="40">
        <f t="shared" si="229"/>
        <v>25</v>
      </c>
      <c r="I474" s="44">
        <v>7</v>
      </c>
      <c r="J474" s="44">
        <v>11</v>
      </c>
      <c r="K474" s="44">
        <v>7</v>
      </c>
      <c r="L474" s="40">
        <f t="shared" si="234"/>
        <v>0</v>
      </c>
      <c r="M474" s="40">
        <v>0</v>
      </c>
      <c r="N474" s="40">
        <v>0</v>
      </c>
      <c r="O474" s="40">
        <v>0</v>
      </c>
      <c r="P474" s="40">
        <v>0</v>
      </c>
      <c r="Q474" s="13">
        <v>0</v>
      </c>
      <c r="R474" s="13">
        <v>0</v>
      </c>
    </row>
    <row r="475" spans="1:18" ht="14.1" customHeight="1" x14ac:dyDescent="0.15">
      <c r="A475" s="8"/>
      <c r="B475" s="15"/>
      <c r="C475" s="10" t="s">
        <v>346</v>
      </c>
      <c r="D475" s="8" t="s">
        <v>266</v>
      </c>
      <c r="E475" s="12"/>
      <c r="F475" s="12"/>
      <c r="G475" s="40">
        <f t="shared" si="233"/>
        <v>19</v>
      </c>
      <c r="H475" s="40">
        <f t="shared" si="229"/>
        <v>19</v>
      </c>
      <c r="I475" s="44">
        <v>5</v>
      </c>
      <c r="J475" s="44">
        <v>9</v>
      </c>
      <c r="K475" s="44">
        <v>5</v>
      </c>
      <c r="L475" s="40">
        <f t="shared" si="234"/>
        <v>0</v>
      </c>
      <c r="M475" s="40">
        <v>0</v>
      </c>
      <c r="N475" s="40">
        <v>0</v>
      </c>
      <c r="O475" s="40">
        <v>0</v>
      </c>
      <c r="P475" s="40">
        <v>0</v>
      </c>
      <c r="Q475" s="13">
        <v>0</v>
      </c>
      <c r="R475" s="13">
        <v>0</v>
      </c>
    </row>
    <row r="476" spans="1:18" ht="14.1" customHeight="1" x14ac:dyDescent="0.15">
      <c r="A476" s="8" t="s">
        <v>366</v>
      </c>
      <c r="B476" s="9" t="s">
        <v>244</v>
      </c>
      <c r="C476" s="10"/>
      <c r="D476" s="8"/>
      <c r="E476" s="11">
        <v>3</v>
      </c>
      <c r="F476" s="12">
        <v>0</v>
      </c>
      <c r="G476" s="40">
        <f t="shared" si="233"/>
        <v>45</v>
      </c>
      <c r="H476" s="40">
        <f t="shared" si="229"/>
        <v>45</v>
      </c>
      <c r="I476" s="40">
        <f>I477+I478</f>
        <v>18</v>
      </c>
      <c r="J476" s="40">
        <f t="shared" ref="J476:R476" si="238">J477+J478</f>
        <v>18</v>
      </c>
      <c r="K476" s="40">
        <f t="shared" si="238"/>
        <v>9</v>
      </c>
      <c r="L476" s="40">
        <f t="shared" si="234"/>
        <v>0</v>
      </c>
      <c r="M476" s="40">
        <f t="shared" si="238"/>
        <v>0</v>
      </c>
      <c r="N476" s="40">
        <f t="shared" si="238"/>
        <v>0</v>
      </c>
      <c r="O476" s="40">
        <f t="shared" si="238"/>
        <v>0</v>
      </c>
      <c r="P476" s="40">
        <f t="shared" si="238"/>
        <v>0</v>
      </c>
      <c r="Q476" s="13">
        <f>Q477+Q478</f>
        <v>0</v>
      </c>
      <c r="R476" s="13">
        <f t="shared" si="238"/>
        <v>0</v>
      </c>
    </row>
    <row r="477" spans="1:18" ht="14.1" customHeight="1" x14ac:dyDescent="0.15">
      <c r="A477" s="8"/>
      <c r="B477" s="15"/>
      <c r="C477" s="10" t="s">
        <v>346</v>
      </c>
      <c r="D477" s="8" t="s">
        <v>265</v>
      </c>
      <c r="E477" s="12"/>
      <c r="F477" s="12"/>
      <c r="G477" s="40">
        <f t="shared" si="233"/>
        <v>27</v>
      </c>
      <c r="H477" s="40">
        <f t="shared" si="229"/>
        <v>27</v>
      </c>
      <c r="I477" s="44">
        <v>8</v>
      </c>
      <c r="J477" s="44">
        <v>11</v>
      </c>
      <c r="K477" s="44">
        <v>8</v>
      </c>
      <c r="L477" s="40">
        <f t="shared" si="234"/>
        <v>0</v>
      </c>
      <c r="M477" s="40">
        <v>0</v>
      </c>
      <c r="N477" s="40">
        <v>0</v>
      </c>
      <c r="O477" s="40">
        <v>0</v>
      </c>
      <c r="P477" s="40">
        <v>0</v>
      </c>
      <c r="Q477" s="13">
        <v>0</v>
      </c>
      <c r="R477" s="13">
        <v>0</v>
      </c>
    </row>
    <row r="478" spans="1:18" ht="14.1" customHeight="1" x14ac:dyDescent="0.15">
      <c r="A478" s="8"/>
      <c r="B478" s="15"/>
      <c r="C478" s="10" t="s">
        <v>346</v>
      </c>
      <c r="D478" s="8" t="s">
        <v>266</v>
      </c>
      <c r="E478" s="12"/>
      <c r="F478" s="12"/>
      <c r="G478" s="40">
        <f t="shared" si="233"/>
        <v>18</v>
      </c>
      <c r="H478" s="40">
        <f t="shared" si="229"/>
        <v>18</v>
      </c>
      <c r="I478" s="44">
        <v>10</v>
      </c>
      <c r="J478" s="44">
        <v>7</v>
      </c>
      <c r="K478" s="44">
        <v>1</v>
      </c>
      <c r="L478" s="40">
        <f t="shared" si="234"/>
        <v>0</v>
      </c>
      <c r="M478" s="40">
        <v>0</v>
      </c>
      <c r="N478" s="40">
        <v>0</v>
      </c>
      <c r="O478" s="40">
        <v>0</v>
      </c>
      <c r="P478" s="40">
        <v>0</v>
      </c>
      <c r="Q478" s="13">
        <v>0</v>
      </c>
      <c r="R478" s="13">
        <v>0</v>
      </c>
    </row>
    <row r="479" spans="1:18" ht="14.1" customHeight="1" x14ac:dyDescent="0.15">
      <c r="A479" s="8" t="s">
        <v>366</v>
      </c>
      <c r="B479" s="9" t="s">
        <v>184</v>
      </c>
      <c r="C479" s="10"/>
      <c r="D479" s="8"/>
      <c r="E479" s="11">
        <v>5</v>
      </c>
      <c r="F479" s="12">
        <v>0</v>
      </c>
      <c r="G479" s="40">
        <f t="shared" si="233"/>
        <v>66</v>
      </c>
      <c r="H479" s="40">
        <f t="shared" si="229"/>
        <v>66</v>
      </c>
      <c r="I479" s="40">
        <f>I480+I481+I482+I483</f>
        <v>22</v>
      </c>
      <c r="J479" s="40">
        <f t="shared" ref="J479:K479" si="239">J480+J481+J482+J483</f>
        <v>21</v>
      </c>
      <c r="K479" s="40">
        <f t="shared" si="239"/>
        <v>23</v>
      </c>
      <c r="L479" s="40">
        <f t="shared" si="234"/>
        <v>0</v>
      </c>
      <c r="M479" s="40">
        <f t="shared" ref="M479:P479" si="240">M480+M481+M482+M483</f>
        <v>0</v>
      </c>
      <c r="N479" s="40">
        <f t="shared" si="240"/>
        <v>0</v>
      </c>
      <c r="O479" s="40">
        <f t="shared" si="240"/>
        <v>0</v>
      </c>
      <c r="P479" s="40">
        <f t="shared" si="240"/>
        <v>0</v>
      </c>
      <c r="Q479" s="13">
        <f>Q480+Q481</f>
        <v>0</v>
      </c>
      <c r="R479" s="13">
        <f t="shared" ref="R479" si="241">R480+R481</f>
        <v>0</v>
      </c>
    </row>
    <row r="480" spans="1:18" ht="14.1" customHeight="1" x14ac:dyDescent="0.15">
      <c r="A480" s="8"/>
      <c r="B480" s="15"/>
      <c r="C480" s="10" t="s">
        <v>346</v>
      </c>
      <c r="D480" s="8" t="s">
        <v>265</v>
      </c>
      <c r="E480" s="12"/>
      <c r="F480" s="12"/>
      <c r="G480" s="40">
        <f t="shared" si="233"/>
        <v>23</v>
      </c>
      <c r="H480" s="40">
        <f t="shared" si="229"/>
        <v>23</v>
      </c>
      <c r="I480" s="44">
        <v>7</v>
      </c>
      <c r="J480" s="44">
        <v>3</v>
      </c>
      <c r="K480" s="44">
        <v>13</v>
      </c>
      <c r="L480" s="40">
        <f t="shared" si="234"/>
        <v>0</v>
      </c>
      <c r="M480" s="40">
        <v>0</v>
      </c>
      <c r="N480" s="40">
        <v>0</v>
      </c>
      <c r="O480" s="40">
        <v>0</v>
      </c>
      <c r="P480" s="40">
        <v>0</v>
      </c>
      <c r="Q480" s="13">
        <v>0</v>
      </c>
      <c r="R480" s="13">
        <v>0</v>
      </c>
    </row>
    <row r="481" spans="1:20" ht="14.1" customHeight="1" x14ac:dyDescent="0.15">
      <c r="A481" s="8"/>
      <c r="B481" s="15"/>
      <c r="C481" s="10" t="s">
        <v>346</v>
      </c>
      <c r="D481" s="8" t="s">
        <v>266</v>
      </c>
      <c r="E481" s="12"/>
      <c r="F481" s="12"/>
      <c r="G481" s="40">
        <f t="shared" si="233"/>
        <v>18</v>
      </c>
      <c r="H481" s="40">
        <f t="shared" si="229"/>
        <v>18</v>
      </c>
      <c r="I481" s="44">
        <v>4</v>
      </c>
      <c r="J481" s="44">
        <v>4</v>
      </c>
      <c r="K481" s="44">
        <v>10</v>
      </c>
      <c r="L481" s="40">
        <f t="shared" si="234"/>
        <v>0</v>
      </c>
      <c r="M481" s="40">
        <v>0</v>
      </c>
      <c r="N481" s="40">
        <v>0</v>
      </c>
      <c r="O481" s="40">
        <v>0</v>
      </c>
      <c r="P481" s="40">
        <v>0</v>
      </c>
      <c r="Q481" s="13">
        <v>0</v>
      </c>
      <c r="R481" s="13">
        <v>0</v>
      </c>
    </row>
    <row r="482" spans="1:20" ht="14.1" customHeight="1" x14ac:dyDescent="0.15">
      <c r="A482" s="8"/>
      <c r="B482" s="15"/>
      <c r="C482" s="10" t="s">
        <v>353</v>
      </c>
      <c r="D482" s="8" t="s">
        <v>265</v>
      </c>
      <c r="E482" s="12"/>
      <c r="F482" s="12"/>
      <c r="G482" s="40">
        <f t="shared" si="233"/>
        <v>10</v>
      </c>
      <c r="H482" s="40">
        <f t="shared" si="229"/>
        <v>10</v>
      </c>
      <c r="I482" s="44">
        <v>3</v>
      </c>
      <c r="J482" s="44">
        <v>7</v>
      </c>
      <c r="K482" s="44">
        <v>0</v>
      </c>
      <c r="L482" s="40">
        <f t="shared" si="234"/>
        <v>0</v>
      </c>
      <c r="M482" s="40">
        <v>0</v>
      </c>
      <c r="N482" s="40">
        <v>0</v>
      </c>
      <c r="O482" s="40">
        <v>0</v>
      </c>
      <c r="P482" s="40">
        <v>0</v>
      </c>
      <c r="Q482" s="13">
        <v>0</v>
      </c>
      <c r="R482" s="13">
        <v>0</v>
      </c>
    </row>
    <row r="483" spans="1:20" s="5" customFormat="1" ht="14.1" customHeight="1" x14ac:dyDescent="0.15">
      <c r="A483" s="8"/>
      <c r="B483" s="15"/>
      <c r="C483" s="10" t="s">
        <v>353</v>
      </c>
      <c r="D483" s="8" t="s">
        <v>266</v>
      </c>
      <c r="E483" s="12"/>
      <c r="F483" s="12"/>
      <c r="G483" s="40">
        <f t="shared" si="233"/>
        <v>15</v>
      </c>
      <c r="H483" s="40">
        <f t="shared" si="229"/>
        <v>15</v>
      </c>
      <c r="I483" s="44">
        <v>8</v>
      </c>
      <c r="J483" s="44">
        <v>7</v>
      </c>
      <c r="K483" s="44">
        <v>0</v>
      </c>
      <c r="L483" s="40">
        <f t="shared" si="234"/>
        <v>0</v>
      </c>
      <c r="M483" s="40">
        <v>0</v>
      </c>
      <c r="N483" s="40">
        <v>0</v>
      </c>
      <c r="O483" s="40">
        <v>0</v>
      </c>
      <c r="P483" s="40">
        <v>0</v>
      </c>
      <c r="Q483" s="13">
        <v>0</v>
      </c>
      <c r="R483" s="13">
        <v>0</v>
      </c>
      <c r="S483" s="14"/>
      <c r="T483" s="14"/>
    </row>
    <row r="484" spans="1:20" s="5" customFormat="1" ht="14.1" customHeight="1" x14ac:dyDescent="0.15">
      <c r="A484" s="18" t="s">
        <v>394</v>
      </c>
      <c r="B484" s="19">
        <f>COUNTA(B460:B483)</f>
        <v>6</v>
      </c>
      <c r="C484" s="18"/>
      <c r="D484" s="18"/>
      <c r="E484" s="21">
        <f t="shared" ref="E484:F484" si="242">E460+E467+E470+E473+E476+E479</f>
        <v>35</v>
      </c>
      <c r="F484" s="21">
        <f t="shared" si="242"/>
        <v>4</v>
      </c>
      <c r="G484" s="47">
        <f>G460+G467+G470+G473+G476+G479</f>
        <v>1010</v>
      </c>
      <c r="H484" s="47">
        <f t="shared" ref="H484:R484" si="243">H460+H467+H470+H473+H476+H479</f>
        <v>898</v>
      </c>
      <c r="I484" s="47">
        <f t="shared" si="243"/>
        <v>293</v>
      </c>
      <c r="J484" s="47">
        <f t="shared" si="243"/>
        <v>300</v>
      </c>
      <c r="K484" s="47">
        <f t="shared" si="243"/>
        <v>305</v>
      </c>
      <c r="L484" s="47">
        <f>L460+L467+L470+L473+L476+L479</f>
        <v>32</v>
      </c>
      <c r="M484" s="47">
        <f t="shared" si="243"/>
        <v>20</v>
      </c>
      <c r="N484" s="47">
        <f t="shared" si="243"/>
        <v>6</v>
      </c>
      <c r="O484" s="47">
        <f t="shared" si="243"/>
        <v>3</v>
      </c>
      <c r="P484" s="47">
        <f t="shared" si="243"/>
        <v>3</v>
      </c>
      <c r="Q484" s="21">
        <f t="shared" si="243"/>
        <v>80</v>
      </c>
      <c r="R484" s="21">
        <f t="shared" si="243"/>
        <v>0</v>
      </c>
      <c r="S484" s="14"/>
      <c r="T484" s="14"/>
    </row>
    <row r="485" spans="1:20" ht="14.1" customHeight="1" x14ac:dyDescent="0.15">
      <c r="A485" s="8" t="s">
        <v>367</v>
      </c>
      <c r="B485" s="9" t="s">
        <v>41</v>
      </c>
      <c r="C485" s="10"/>
      <c r="D485" s="8"/>
      <c r="E485" s="11">
        <v>18</v>
      </c>
      <c r="F485" s="12">
        <v>4</v>
      </c>
      <c r="G485" s="40">
        <f>H485+L485+Q485+R485</f>
        <v>730</v>
      </c>
      <c r="H485" s="40">
        <f t="shared" ref="H485:H548" si="244">SUM(I485:K485)</f>
        <v>702</v>
      </c>
      <c r="I485" s="40">
        <f>I486+I487</f>
        <v>235</v>
      </c>
      <c r="J485" s="40">
        <f t="shared" ref="J485:R485" si="245">J486+J487</f>
        <v>237</v>
      </c>
      <c r="K485" s="40">
        <f t="shared" si="245"/>
        <v>230</v>
      </c>
      <c r="L485" s="40">
        <f>SUM(M485:P485)</f>
        <v>28</v>
      </c>
      <c r="M485" s="40">
        <f t="shared" si="245"/>
        <v>7</v>
      </c>
      <c r="N485" s="40">
        <f t="shared" si="245"/>
        <v>7</v>
      </c>
      <c r="O485" s="40">
        <f t="shared" si="245"/>
        <v>5</v>
      </c>
      <c r="P485" s="40">
        <f t="shared" si="245"/>
        <v>9</v>
      </c>
      <c r="Q485" s="13">
        <f>Q486+Q487</f>
        <v>0</v>
      </c>
      <c r="R485" s="13">
        <f t="shared" si="245"/>
        <v>0</v>
      </c>
    </row>
    <row r="486" spans="1:20" ht="14.1" customHeight="1" x14ac:dyDescent="0.15">
      <c r="A486" s="8"/>
      <c r="B486" s="15"/>
      <c r="C486" s="10" t="s">
        <v>346</v>
      </c>
      <c r="D486" s="8" t="s">
        <v>265</v>
      </c>
      <c r="E486" s="12"/>
      <c r="F486" s="12"/>
      <c r="G486" s="40">
        <f t="shared" ref="G486:G549" si="246">H486+L486+Q486+R486</f>
        <v>390</v>
      </c>
      <c r="H486" s="40">
        <f t="shared" si="244"/>
        <v>370</v>
      </c>
      <c r="I486" s="44">
        <v>121</v>
      </c>
      <c r="J486" s="44">
        <v>131</v>
      </c>
      <c r="K486" s="44">
        <v>118</v>
      </c>
      <c r="L486" s="40">
        <f t="shared" ref="L486:L549" si="247">SUM(M486:P486)</f>
        <v>20</v>
      </c>
      <c r="M486" s="44">
        <v>6</v>
      </c>
      <c r="N486" s="44">
        <v>4</v>
      </c>
      <c r="O486" s="44">
        <v>5</v>
      </c>
      <c r="P486" s="44">
        <v>5</v>
      </c>
      <c r="Q486" s="13">
        <v>0</v>
      </c>
      <c r="R486" s="13">
        <v>0</v>
      </c>
    </row>
    <row r="487" spans="1:20" ht="14.1" customHeight="1" x14ac:dyDescent="0.15">
      <c r="A487" s="8"/>
      <c r="B487" s="15"/>
      <c r="C487" s="10" t="s">
        <v>346</v>
      </c>
      <c r="D487" s="8" t="s">
        <v>266</v>
      </c>
      <c r="E487" s="12"/>
      <c r="F487" s="12"/>
      <c r="G487" s="40">
        <f t="shared" si="246"/>
        <v>340</v>
      </c>
      <c r="H487" s="40">
        <f t="shared" si="244"/>
        <v>332</v>
      </c>
      <c r="I487" s="44">
        <v>114</v>
      </c>
      <c r="J487" s="44">
        <v>106</v>
      </c>
      <c r="K487" s="44">
        <v>112</v>
      </c>
      <c r="L487" s="40">
        <f t="shared" si="247"/>
        <v>8</v>
      </c>
      <c r="M487" s="44">
        <v>1</v>
      </c>
      <c r="N487" s="44">
        <v>3</v>
      </c>
      <c r="O487" s="44">
        <v>0</v>
      </c>
      <c r="P487" s="44">
        <v>4</v>
      </c>
      <c r="Q487" s="13">
        <v>0</v>
      </c>
      <c r="R487" s="13">
        <v>0</v>
      </c>
    </row>
    <row r="488" spans="1:20" ht="14.1" customHeight="1" x14ac:dyDescent="0.15">
      <c r="A488" s="8" t="s">
        <v>367</v>
      </c>
      <c r="B488" s="9" t="s">
        <v>42</v>
      </c>
      <c r="C488" s="10"/>
      <c r="D488" s="8"/>
      <c r="E488" s="11">
        <v>15</v>
      </c>
      <c r="F488" s="12">
        <v>0</v>
      </c>
      <c r="G488" s="40">
        <f t="shared" si="246"/>
        <v>591</v>
      </c>
      <c r="H488" s="40">
        <f t="shared" si="244"/>
        <v>591</v>
      </c>
      <c r="I488" s="40">
        <f>I489+I490</f>
        <v>200</v>
      </c>
      <c r="J488" s="40">
        <f t="shared" ref="J488:R488" si="248">J489+J490</f>
        <v>192</v>
      </c>
      <c r="K488" s="40">
        <f t="shared" si="248"/>
        <v>199</v>
      </c>
      <c r="L488" s="40">
        <f t="shared" si="247"/>
        <v>0</v>
      </c>
      <c r="M488" s="40">
        <f t="shared" si="248"/>
        <v>0</v>
      </c>
      <c r="N488" s="40">
        <f t="shared" si="248"/>
        <v>0</v>
      </c>
      <c r="O488" s="40">
        <f t="shared" si="248"/>
        <v>0</v>
      </c>
      <c r="P488" s="40">
        <f t="shared" si="248"/>
        <v>0</v>
      </c>
      <c r="Q488" s="13">
        <f>Q489+Q490</f>
        <v>0</v>
      </c>
      <c r="R488" s="13">
        <f t="shared" si="248"/>
        <v>0</v>
      </c>
    </row>
    <row r="489" spans="1:20" ht="14.1" customHeight="1" x14ac:dyDescent="0.15">
      <c r="A489" s="8"/>
      <c r="B489" s="15"/>
      <c r="C489" s="10" t="s">
        <v>346</v>
      </c>
      <c r="D489" s="8" t="s">
        <v>265</v>
      </c>
      <c r="E489" s="12"/>
      <c r="F489" s="12"/>
      <c r="G489" s="40">
        <f t="shared" si="246"/>
        <v>248</v>
      </c>
      <c r="H489" s="40">
        <f t="shared" si="244"/>
        <v>248</v>
      </c>
      <c r="I489" s="44">
        <v>90</v>
      </c>
      <c r="J489" s="44">
        <v>75</v>
      </c>
      <c r="K489" s="44">
        <v>83</v>
      </c>
      <c r="L489" s="40">
        <f t="shared" si="247"/>
        <v>0</v>
      </c>
      <c r="M489" s="40">
        <v>0</v>
      </c>
      <c r="N489" s="40">
        <v>0</v>
      </c>
      <c r="O489" s="40">
        <v>0</v>
      </c>
      <c r="P489" s="40">
        <v>0</v>
      </c>
      <c r="Q489" s="13">
        <v>0</v>
      </c>
      <c r="R489" s="13">
        <v>0</v>
      </c>
    </row>
    <row r="490" spans="1:20" ht="14.1" customHeight="1" x14ac:dyDescent="0.15">
      <c r="A490" s="8"/>
      <c r="B490" s="15"/>
      <c r="C490" s="10" t="s">
        <v>346</v>
      </c>
      <c r="D490" s="8" t="s">
        <v>266</v>
      </c>
      <c r="E490" s="12"/>
      <c r="F490" s="12"/>
      <c r="G490" s="40">
        <f t="shared" si="246"/>
        <v>343</v>
      </c>
      <c r="H490" s="40">
        <f t="shared" si="244"/>
        <v>343</v>
      </c>
      <c r="I490" s="44">
        <v>110</v>
      </c>
      <c r="J490" s="44">
        <v>117</v>
      </c>
      <c r="K490" s="44">
        <v>116</v>
      </c>
      <c r="L490" s="40">
        <f t="shared" si="247"/>
        <v>0</v>
      </c>
      <c r="M490" s="40">
        <v>0</v>
      </c>
      <c r="N490" s="40">
        <v>0</v>
      </c>
      <c r="O490" s="40">
        <v>0</v>
      </c>
      <c r="P490" s="40">
        <v>0</v>
      </c>
      <c r="Q490" s="13">
        <v>0</v>
      </c>
      <c r="R490" s="13">
        <v>0</v>
      </c>
    </row>
    <row r="491" spans="1:20" ht="14.1" customHeight="1" x14ac:dyDescent="0.15">
      <c r="A491" s="8" t="s">
        <v>367</v>
      </c>
      <c r="B491" s="9" t="s">
        <v>43</v>
      </c>
      <c r="C491" s="10"/>
      <c r="D491" s="8"/>
      <c r="E491" s="11">
        <v>9</v>
      </c>
      <c r="F491" s="12">
        <v>0</v>
      </c>
      <c r="G491" s="40">
        <f t="shared" si="246"/>
        <v>290</v>
      </c>
      <c r="H491" s="40">
        <f t="shared" si="244"/>
        <v>290</v>
      </c>
      <c r="I491" s="40">
        <f>I492+I493</f>
        <v>101</v>
      </c>
      <c r="J491" s="40">
        <f t="shared" ref="J491:R491" si="249">J492+J493</f>
        <v>90</v>
      </c>
      <c r="K491" s="40">
        <f t="shared" si="249"/>
        <v>99</v>
      </c>
      <c r="L491" s="40">
        <f t="shared" si="247"/>
        <v>0</v>
      </c>
      <c r="M491" s="40">
        <f t="shared" si="249"/>
        <v>0</v>
      </c>
      <c r="N491" s="40">
        <f t="shared" si="249"/>
        <v>0</v>
      </c>
      <c r="O491" s="40">
        <f t="shared" si="249"/>
        <v>0</v>
      </c>
      <c r="P491" s="40">
        <f t="shared" si="249"/>
        <v>0</v>
      </c>
      <c r="Q491" s="13">
        <f>Q492+Q493</f>
        <v>0</v>
      </c>
      <c r="R491" s="13">
        <f t="shared" si="249"/>
        <v>0</v>
      </c>
    </row>
    <row r="492" spans="1:20" ht="14.1" customHeight="1" x14ac:dyDescent="0.15">
      <c r="A492" s="8"/>
      <c r="B492" s="15"/>
      <c r="C492" s="10" t="s">
        <v>345</v>
      </c>
      <c r="D492" s="8" t="s">
        <v>265</v>
      </c>
      <c r="E492" s="12"/>
      <c r="F492" s="12"/>
      <c r="G492" s="40">
        <f t="shared" si="246"/>
        <v>262</v>
      </c>
      <c r="H492" s="40">
        <f t="shared" si="244"/>
        <v>262</v>
      </c>
      <c r="I492" s="44">
        <v>95</v>
      </c>
      <c r="J492" s="44">
        <v>81</v>
      </c>
      <c r="K492" s="44">
        <v>86</v>
      </c>
      <c r="L492" s="40">
        <f t="shared" si="247"/>
        <v>0</v>
      </c>
      <c r="M492" s="40">
        <v>0</v>
      </c>
      <c r="N492" s="40">
        <v>0</v>
      </c>
      <c r="O492" s="40">
        <v>0</v>
      </c>
      <c r="P492" s="40">
        <v>0</v>
      </c>
      <c r="Q492" s="13">
        <v>0</v>
      </c>
      <c r="R492" s="13">
        <v>0</v>
      </c>
    </row>
    <row r="493" spans="1:20" ht="14.1" customHeight="1" x14ac:dyDescent="0.15">
      <c r="A493" s="8"/>
      <c r="B493" s="15"/>
      <c r="C493" s="10" t="s">
        <v>345</v>
      </c>
      <c r="D493" s="8" t="s">
        <v>266</v>
      </c>
      <c r="E493" s="12"/>
      <c r="F493" s="12"/>
      <c r="G493" s="40">
        <f t="shared" si="246"/>
        <v>28</v>
      </c>
      <c r="H493" s="40">
        <f t="shared" si="244"/>
        <v>28</v>
      </c>
      <c r="I493" s="44">
        <v>6</v>
      </c>
      <c r="J493" s="44">
        <v>9</v>
      </c>
      <c r="K493" s="44">
        <v>13</v>
      </c>
      <c r="L493" s="40">
        <f t="shared" si="247"/>
        <v>0</v>
      </c>
      <c r="M493" s="40">
        <v>0</v>
      </c>
      <c r="N493" s="40">
        <v>0</v>
      </c>
      <c r="O493" s="40">
        <v>0</v>
      </c>
      <c r="P493" s="40">
        <v>0</v>
      </c>
      <c r="Q493" s="13">
        <v>0</v>
      </c>
      <c r="R493" s="13">
        <v>0</v>
      </c>
    </row>
    <row r="494" spans="1:20" ht="14.1" customHeight="1" x14ac:dyDescent="0.15">
      <c r="A494" s="8" t="s">
        <v>367</v>
      </c>
      <c r="B494" s="9" t="s">
        <v>355</v>
      </c>
      <c r="C494" s="10"/>
      <c r="D494" s="8"/>
      <c r="E494" s="11">
        <v>3</v>
      </c>
      <c r="F494" s="12">
        <v>0</v>
      </c>
      <c r="G494" s="40">
        <f t="shared" si="246"/>
        <v>38</v>
      </c>
      <c r="H494" s="40">
        <f t="shared" si="244"/>
        <v>38</v>
      </c>
      <c r="I494" s="40">
        <f>I495+I496</f>
        <v>12</v>
      </c>
      <c r="J494" s="40">
        <f t="shared" ref="J494:R494" si="250">J495+J496</f>
        <v>13</v>
      </c>
      <c r="K494" s="40">
        <f t="shared" si="250"/>
        <v>13</v>
      </c>
      <c r="L494" s="40">
        <f t="shared" si="247"/>
        <v>0</v>
      </c>
      <c r="M494" s="40">
        <f t="shared" si="250"/>
        <v>0</v>
      </c>
      <c r="N494" s="40">
        <f t="shared" si="250"/>
        <v>0</v>
      </c>
      <c r="O494" s="40">
        <f t="shared" si="250"/>
        <v>0</v>
      </c>
      <c r="P494" s="40">
        <f t="shared" si="250"/>
        <v>0</v>
      </c>
      <c r="Q494" s="13">
        <f>Q495+Q496</f>
        <v>0</v>
      </c>
      <c r="R494" s="13">
        <f t="shared" si="250"/>
        <v>0</v>
      </c>
    </row>
    <row r="495" spans="1:20" ht="14.1" customHeight="1" x14ac:dyDescent="0.15">
      <c r="A495" s="8"/>
      <c r="B495" s="9"/>
      <c r="C495" s="10" t="s">
        <v>581</v>
      </c>
      <c r="D495" s="8" t="s">
        <v>265</v>
      </c>
      <c r="E495" s="12"/>
      <c r="F495" s="12"/>
      <c r="G495" s="40">
        <f t="shared" si="246"/>
        <v>21</v>
      </c>
      <c r="H495" s="40">
        <f t="shared" si="244"/>
        <v>21</v>
      </c>
      <c r="I495" s="44">
        <v>8</v>
      </c>
      <c r="J495" s="44">
        <v>3</v>
      </c>
      <c r="K495" s="44">
        <v>10</v>
      </c>
      <c r="L495" s="40">
        <f t="shared" si="247"/>
        <v>0</v>
      </c>
      <c r="M495" s="40">
        <v>0</v>
      </c>
      <c r="N495" s="40">
        <v>0</v>
      </c>
      <c r="O495" s="40">
        <v>0</v>
      </c>
      <c r="P495" s="40">
        <v>0</v>
      </c>
      <c r="Q495" s="13">
        <v>0</v>
      </c>
      <c r="R495" s="13">
        <v>0</v>
      </c>
    </row>
    <row r="496" spans="1:20" ht="14.1" customHeight="1" x14ac:dyDescent="0.15">
      <c r="A496" s="8"/>
      <c r="B496" s="9"/>
      <c r="C496" s="10" t="s">
        <v>581</v>
      </c>
      <c r="D496" s="8" t="s">
        <v>266</v>
      </c>
      <c r="E496" s="12"/>
      <c r="F496" s="12"/>
      <c r="G496" s="40">
        <f t="shared" si="246"/>
        <v>17</v>
      </c>
      <c r="H496" s="40">
        <f t="shared" si="244"/>
        <v>17</v>
      </c>
      <c r="I496" s="44">
        <v>4</v>
      </c>
      <c r="J496" s="44">
        <v>10</v>
      </c>
      <c r="K496" s="44">
        <v>3</v>
      </c>
      <c r="L496" s="40">
        <f t="shared" si="247"/>
        <v>0</v>
      </c>
      <c r="M496" s="40">
        <v>0</v>
      </c>
      <c r="N496" s="40">
        <v>0</v>
      </c>
      <c r="O496" s="40">
        <v>0</v>
      </c>
      <c r="P496" s="40">
        <v>0</v>
      </c>
      <c r="Q496" s="13">
        <v>0</v>
      </c>
      <c r="R496" s="13">
        <v>0</v>
      </c>
    </row>
    <row r="497" spans="1:18" ht="14.1" customHeight="1" x14ac:dyDescent="0.15">
      <c r="A497" s="8" t="s">
        <v>367</v>
      </c>
      <c r="B497" s="9" t="s">
        <v>81</v>
      </c>
      <c r="C497" s="10"/>
      <c r="D497" s="8"/>
      <c r="E497" s="11">
        <v>3</v>
      </c>
      <c r="F497" s="12">
        <v>0</v>
      </c>
      <c r="G497" s="40">
        <f t="shared" si="246"/>
        <v>30</v>
      </c>
      <c r="H497" s="40">
        <f t="shared" si="244"/>
        <v>30</v>
      </c>
      <c r="I497" s="40">
        <f>I498+I499</f>
        <v>15</v>
      </c>
      <c r="J497" s="40">
        <f t="shared" ref="J497:R497" si="251">J498+J499</f>
        <v>5</v>
      </c>
      <c r="K497" s="40">
        <f t="shared" si="251"/>
        <v>10</v>
      </c>
      <c r="L497" s="40">
        <f t="shared" si="247"/>
        <v>0</v>
      </c>
      <c r="M497" s="40">
        <f t="shared" si="251"/>
        <v>0</v>
      </c>
      <c r="N497" s="40">
        <f t="shared" si="251"/>
        <v>0</v>
      </c>
      <c r="O497" s="40">
        <f t="shared" si="251"/>
        <v>0</v>
      </c>
      <c r="P497" s="40">
        <f t="shared" si="251"/>
        <v>0</v>
      </c>
      <c r="Q497" s="13">
        <f>Q498+Q499</f>
        <v>0</v>
      </c>
      <c r="R497" s="13">
        <f t="shared" si="251"/>
        <v>0</v>
      </c>
    </row>
    <row r="498" spans="1:18" ht="14.1" customHeight="1" x14ac:dyDescent="0.15">
      <c r="A498" s="8"/>
      <c r="B498" s="15"/>
      <c r="C498" s="10" t="s">
        <v>346</v>
      </c>
      <c r="D498" s="8" t="s">
        <v>265</v>
      </c>
      <c r="E498" s="12"/>
      <c r="F498" s="12"/>
      <c r="G498" s="40">
        <f t="shared" si="246"/>
        <v>14</v>
      </c>
      <c r="H498" s="40">
        <f t="shared" si="244"/>
        <v>14</v>
      </c>
      <c r="I498" s="44">
        <v>7</v>
      </c>
      <c r="J498" s="44">
        <v>2</v>
      </c>
      <c r="K498" s="44">
        <v>5</v>
      </c>
      <c r="L498" s="40">
        <f t="shared" si="247"/>
        <v>0</v>
      </c>
      <c r="M498" s="40">
        <v>0</v>
      </c>
      <c r="N498" s="40">
        <v>0</v>
      </c>
      <c r="O498" s="40">
        <v>0</v>
      </c>
      <c r="P498" s="40">
        <v>0</v>
      </c>
      <c r="Q498" s="13">
        <v>0</v>
      </c>
      <c r="R498" s="13">
        <v>0</v>
      </c>
    </row>
    <row r="499" spans="1:18" ht="14.1" customHeight="1" x14ac:dyDescent="0.15">
      <c r="A499" s="8"/>
      <c r="B499" s="15"/>
      <c r="C499" s="10" t="s">
        <v>346</v>
      </c>
      <c r="D499" s="8" t="s">
        <v>266</v>
      </c>
      <c r="E499" s="12"/>
      <c r="F499" s="12"/>
      <c r="G499" s="40">
        <f t="shared" si="246"/>
        <v>16</v>
      </c>
      <c r="H499" s="40">
        <f t="shared" si="244"/>
        <v>16</v>
      </c>
      <c r="I499" s="44">
        <v>8</v>
      </c>
      <c r="J499" s="44">
        <v>3</v>
      </c>
      <c r="K499" s="44">
        <v>5</v>
      </c>
      <c r="L499" s="40">
        <f t="shared" si="247"/>
        <v>0</v>
      </c>
      <c r="M499" s="40">
        <v>0</v>
      </c>
      <c r="N499" s="40">
        <v>0</v>
      </c>
      <c r="O499" s="40">
        <v>0</v>
      </c>
      <c r="P499" s="40">
        <v>0</v>
      </c>
      <c r="Q499" s="13">
        <v>0</v>
      </c>
      <c r="R499" s="13">
        <v>0</v>
      </c>
    </row>
    <row r="500" spans="1:18" ht="14.1" customHeight="1" x14ac:dyDescent="0.15">
      <c r="A500" s="8" t="s">
        <v>367</v>
      </c>
      <c r="B500" s="9" t="s">
        <v>140</v>
      </c>
      <c r="C500" s="10"/>
      <c r="D500" s="8"/>
      <c r="E500" s="11">
        <v>9</v>
      </c>
      <c r="F500" s="12">
        <v>0</v>
      </c>
      <c r="G500" s="40">
        <f t="shared" si="246"/>
        <v>292</v>
      </c>
      <c r="H500" s="40">
        <f t="shared" si="244"/>
        <v>292</v>
      </c>
      <c r="I500" s="40">
        <f>I501+I502</f>
        <v>85</v>
      </c>
      <c r="J500" s="40">
        <f t="shared" ref="J500:R500" si="252">J501+J502</f>
        <v>115</v>
      </c>
      <c r="K500" s="40">
        <f t="shared" si="252"/>
        <v>92</v>
      </c>
      <c r="L500" s="40">
        <f t="shared" si="247"/>
        <v>0</v>
      </c>
      <c r="M500" s="40">
        <f t="shared" si="252"/>
        <v>0</v>
      </c>
      <c r="N500" s="40">
        <f t="shared" si="252"/>
        <v>0</v>
      </c>
      <c r="O500" s="40">
        <f t="shared" si="252"/>
        <v>0</v>
      </c>
      <c r="P500" s="40">
        <f t="shared" si="252"/>
        <v>0</v>
      </c>
      <c r="Q500" s="13">
        <f>Q501+Q502</f>
        <v>0</v>
      </c>
      <c r="R500" s="13">
        <f t="shared" si="252"/>
        <v>0</v>
      </c>
    </row>
    <row r="501" spans="1:18" ht="14.1" customHeight="1" x14ac:dyDescent="0.15">
      <c r="A501" s="8"/>
      <c r="B501" s="15"/>
      <c r="C501" s="10" t="s">
        <v>353</v>
      </c>
      <c r="D501" s="8" t="s">
        <v>265</v>
      </c>
      <c r="E501" s="12"/>
      <c r="F501" s="12"/>
      <c r="G501" s="40">
        <f t="shared" si="246"/>
        <v>120</v>
      </c>
      <c r="H501" s="40">
        <f t="shared" si="244"/>
        <v>120</v>
      </c>
      <c r="I501" s="44">
        <v>26</v>
      </c>
      <c r="J501" s="44">
        <v>53</v>
      </c>
      <c r="K501" s="44">
        <v>41</v>
      </c>
      <c r="L501" s="40">
        <f t="shared" si="247"/>
        <v>0</v>
      </c>
      <c r="M501" s="40">
        <v>0</v>
      </c>
      <c r="N501" s="40">
        <v>0</v>
      </c>
      <c r="O501" s="40">
        <v>0</v>
      </c>
      <c r="P501" s="40">
        <v>0</v>
      </c>
      <c r="Q501" s="13">
        <v>0</v>
      </c>
      <c r="R501" s="13">
        <v>0</v>
      </c>
    </row>
    <row r="502" spans="1:18" ht="14.1" customHeight="1" x14ac:dyDescent="0.15">
      <c r="A502" s="8"/>
      <c r="B502" s="15"/>
      <c r="C502" s="10" t="s">
        <v>353</v>
      </c>
      <c r="D502" s="8" t="s">
        <v>266</v>
      </c>
      <c r="E502" s="12"/>
      <c r="F502" s="12"/>
      <c r="G502" s="40">
        <f t="shared" si="246"/>
        <v>172</v>
      </c>
      <c r="H502" s="40">
        <f t="shared" si="244"/>
        <v>172</v>
      </c>
      <c r="I502" s="44">
        <v>59</v>
      </c>
      <c r="J502" s="44">
        <v>62</v>
      </c>
      <c r="K502" s="44">
        <v>51</v>
      </c>
      <c r="L502" s="40">
        <f t="shared" si="247"/>
        <v>0</v>
      </c>
      <c r="M502" s="40">
        <v>0</v>
      </c>
      <c r="N502" s="40">
        <v>0</v>
      </c>
      <c r="O502" s="40">
        <v>0</v>
      </c>
      <c r="P502" s="40">
        <v>0</v>
      </c>
      <c r="Q502" s="13">
        <v>0</v>
      </c>
      <c r="R502" s="13">
        <v>0</v>
      </c>
    </row>
    <row r="503" spans="1:18" ht="14.1" customHeight="1" x14ac:dyDescent="0.15">
      <c r="A503" s="8" t="s">
        <v>367</v>
      </c>
      <c r="B503" s="9" t="s">
        <v>150</v>
      </c>
      <c r="C503" s="10"/>
      <c r="D503" s="8"/>
      <c r="E503" s="11">
        <v>11</v>
      </c>
      <c r="F503" s="12">
        <v>0</v>
      </c>
      <c r="G503" s="40">
        <f t="shared" si="246"/>
        <v>419</v>
      </c>
      <c r="H503" s="40">
        <f t="shared" si="244"/>
        <v>419</v>
      </c>
      <c r="I503" s="40">
        <f>I504+I505</f>
        <v>118</v>
      </c>
      <c r="J503" s="40">
        <f t="shared" ref="J503:R503" si="253">J504+J505</f>
        <v>155</v>
      </c>
      <c r="K503" s="40">
        <f t="shared" si="253"/>
        <v>146</v>
      </c>
      <c r="L503" s="40">
        <f t="shared" si="247"/>
        <v>0</v>
      </c>
      <c r="M503" s="40">
        <f t="shared" si="253"/>
        <v>0</v>
      </c>
      <c r="N503" s="40">
        <f t="shared" si="253"/>
        <v>0</v>
      </c>
      <c r="O503" s="40">
        <f t="shared" si="253"/>
        <v>0</v>
      </c>
      <c r="P503" s="40">
        <f t="shared" si="253"/>
        <v>0</v>
      </c>
      <c r="Q503" s="13">
        <f>Q504+Q505</f>
        <v>0</v>
      </c>
      <c r="R503" s="13">
        <f t="shared" si="253"/>
        <v>0</v>
      </c>
    </row>
    <row r="504" spans="1:18" ht="14.1" customHeight="1" x14ac:dyDescent="0.15">
      <c r="A504" s="8"/>
      <c r="B504" s="15"/>
      <c r="C504" s="10" t="s">
        <v>346</v>
      </c>
      <c r="D504" s="8" t="s">
        <v>265</v>
      </c>
      <c r="E504" s="12"/>
      <c r="F504" s="12"/>
      <c r="G504" s="40">
        <f t="shared" si="246"/>
        <v>204</v>
      </c>
      <c r="H504" s="40">
        <f t="shared" si="244"/>
        <v>204</v>
      </c>
      <c r="I504" s="44">
        <v>67</v>
      </c>
      <c r="J504" s="44">
        <v>69</v>
      </c>
      <c r="K504" s="44">
        <v>68</v>
      </c>
      <c r="L504" s="40">
        <f t="shared" si="247"/>
        <v>0</v>
      </c>
      <c r="M504" s="40">
        <v>0</v>
      </c>
      <c r="N504" s="40">
        <v>0</v>
      </c>
      <c r="O504" s="40">
        <v>0</v>
      </c>
      <c r="P504" s="40">
        <v>0</v>
      </c>
      <c r="Q504" s="13">
        <v>0</v>
      </c>
      <c r="R504" s="13">
        <v>0</v>
      </c>
    </row>
    <row r="505" spans="1:18" ht="14.1" customHeight="1" x14ac:dyDescent="0.15">
      <c r="A505" s="8"/>
      <c r="B505" s="15"/>
      <c r="C505" s="10" t="s">
        <v>346</v>
      </c>
      <c r="D505" s="8" t="s">
        <v>266</v>
      </c>
      <c r="E505" s="12"/>
      <c r="F505" s="12"/>
      <c r="G505" s="40">
        <f t="shared" si="246"/>
        <v>215</v>
      </c>
      <c r="H505" s="40">
        <f t="shared" si="244"/>
        <v>215</v>
      </c>
      <c r="I505" s="44">
        <v>51</v>
      </c>
      <c r="J505" s="44">
        <v>86</v>
      </c>
      <c r="K505" s="44">
        <v>78</v>
      </c>
      <c r="L505" s="40">
        <f t="shared" si="247"/>
        <v>0</v>
      </c>
      <c r="M505" s="40">
        <v>0</v>
      </c>
      <c r="N505" s="40">
        <v>0</v>
      </c>
      <c r="O505" s="40">
        <v>0</v>
      </c>
      <c r="P505" s="40">
        <v>0</v>
      </c>
      <c r="Q505" s="13">
        <v>0</v>
      </c>
      <c r="R505" s="13">
        <v>0</v>
      </c>
    </row>
    <row r="506" spans="1:18" ht="14.1" customHeight="1" x14ac:dyDescent="0.15">
      <c r="A506" s="8" t="s">
        <v>367</v>
      </c>
      <c r="B506" s="9" t="s">
        <v>47</v>
      </c>
      <c r="C506" s="10"/>
      <c r="D506" s="8"/>
      <c r="E506" s="11">
        <v>13</v>
      </c>
      <c r="F506" s="12">
        <v>4</v>
      </c>
      <c r="G506" s="40">
        <f t="shared" si="246"/>
        <v>530</v>
      </c>
      <c r="H506" s="40">
        <f t="shared" si="244"/>
        <v>504</v>
      </c>
      <c r="I506" s="40">
        <f>I507+I508</f>
        <v>160</v>
      </c>
      <c r="J506" s="40">
        <f t="shared" ref="J506:R506" si="254">J507+J508</f>
        <v>154</v>
      </c>
      <c r="K506" s="40">
        <f t="shared" si="254"/>
        <v>190</v>
      </c>
      <c r="L506" s="40">
        <f t="shared" si="247"/>
        <v>26</v>
      </c>
      <c r="M506" s="40">
        <f t="shared" si="254"/>
        <v>8</v>
      </c>
      <c r="N506" s="40">
        <f t="shared" si="254"/>
        <v>12</v>
      </c>
      <c r="O506" s="40">
        <f t="shared" si="254"/>
        <v>0</v>
      </c>
      <c r="P506" s="40">
        <f t="shared" si="254"/>
        <v>6</v>
      </c>
      <c r="Q506" s="13">
        <f>Q507+Q508</f>
        <v>0</v>
      </c>
      <c r="R506" s="13">
        <f t="shared" si="254"/>
        <v>0</v>
      </c>
    </row>
    <row r="507" spans="1:18" ht="14.1" customHeight="1" x14ac:dyDescent="0.15">
      <c r="A507" s="8"/>
      <c r="B507" s="15"/>
      <c r="C507" s="10" t="s">
        <v>346</v>
      </c>
      <c r="D507" s="8" t="s">
        <v>265</v>
      </c>
      <c r="E507" s="12"/>
      <c r="F507" s="12"/>
      <c r="G507" s="40">
        <f t="shared" si="246"/>
        <v>251</v>
      </c>
      <c r="H507" s="40">
        <f t="shared" si="244"/>
        <v>240</v>
      </c>
      <c r="I507" s="44">
        <v>70</v>
      </c>
      <c r="J507" s="44">
        <v>81</v>
      </c>
      <c r="K507" s="44">
        <v>89</v>
      </c>
      <c r="L507" s="40">
        <f t="shared" si="247"/>
        <v>11</v>
      </c>
      <c r="M507" s="44">
        <v>4</v>
      </c>
      <c r="N507" s="44">
        <v>5</v>
      </c>
      <c r="O507" s="45">
        <v>0</v>
      </c>
      <c r="P507" s="44">
        <v>2</v>
      </c>
      <c r="Q507" s="13">
        <v>0</v>
      </c>
      <c r="R507" s="13">
        <v>0</v>
      </c>
    </row>
    <row r="508" spans="1:18" ht="14.1" customHeight="1" x14ac:dyDescent="0.15">
      <c r="A508" s="8"/>
      <c r="B508" s="15"/>
      <c r="C508" s="10" t="s">
        <v>346</v>
      </c>
      <c r="D508" s="8" t="s">
        <v>266</v>
      </c>
      <c r="E508" s="12"/>
      <c r="F508" s="12"/>
      <c r="G508" s="40">
        <f t="shared" si="246"/>
        <v>279</v>
      </c>
      <c r="H508" s="40">
        <f t="shared" si="244"/>
        <v>264</v>
      </c>
      <c r="I508" s="44">
        <v>90</v>
      </c>
      <c r="J508" s="44">
        <v>73</v>
      </c>
      <c r="K508" s="44">
        <v>101</v>
      </c>
      <c r="L508" s="40">
        <f t="shared" si="247"/>
        <v>15</v>
      </c>
      <c r="M508" s="44">
        <v>4</v>
      </c>
      <c r="N508" s="44">
        <v>7</v>
      </c>
      <c r="O508" s="44">
        <v>0</v>
      </c>
      <c r="P508" s="45">
        <v>4</v>
      </c>
      <c r="Q508" s="13">
        <v>0</v>
      </c>
      <c r="R508" s="13">
        <v>0</v>
      </c>
    </row>
    <row r="509" spans="1:18" ht="14.1" customHeight="1" x14ac:dyDescent="0.15">
      <c r="A509" s="8" t="s">
        <v>367</v>
      </c>
      <c r="B509" s="9" t="s">
        <v>48</v>
      </c>
      <c r="C509" s="10"/>
      <c r="D509" s="8"/>
      <c r="E509" s="11">
        <v>12</v>
      </c>
      <c r="F509" s="12">
        <v>0</v>
      </c>
      <c r="G509" s="40">
        <f t="shared" si="246"/>
        <v>389</v>
      </c>
      <c r="H509" s="40">
        <f t="shared" si="244"/>
        <v>389</v>
      </c>
      <c r="I509" s="40">
        <f t="shared" ref="I509:K509" si="255">I510+I511+I512+I513</f>
        <v>144</v>
      </c>
      <c r="J509" s="40">
        <f t="shared" si="255"/>
        <v>119</v>
      </c>
      <c r="K509" s="40">
        <f t="shared" si="255"/>
        <v>126</v>
      </c>
      <c r="L509" s="40">
        <f t="shared" si="247"/>
        <v>0</v>
      </c>
      <c r="M509" s="40">
        <f t="shared" ref="M509:P509" si="256">M510+M511+M512+M513</f>
        <v>0</v>
      </c>
      <c r="N509" s="40">
        <f t="shared" si="256"/>
        <v>0</v>
      </c>
      <c r="O509" s="40">
        <f t="shared" si="256"/>
        <v>0</v>
      </c>
      <c r="P509" s="40">
        <f t="shared" si="256"/>
        <v>0</v>
      </c>
      <c r="Q509" s="13">
        <f>Q510+Q511</f>
        <v>0</v>
      </c>
      <c r="R509" s="13">
        <f t="shared" ref="R509" si="257">R510+R511</f>
        <v>0</v>
      </c>
    </row>
    <row r="510" spans="1:18" ht="14.1" customHeight="1" x14ac:dyDescent="0.15">
      <c r="A510" s="8"/>
      <c r="B510" s="15"/>
      <c r="C510" s="10" t="s">
        <v>346</v>
      </c>
      <c r="D510" s="8" t="s">
        <v>265</v>
      </c>
      <c r="E510" s="12"/>
      <c r="F510" s="12"/>
      <c r="G510" s="40">
        <f t="shared" si="246"/>
        <v>100</v>
      </c>
      <c r="H510" s="40">
        <f t="shared" si="244"/>
        <v>100</v>
      </c>
      <c r="I510" s="44">
        <v>31</v>
      </c>
      <c r="J510" s="44">
        <v>35</v>
      </c>
      <c r="K510" s="44">
        <v>34</v>
      </c>
      <c r="L510" s="40">
        <f t="shared" si="247"/>
        <v>0</v>
      </c>
      <c r="M510" s="40">
        <v>0</v>
      </c>
      <c r="N510" s="40">
        <v>0</v>
      </c>
      <c r="O510" s="40">
        <v>0</v>
      </c>
      <c r="P510" s="40">
        <v>0</v>
      </c>
      <c r="Q510" s="13">
        <v>0</v>
      </c>
      <c r="R510" s="13">
        <v>0</v>
      </c>
    </row>
    <row r="511" spans="1:18" ht="14.1" customHeight="1" x14ac:dyDescent="0.15">
      <c r="A511" s="8"/>
      <c r="B511" s="15"/>
      <c r="C511" s="10" t="s">
        <v>346</v>
      </c>
      <c r="D511" s="8" t="s">
        <v>266</v>
      </c>
      <c r="E511" s="12"/>
      <c r="F511" s="12"/>
      <c r="G511" s="40">
        <f t="shared" si="246"/>
        <v>107</v>
      </c>
      <c r="H511" s="40">
        <f t="shared" si="244"/>
        <v>107</v>
      </c>
      <c r="I511" s="44">
        <v>44</v>
      </c>
      <c r="J511" s="44">
        <v>24</v>
      </c>
      <c r="K511" s="44">
        <v>39</v>
      </c>
      <c r="L511" s="40">
        <f t="shared" si="247"/>
        <v>0</v>
      </c>
      <c r="M511" s="40">
        <v>0</v>
      </c>
      <c r="N511" s="40">
        <v>0</v>
      </c>
      <c r="O511" s="40">
        <v>0</v>
      </c>
      <c r="P511" s="40">
        <v>0</v>
      </c>
      <c r="Q511" s="13">
        <v>0</v>
      </c>
      <c r="R511" s="13">
        <v>0</v>
      </c>
    </row>
    <row r="512" spans="1:18" ht="14.1" customHeight="1" x14ac:dyDescent="0.15">
      <c r="A512" s="8"/>
      <c r="B512" s="15"/>
      <c r="C512" s="10" t="s">
        <v>353</v>
      </c>
      <c r="D512" s="8" t="s">
        <v>265</v>
      </c>
      <c r="E512" s="12"/>
      <c r="F512" s="12"/>
      <c r="G512" s="40">
        <f t="shared" si="246"/>
        <v>88</v>
      </c>
      <c r="H512" s="40">
        <f t="shared" si="244"/>
        <v>88</v>
      </c>
      <c r="I512" s="40">
        <v>25</v>
      </c>
      <c r="J512" s="40">
        <v>35</v>
      </c>
      <c r="K512" s="40">
        <v>28</v>
      </c>
      <c r="L512" s="40">
        <f t="shared" si="247"/>
        <v>0</v>
      </c>
      <c r="M512" s="40">
        <v>0</v>
      </c>
      <c r="N512" s="40">
        <v>0</v>
      </c>
      <c r="O512" s="40">
        <v>0</v>
      </c>
      <c r="P512" s="40">
        <v>0</v>
      </c>
      <c r="Q512" s="13">
        <v>0</v>
      </c>
      <c r="R512" s="13">
        <v>0</v>
      </c>
    </row>
    <row r="513" spans="1:18" ht="14.1" customHeight="1" x14ac:dyDescent="0.15">
      <c r="A513" s="8"/>
      <c r="B513" s="15"/>
      <c r="C513" s="10" t="s">
        <v>353</v>
      </c>
      <c r="D513" s="8" t="s">
        <v>266</v>
      </c>
      <c r="E513" s="12"/>
      <c r="F513" s="12"/>
      <c r="G513" s="40">
        <f t="shared" si="246"/>
        <v>94</v>
      </c>
      <c r="H513" s="40">
        <f t="shared" si="244"/>
        <v>94</v>
      </c>
      <c r="I513" s="40">
        <v>44</v>
      </c>
      <c r="J513" s="40">
        <v>25</v>
      </c>
      <c r="K513" s="40">
        <v>25</v>
      </c>
      <c r="L513" s="40">
        <f t="shared" si="247"/>
        <v>0</v>
      </c>
      <c r="M513" s="40">
        <v>0</v>
      </c>
      <c r="N513" s="40">
        <v>0</v>
      </c>
      <c r="O513" s="40">
        <v>0</v>
      </c>
      <c r="P513" s="40">
        <v>0</v>
      </c>
      <c r="Q513" s="13">
        <v>0</v>
      </c>
      <c r="R513" s="13">
        <v>0</v>
      </c>
    </row>
    <row r="514" spans="1:18" ht="14.1" customHeight="1" x14ac:dyDescent="0.15">
      <c r="A514" s="8" t="s">
        <v>367</v>
      </c>
      <c r="B514" s="9" t="s">
        <v>167</v>
      </c>
      <c r="C514" s="10"/>
      <c r="D514" s="8"/>
      <c r="E514" s="11">
        <v>15</v>
      </c>
      <c r="F514" s="12">
        <v>0</v>
      </c>
      <c r="G514" s="40">
        <f t="shared" si="246"/>
        <v>434</v>
      </c>
      <c r="H514" s="40">
        <f t="shared" si="244"/>
        <v>434</v>
      </c>
      <c r="I514" s="40">
        <f>I515+I516+I517+I518+I519+I520</f>
        <v>152</v>
      </c>
      <c r="J514" s="40">
        <f t="shared" ref="J514:K514" si="258">J515+J516+J517+J518+J519+J520</f>
        <v>123</v>
      </c>
      <c r="K514" s="40">
        <f t="shared" si="258"/>
        <v>159</v>
      </c>
      <c r="L514" s="40">
        <f t="shared" si="247"/>
        <v>0</v>
      </c>
      <c r="M514" s="40">
        <f t="shared" ref="M514:R514" si="259">M515+M516</f>
        <v>0</v>
      </c>
      <c r="N514" s="40">
        <f t="shared" si="259"/>
        <v>0</v>
      </c>
      <c r="O514" s="40">
        <f t="shared" si="259"/>
        <v>0</v>
      </c>
      <c r="P514" s="40">
        <f t="shared" si="259"/>
        <v>0</v>
      </c>
      <c r="Q514" s="13">
        <f>Q515+Q516</f>
        <v>0</v>
      </c>
      <c r="R514" s="13">
        <f t="shared" si="259"/>
        <v>0</v>
      </c>
    </row>
    <row r="515" spans="1:18" ht="14.1" customHeight="1" x14ac:dyDescent="0.15">
      <c r="A515" s="8"/>
      <c r="B515" s="15"/>
      <c r="C515" s="10" t="s">
        <v>346</v>
      </c>
      <c r="D515" s="8" t="s">
        <v>265</v>
      </c>
      <c r="E515" s="12"/>
      <c r="F515" s="12"/>
      <c r="G515" s="40">
        <f t="shared" si="246"/>
        <v>140</v>
      </c>
      <c r="H515" s="40">
        <f t="shared" si="244"/>
        <v>140</v>
      </c>
      <c r="I515" s="44">
        <v>46</v>
      </c>
      <c r="J515" s="44">
        <v>44</v>
      </c>
      <c r="K515" s="44">
        <v>50</v>
      </c>
      <c r="L515" s="40">
        <f t="shared" si="247"/>
        <v>0</v>
      </c>
      <c r="M515" s="40">
        <v>0</v>
      </c>
      <c r="N515" s="40">
        <v>0</v>
      </c>
      <c r="O515" s="40">
        <v>0</v>
      </c>
      <c r="P515" s="40">
        <v>0</v>
      </c>
      <c r="Q515" s="13">
        <v>0</v>
      </c>
      <c r="R515" s="13">
        <v>0</v>
      </c>
    </row>
    <row r="516" spans="1:18" ht="14.1" customHeight="1" x14ac:dyDescent="0.15">
      <c r="A516" s="8"/>
      <c r="B516" s="15"/>
      <c r="C516" s="10" t="s">
        <v>346</v>
      </c>
      <c r="D516" s="8" t="s">
        <v>266</v>
      </c>
      <c r="E516" s="12"/>
      <c r="F516" s="12"/>
      <c r="G516" s="40">
        <f t="shared" si="246"/>
        <v>149</v>
      </c>
      <c r="H516" s="40">
        <f t="shared" si="244"/>
        <v>149</v>
      </c>
      <c r="I516" s="44">
        <v>58</v>
      </c>
      <c r="J516" s="44">
        <v>41</v>
      </c>
      <c r="K516" s="44">
        <v>50</v>
      </c>
      <c r="L516" s="40">
        <f t="shared" si="247"/>
        <v>0</v>
      </c>
      <c r="M516" s="40">
        <v>0</v>
      </c>
      <c r="N516" s="40">
        <v>0</v>
      </c>
      <c r="O516" s="40">
        <v>0</v>
      </c>
      <c r="P516" s="40">
        <v>0</v>
      </c>
      <c r="Q516" s="13">
        <v>0</v>
      </c>
      <c r="R516" s="13">
        <v>0</v>
      </c>
    </row>
    <row r="517" spans="1:18" ht="14.1" customHeight="1" x14ac:dyDescent="0.15">
      <c r="A517" s="8"/>
      <c r="B517" s="15"/>
      <c r="C517" s="10" t="s">
        <v>345</v>
      </c>
      <c r="D517" s="8" t="s">
        <v>265</v>
      </c>
      <c r="E517" s="12"/>
      <c r="F517" s="12"/>
      <c r="G517" s="40">
        <f t="shared" si="246"/>
        <v>72</v>
      </c>
      <c r="H517" s="40">
        <f t="shared" si="244"/>
        <v>72</v>
      </c>
      <c r="I517" s="44">
        <v>21</v>
      </c>
      <c r="J517" s="44">
        <v>22</v>
      </c>
      <c r="K517" s="44">
        <v>29</v>
      </c>
      <c r="L517" s="40">
        <f t="shared" si="247"/>
        <v>0</v>
      </c>
      <c r="M517" s="40">
        <v>0</v>
      </c>
      <c r="N517" s="40">
        <v>0</v>
      </c>
      <c r="O517" s="40">
        <v>0</v>
      </c>
      <c r="P517" s="40">
        <v>0</v>
      </c>
      <c r="Q517" s="13">
        <v>0</v>
      </c>
      <c r="R517" s="13">
        <v>0</v>
      </c>
    </row>
    <row r="518" spans="1:18" ht="14.1" customHeight="1" x14ac:dyDescent="0.15">
      <c r="A518" s="8"/>
      <c r="B518" s="15"/>
      <c r="C518" s="10" t="s">
        <v>345</v>
      </c>
      <c r="D518" s="8" t="s">
        <v>266</v>
      </c>
      <c r="E518" s="12"/>
      <c r="F518" s="12"/>
      <c r="G518" s="40">
        <f t="shared" si="246"/>
        <v>2</v>
      </c>
      <c r="H518" s="40">
        <f t="shared" si="244"/>
        <v>2</v>
      </c>
      <c r="I518" s="45">
        <v>0</v>
      </c>
      <c r="J518" s="45">
        <v>2</v>
      </c>
      <c r="K518" s="45">
        <v>0</v>
      </c>
      <c r="L518" s="40">
        <f t="shared" si="247"/>
        <v>0</v>
      </c>
      <c r="M518" s="40">
        <v>0</v>
      </c>
      <c r="N518" s="40">
        <v>0</v>
      </c>
      <c r="O518" s="40">
        <v>0</v>
      </c>
      <c r="P518" s="40">
        <v>0</v>
      </c>
      <c r="Q518" s="13">
        <v>0</v>
      </c>
      <c r="R518" s="13">
        <v>0</v>
      </c>
    </row>
    <row r="519" spans="1:18" ht="14.1" customHeight="1" x14ac:dyDescent="0.15">
      <c r="A519" s="8"/>
      <c r="B519" s="15"/>
      <c r="C519" s="10" t="s">
        <v>353</v>
      </c>
      <c r="D519" s="8" t="s">
        <v>265</v>
      </c>
      <c r="E519" s="12"/>
      <c r="F519" s="12"/>
      <c r="G519" s="40">
        <f t="shared" si="246"/>
        <v>10</v>
      </c>
      <c r="H519" s="40">
        <f t="shared" si="244"/>
        <v>10</v>
      </c>
      <c r="I519" s="44">
        <v>2</v>
      </c>
      <c r="J519" s="44">
        <v>1</v>
      </c>
      <c r="K519" s="44">
        <v>7</v>
      </c>
      <c r="L519" s="40">
        <f t="shared" si="247"/>
        <v>0</v>
      </c>
      <c r="M519" s="40">
        <v>0</v>
      </c>
      <c r="N519" s="40">
        <v>0</v>
      </c>
      <c r="O519" s="40">
        <v>0</v>
      </c>
      <c r="P519" s="40">
        <v>0</v>
      </c>
      <c r="Q519" s="13">
        <v>0</v>
      </c>
      <c r="R519" s="13">
        <v>0</v>
      </c>
    </row>
    <row r="520" spans="1:18" ht="14.1" customHeight="1" x14ac:dyDescent="0.15">
      <c r="A520" s="8"/>
      <c r="B520" s="15"/>
      <c r="C520" s="10" t="s">
        <v>353</v>
      </c>
      <c r="D520" s="8" t="s">
        <v>266</v>
      </c>
      <c r="E520" s="12"/>
      <c r="F520" s="12"/>
      <c r="G520" s="40">
        <f t="shared" si="246"/>
        <v>61</v>
      </c>
      <c r="H520" s="40">
        <f t="shared" si="244"/>
        <v>61</v>
      </c>
      <c r="I520" s="44">
        <v>25</v>
      </c>
      <c r="J520" s="44">
        <v>13</v>
      </c>
      <c r="K520" s="44">
        <v>23</v>
      </c>
      <c r="L520" s="40">
        <f t="shared" si="247"/>
        <v>0</v>
      </c>
      <c r="M520" s="40">
        <v>0</v>
      </c>
      <c r="N520" s="40">
        <v>0</v>
      </c>
      <c r="O520" s="40">
        <v>0</v>
      </c>
      <c r="P520" s="40">
        <v>0</v>
      </c>
      <c r="Q520" s="13">
        <v>0</v>
      </c>
      <c r="R520" s="13">
        <v>0</v>
      </c>
    </row>
    <row r="521" spans="1:18" ht="14.1" customHeight="1" x14ac:dyDescent="0.15">
      <c r="A521" s="8" t="s">
        <v>367</v>
      </c>
      <c r="B521" s="9" t="s">
        <v>185</v>
      </c>
      <c r="C521" s="10"/>
      <c r="D521" s="8"/>
      <c r="E521" s="11">
        <v>11</v>
      </c>
      <c r="F521" s="12">
        <v>0</v>
      </c>
      <c r="G521" s="40">
        <f t="shared" si="246"/>
        <v>183</v>
      </c>
      <c r="H521" s="40">
        <f t="shared" si="244"/>
        <v>183</v>
      </c>
      <c r="I521" s="40">
        <f>I522+I523+I524+I525</f>
        <v>57</v>
      </c>
      <c r="J521" s="40">
        <f t="shared" ref="J521:K521" si="260">J522+J523+J524+J525</f>
        <v>63</v>
      </c>
      <c r="K521" s="40">
        <f t="shared" si="260"/>
        <v>63</v>
      </c>
      <c r="L521" s="40">
        <f t="shared" si="247"/>
        <v>0</v>
      </c>
      <c r="M521" s="40">
        <f t="shared" ref="M521:R521" si="261">M522+M523</f>
        <v>0</v>
      </c>
      <c r="N521" s="40">
        <f t="shared" si="261"/>
        <v>0</v>
      </c>
      <c r="O521" s="40">
        <f t="shared" si="261"/>
        <v>0</v>
      </c>
      <c r="P521" s="40">
        <f t="shared" si="261"/>
        <v>0</v>
      </c>
      <c r="Q521" s="13">
        <f>Q522+Q523</f>
        <v>0</v>
      </c>
      <c r="R521" s="13">
        <f t="shared" si="261"/>
        <v>0</v>
      </c>
    </row>
    <row r="522" spans="1:18" ht="14.1" customHeight="1" x14ac:dyDescent="0.15">
      <c r="A522" s="36"/>
      <c r="B522" s="9"/>
      <c r="C522" s="17" t="s">
        <v>346</v>
      </c>
      <c r="D522" s="36" t="s">
        <v>265</v>
      </c>
      <c r="E522" s="12"/>
      <c r="F522" s="12"/>
      <c r="G522" s="40">
        <f t="shared" si="246"/>
        <v>64</v>
      </c>
      <c r="H522" s="40">
        <f t="shared" si="244"/>
        <v>64</v>
      </c>
      <c r="I522" s="41">
        <v>20</v>
      </c>
      <c r="J522" s="41">
        <v>20</v>
      </c>
      <c r="K522" s="41">
        <v>24</v>
      </c>
      <c r="L522" s="40">
        <f t="shared" si="247"/>
        <v>0</v>
      </c>
      <c r="M522" s="45">
        <v>0</v>
      </c>
      <c r="N522" s="45">
        <v>0</v>
      </c>
      <c r="O522" s="45">
        <v>0</v>
      </c>
      <c r="P522" s="45">
        <v>0</v>
      </c>
      <c r="Q522" s="12">
        <v>0</v>
      </c>
      <c r="R522" s="12">
        <v>0</v>
      </c>
    </row>
    <row r="523" spans="1:18" ht="14.1" customHeight="1" x14ac:dyDescent="0.15">
      <c r="A523" s="36"/>
      <c r="B523" s="9"/>
      <c r="C523" s="17" t="s">
        <v>346</v>
      </c>
      <c r="D523" s="36" t="s">
        <v>266</v>
      </c>
      <c r="E523" s="12"/>
      <c r="F523" s="12"/>
      <c r="G523" s="40">
        <f t="shared" si="246"/>
        <v>58</v>
      </c>
      <c r="H523" s="40">
        <f t="shared" si="244"/>
        <v>58</v>
      </c>
      <c r="I523" s="41">
        <v>17</v>
      </c>
      <c r="J523" s="41">
        <v>24</v>
      </c>
      <c r="K523" s="41">
        <v>17</v>
      </c>
      <c r="L523" s="40">
        <f t="shared" si="247"/>
        <v>0</v>
      </c>
      <c r="M523" s="45">
        <v>0</v>
      </c>
      <c r="N523" s="45">
        <v>0</v>
      </c>
      <c r="O523" s="45">
        <v>0</v>
      </c>
      <c r="P523" s="45">
        <v>0</v>
      </c>
      <c r="Q523" s="12">
        <v>0</v>
      </c>
      <c r="R523" s="12">
        <v>0</v>
      </c>
    </row>
    <row r="524" spans="1:18" ht="14.1" customHeight="1" x14ac:dyDescent="0.15">
      <c r="A524" s="36"/>
      <c r="B524" s="9"/>
      <c r="C524" s="17" t="s">
        <v>579</v>
      </c>
      <c r="D524" s="36" t="s">
        <v>265</v>
      </c>
      <c r="E524" s="12"/>
      <c r="F524" s="12"/>
      <c r="G524" s="40">
        <f t="shared" si="246"/>
        <v>42</v>
      </c>
      <c r="H524" s="40">
        <f t="shared" si="244"/>
        <v>42</v>
      </c>
      <c r="I524" s="41">
        <v>13</v>
      </c>
      <c r="J524" s="41">
        <v>12</v>
      </c>
      <c r="K524" s="41">
        <v>17</v>
      </c>
      <c r="L524" s="40">
        <f t="shared" si="247"/>
        <v>0</v>
      </c>
      <c r="M524" s="45">
        <v>0</v>
      </c>
      <c r="N524" s="45">
        <v>0</v>
      </c>
      <c r="O524" s="45">
        <v>0</v>
      </c>
      <c r="P524" s="45">
        <v>0</v>
      </c>
      <c r="Q524" s="12">
        <v>0</v>
      </c>
      <c r="R524" s="12">
        <v>0</v>
      </c>
    </row>
    <row r="525" spans="1:18" ht="14.1" customHeight="1" x14ac:dyDescent="0.15">
      <c r="A525" s="36"/>
      <c r="B525" s="9"/>
      <c r="C525" s="17" t="s">
        <v>579</v>
      </c>
      <c r="D525" s="36" t="s">
        <v>266</v>
      </c>
      <c r="E525" s="12"/>
      <c r="F525" s="12"/>
      <c r="G525" s="40">
        <f t="shared" si="246"/>
        <v>19</v>
      </c>
      <c r="H525" s="40">
        <f t="shared" si="244"/>
        <v>19</v>
      </c>
      <c r="I525" s="41">
        <v>7</v>
      </c>
      <c r="J525" s="41">
        <v>7</v>
      </c>
      <c r="K525" s="41">
        <v>5</v>
      </c>
      <c r="L525" s="40">
        <f t="shared" si="247"/>
        <v>0</v>
      </c>
      <c r="M525" s="45">
        <v>0</v>
      </c>
      <c r="N525" s="45">
        <v>0</v>
      </c>
      <c r="O525" s="45">
        <v>0</v>
      </c>
      <c r="P525" s="45">
        <v>0</v>
      </c>
      <c r="Q525" s="12">
        <v>0</v>
      </c>
      <c r="R525" s="12">
        <v>0</v>
      </c>
    </row>
    <row r="526" spans="1:18" ht="14.1" customHeight="1" x14ac:dyDescent="0.15">
      <c r="A526" s="8" t="s">
        <v>367</v>
      </c>
      <c r="B526" s="9" t="s">
        <v>186</v>
      </c>
      <c r="C526" s="10"/>
      <c r="D526" s="8"/>
      <c r="E526" s="11">
        <v>3</v>
      </c>
      <c r="F526" s="12">
        <v>0</v>
      </c>
      <c r="G526" s="40">
        <f t="shared" si="246"/>
        <v>46</v>
      </c>
      <c r="H526" s="40">
        <f t="shared" si="244"/>
        <v>46</v>
      </c>
      <c r="I526" s="40">
        <f>I527+I528</f>
        <v>11</v>
      </c>
      <c r="J526" s="40">
        <f t="shared" ref="J526:R526" si="262">J527+J528</f>
        <v>23</v>
      </c>
      <c r="K526" s="40">
        <f t="shared" si="262"/>
        <v>12</v>
      </c>
      <c r="L526" s="40">
        <f t="shared" si="247"/>
        <v>0</v>
      </c>
      <c r="M526" s="40">
        <f t="shared" si="262"/>
        <v>0</v>
      </c>
      <c r="N526" s="40">
        <f t="shared" si="262"/>
        <v>0</v>
      </c>
      <c r="O526" s="40">
        <f t="shared" si="262"/>
        <v>0</v>
      </c>
      <c r="P526" s="40">
        <f t="shared" si="262"/>
        <v>0</v>
      </c>
      <c r="Q526" s="13">
        <f>Q527+Q528</f>
        <v>0</v>
      </c>
      <c r="R526" s="13">
        <f t="shared" si="262"/>
        <v>0</v>
      </c>
    </row>
    <row r="527" spans="1:18" ht="14.1" customHeight="1" x14ac:dyDescent="0.15">
      <c r="A527" s="8"/>
      <c r="B527" s="15"/>
      <c r="C527" s="10" t="s">
        <v>346</v>
      </c>
      <c r="D527" s="8" t="s">
        <v>265</v>
      </c>
      <c r="E527" s="12"/>
      <c r="F527" s="12"/>
      <c r="G527" s="40">
        <f t="shared" si="246"/>
        <v>22</v>
      </c>
      <c r="H527" s="40">
        <f t="shared" si="244"/>
        <v>22</v>
      </c>
      <c r="I527" s="44">
        <v>6</v>
      </c>
      <c r="J527" s="44">
        <v>10</v>
      </c>
      <c r="K527" s="44">
        <v>6</v>
      </c>
      <c r="L527" s="40">
        <f t="shared" si="247"/>
        <v>0</v>
      </c>
      <c r="M527" s="40">
        <v>0</v>
      </c>
      <c r="N527" s="40">
        <v>0</v>
      </c>
      <c r="O527" s="40">
        <v>0</v>
      </c>
      <c r="P527" s="40">
        <v>0</v>
      </c>
      <c r="Q527" s="13">
        <v>0</v>
      </c>
      <c r="R527" s="13">
        <v>0</v>
      </c>
    </row>
    <row r="528" spans="1:18" ht="14.1" customHeight="1" x14ac:dyDescent="0.15">
      <c r="A528" s="8"/>
      <c r="B528" s="15"/>
      <c r="C528" s="10" t="s">
        <v>346</v>
      </c>
      <c r="D528" s="8" t="s">
        <v>266</v>
      </c>
      <c r="E528" s="12"/>
      <c r="F528" s="12"/>
      <c r="G528" s="40">
        <f t="shared" si="246"/>
        <v>24</v>
      </c>
      <c r="H528" s="40">
        <f t="shared" si="244"/>
        <v>24</v>
      </c>
      <c r="I528" s="44">
        <v>5</v>
      </c>
      <c r="J528" s="44">
        <v>13</v>
      </c>
      <c r="K528" s="44">
        <v>6</v>
      </c>
      <c r="L528" s="40">
        <f t="shared" si="247"/>
        <v>0</v>
      </c>
      <c r="M528" s="40">
        <v>0</v>
      </c>
      <c r="N528" s="40">
        <v>0</v>
      </c>
      <c r="O528" s="40">
        <v>0</v>
      </c>
      <c r="P528" s="40">
        <v>0</v>
      </c>
      <c r="Q528" s="13">
        <v>0</v>
      </c>
      <c r="R528" s="13">
        <v>0</v>
      </c>
    </row>
    <row r="529" spans="1:20" ht="14.1" customHeight="1" x14ac:dyDescent="0.15">
      <c r="A529" s="8" t="s">
        <v>367</v>
      </c>
      <c r="B529" s="9" t="s">
        <v>187</v>
      </c>
      <c r="C529" s="10"/>
      <c r="D529" s="8"/>
      <c r="E529" s="11">
        <v>3</v>
      </c>
      <c r="F529" s="12">
        <v>0</v>
      </c>
      <c r="G529" s="40">
        <f t="shared" si="246"/>
        <v>95</v>
      </c>
      <c r="H529" s="40">
        <f t="shared" si="244"/>
        <v>95</v>
      </c>
      <c r="I529" s="40">
        <f>I530+I531</f>
        <v>27</v>
      </c>
      <c r="J529" s="40">
        <f t="shared" ref="J529:R529" si="263">J530+J531</f>
        <v>31</v>
      </c>
      <c r="K529" s="40">
        <f t="shared" si="263"/>
        <v>37</v>
      </c>
      <c r="L529" s="40">
        <f t="shared" si="247"/>
        <v>0</v>
      </c>
      <c r="M529" s="40">
        <f t="shared" si="263"/>
        <v>0</v>
      </c>
      <c r="N529" s="40">
        <f t="shared" si="263"/>
        <v>0</v>
      </c>
      <c r="O529" s="40">
        <f t="shared" si="263"/>
        <v>0</v>
      </c>
      <c r="P529" s="40">
        <f t="shared" si="263"/>
        <v>0</v>
      </c>
      <c r="Q529" s="13">
        <f>Q530+Q531</f>
        <v>0</v>
      </c>
      <c r="R529" s="13">
        <f t="shared" si="263"/>
        <v>0</v>
      </c>
    </row>
    <row r="530" spans="1:20" ht="14.1" customHeight="1" x14ac:dyDescent="0.15">
      <c r="A530" s="8"/>
      <c r="B530" s="15"/>
      <c r="C530" s="10" t="s">
        <v>581</v>
      </c>
      <c r="D530" s="8" t="s">
        <v>265</v>
      </c>
      <c r="E530" s="12"/>
      <c r="F530" s="12"/>
      <c r="G530" s="40">
        <f t="shared" si="246"/>
        <v>57</v>
      </c>
      <c r="H530" s="40">
        <f t="shared" si="244"/>
        <v>57</v>
      </c>
      <c r="I530" s="44">
        <v>15</v>
      </c>
      <c r="J530" s="44">
        <v>20</v>
      </c>
      <c r="K530" s="44">
        <v>22</v>
      </c>
      <c r="L530" s="40">
        <f t="shared" si="247"/>
        <v>0</v>
      </c>
      <c r="M530" s="40">
        <v>0</v>
      </c>
      <c r="N530" s="40">
        <v>0</v>
      </c>
      <c r="O530" s="40">
        <v>0</v>
      </c>
      <c r="P530" s="40">
        <v>0</v>
      </c>
      <c r="Q530" s="13">
        <v>0</v>
      </c>
      <c r="R530" s="13">
        <v>0</v>
      </c>
    </row>
    <row r="531" spans="1:20" ht="14.1" customHeight="1" x14ac:dyDescent="0.15">
      <c r="A531" s="8"/>
      <c r="B531" s="15"/>
      <c r="C531" s="10" t="s">
        <v>581</v>
      </c>
      <c r="D531" s="8" t="s">
        <v>266</v>
      </c>
      <c r="E531" s="12"/>
      <c r="F531" s="12"/>
      <c r="G531" s="40">
        <f t="shared" si="246"/>
        <v>38</v>
      </c>
      <c r="H531" s="40">
        <f t="shared" si="244"/>
        <v>38</v>
      </c>
      <c r="I531" s="44">
        <v>12</v>
      </c>
      <c r="J531" s="44">
        <v>11</v>
      </c>
      <c r="K531" s="44">
        <v>15</v>
      </c>
      <c r="L531" s="40">
        <f t="shared" si="247"/>
        <v>0</v>
      </c>
      <c r="M531" s="40">
        <v>0</v>
      </c>
      <c r="N531" s="40">
        <v>0</v>
      </c>
      <c r="O531" s="40">
        <v>0</v>
      </c>
      <c r="P531" s="40">
        <v>0</v>
      </c>
      <c r="Q531" s="13">
        <v>0</v>
      </c>
      <c r="R531" s="13">
        <v>0</v>
      </c>
    </row>
    <row r="532" spans="1:20" ht="14.1" customHeight="1" x14ac:dyDescent="0.15">
      <c r="A532" s="8" t="s">
        <v>367</v>
      </c>
      <c r="B532" s="9" t="s">
        <v>225</v>
      </c>
      <c r="C532" s="10"/>
      <c r="D532" s="8"/>
      <c r="E532" s="11">
        <v>3</v>
      </c>
      <c r="F532" s="12">
        <v>0</v>
      </c>
      <c r="G532" s="40">
        <f t="shared" si="246"/>
        <v>99</v>
      </c>
      <c r="H532" s="40">
        <f t="shared" si="244"/>
        <v>99</v>
      </c>
      <c r="I532" s="40">
        <f>I533+I534</f>
        <v>38</v>
      </c>
      <c r="J532" s="40">
        <f t="shared" ref="J532:R532" si="264">J533+J534</f>
        <v>30</v>
      </c>
      <c r="K532" s="40">
        <f t="shared" si="264"/>
        <v>31</v>
      </c>
      <c r="L532" s="40">
        <f t="shared" si="247"/>
        <v>0</v>
      </c>
      <c r="M532" s="40">
        <f t="shared" si="264"/>
        <v>0</v>
      </c>
      <c r="N532" s="40">
        <f t="shared" si="264"/>
        <v>0</v>
      </c>
      <c r="O532" s="40">
        <f t="shared" si="264"/>
        <v>0</v>
      </c>
      <c r="P532" s="40">
        <f t="shared" si="264"/>
        <v>0</v>
      </c>
      <c r="Q532" s="13">
        <f>Q533+Q534</f>
        <v>0</v>
      </c>
      <c r="R532" s="13">
        <f t="shared" si="264"/>
        <v>0</v>
      </c>
    </row>
    <row r="533" spans="1:20" ht="14.1" customHeight="1" x14ac:dyDescent="0.15">
      <c r="A533" s="8"/>
      <c r="B533" s="15"/>
      <c r="C533" s="10" t="s">
        <v>346</v>
      </c>
      <c r="D533" s="8" t="s">
        <v>265</v>
      </c>
      <c r="E533" s="12"/>
      <c r="F533" s="12"/>
      <c r="G533" s="40">
        <f t="shared" si="246"/>
        <v>46</v>
      </c>
      <c r="H533" s="40">
        <f t="shared" si="244"/>
        <v>46</v>
      </c>
      <c r="I533" s="44">
        <v>15</v>
      </c>
      <c r="J533" s="44">
        <v>14</v>
      </c>
      <c r="K533" s="44">
        <v>17</v>
      </c>
      <c r="L533" s="40">
        <f t="shared" si="247"/>
        <v>0</v>
      </c>
      <c r="M533" s="40">
        <v>0</v>
      </c>
      <c r="N533" s="40">
        <v>0</v>
      </c>
      <c r="O533" s="40">
        <v>0</v>
      </c>
      <c r="P533" s="40">
        <v>0</v>
      </c>
      <c r="Q533" s="13">
        <v>0</v>
      </c>
      <c r="R533" s="13">
        <v>0</v>
      </c>
    </row>
    <row r="534" spans="1:20" ht="14.1" customHeight="1" x14ac:dyDescent="0.15">
      <c r="A534" s="8"/>
      <c r="B534" s="15"/>
      <c r="C534" s="10" t="s">
        <v>346</v>
      </c>
      <c r="D534" s="8" t="s">
        <v>266</v>
      </c>
      <c r="E534" s="12"/>
      <c r="F534" s="12"/>
      <c r="G534" s="40">
        <f t="shared" si="246"/>
        <v>53</v>
      </c>
      <c r="H534" s="40">
        <f t="shared" si="244"/>
        <v>53</v>
      </c>
      <c r="I534" s="44">
        <v>23</v>
      </c>
      <c r="J534" s="44">
        <v>16</v>
      </c>
      <c r="K534" s="44">
        <v>14</v>
      </c>
      <c r="L534" s="40">
        <f t="shared" si="247"/>
        <v>0</v>
      </c>
      <c r="M534" s="40">
        <v>0</v>
      </c>
      <c r="N534" s="40">
        <v>0</v>
      </c>
      <c r="O534" s="40">
        <v>0</v>
      </c>
      <c r="P534" s="40">
        <v>0</v>
      </c>
      <c r="Q534" s="13">
        <v>0</v>
      </c>
      <c r="R534" s="13">
        <v>0</v>
      </c>
    </row>
    <row r="535" spans="1:20" ht="14.1" customHeight="1" x14ac:dyDescent="0.15">
      <c r="A535" s="8" t="s">
        <v>367</v>
      </c>
      <c r="B535" s="9" t="s">
        <v>226</v>
      </c>
      <c r="C535" s="10"/>
      <c r="D535" s="8"/>
      <c r="E535" s="11">
        <v>3</v>
      </c>
      <c r="F535" s="12">
        <v>0</v>
      </c>
      <c r="G535" s="40">
        <f t="shared" si="246"/>
        <v>44</v>
      </c>
      <c r="H535" s="40">
        <f t="shared" si="244"/>
        <v>44</v>
      </c>
      <c r="I535" s="40">
        <f>I536+I537</f>
        <v>12</v>
      </c>
      <c r="J535" s="40">
        <f t="shared" ref="J535:R535" si="265">J536+J537</f>
        <v>22</v>
      </c>
      <c r="K535" s="40">
        <f t="shared" si="265"/>
        <v>10</v>
      </c>
      <c r="L535" s="40">
        <f t="shared" si="247"/>
        <v>0</v>
      </c>
      <c r="M535" s="40">
        <f t="shared" si="265"/>
        <v>0</v>
      </c>
      <c r="N535" s="40">
        <f t="shared" si="265"/>
        <v>0</v>
      </c>
      <c r="O535" s="40">
        <f t="shared" si="265"/>
        <v>0</v>
      </c>
      <c r="P535" s="40">
        <f t="shared" si="265"/>
        <v>0</v>
      </c>
      <c r="Q535" s="13">
        <f>Q536+Q537</f>
        <v>0</v>
      </c>
      <c r="R535" s="13">
        <f t="shared" si="265"/>
        <v>0</v>
      </c>
    </row>
    <row r="536" spans="1:20" ht="14.1" customHeight="1" x14ac:dyDescent="0.15">
      <c r="A536" s="8"/>
      <c r="B536" s="15"/>
      <c r="C536" s="10" t="s">
        <v>346</v>
      </c>
      <c r="D536" s="8" t="s">
        <v>265</v>
      </c>
      <c r="E536" s="12"/>
      <c r="F536" s="12"/>
      <c r="G536" s="40">
        <f t="shared" si="246"/>
        <v>7</v>
      </c>
      <c r="H536" s="40">
        <f t="shared" si="244"/>
        <v>7</v>
      </c>
      <c r="I536" s="44">
        <v>4</v>
      </c>
      <c r="J536" s="44">
        <v>2</v>
      </c>
      <c r="K536" s="44">
        <v>1</v>
      </c>
      <c r="L536" s="40">
        <f t="shared" si="247"/>
        <v>0</v>
      </c>
      <c r="M536" s="40">
        <v>0</v>
      </c>
      <c r="N536" s="40">
        <v>0</v>
      </c>
      <c r="O536" s="40">
        <v>0</v>
      </c>
      <c r="P536" s="40">
        <v>0</v>
      </c>
      <c r="Q536" s="13">
        <v>0</v>
      </c>
      <c r="R536" s="13">
        <v>0</v>
      </c>
    </row>
    <row r="537" spans="1:20" ht="14.1" customHeight="1" x14ac:dyDescent="0.15">
      <c r="A537" s="8"/>
      <c r="B537" s="15"/>
      <c r="C537" s="10" t="s">
        <v>346</v>
      </c>
      <c r="D537" s="8" t="s">
        <v>266</v>
      </c>
      <c r="E537" s="12"/>
      <c r="F537" s="12"/>
      <c r="G537" s="40">
        <f t="shared" si="246"/>
        <v>37</v>
      </c>
      <c r="H537" s="40">
        <f t="shared" si="244"/>
        <v>37</v>
      </c>
      <c r="I537" s="44">
        <v>8</v>
      </c>
      <c r="J537" s="44">
        <v>20</v>
      </c>
      <c r="K537" s="44">
        <v>9</v>
      </c>
      <c r="L537" s="40">
        <f t="shared" si="247"/>
        <v>0</v>
      </c>
      <c r="M537" s="40">
        <v>0</v>
      </c>
      <c r="N537" s="40">
        <v>0</v>
      </c>
      <c r="O537" s="40">
        <v>0</v>
      </c>
      <c r="P537" s="40">
        <v>0</v>
      </c>
      <c r="Q537" s="13">
        <v>0</v>
      </c>
      <c r="R537" s="13">
        <v>0</v>
      </c>
    </row>
    <row r="538" spans="1:20" ht="14.1" customHeight="1" x14ac:dyDescent="0.15">
      <c r="A538" s="8" t="s">
        <v>367</v>
      </c>
      <c r="B538" s="9" t="s">
        <v>188</v>
      </c>
      <c r="C538" s="10"/>
      <c r="D538" s="8"/>
      <c r="E538" s="11">
        <v>3</v>
      </c>
      <c r="F538" s="12">
        <v>0</v>
      </c>
      <c r="G538" s="40">
        <f t="shared" si="246"/>
        <v>29</v>
      </c>
      <c r="H538" s="40">
        <f t="shared" si="244"/>
        <v>29</v>
      </c>
      <c r="I538" s="40">
        <f>I539+I540</f>
        <v>10</v>
      </c>
      <c r="J538" s="40">
        <f t="shared" ref="J538:R538" si="266">J539+J540</f>
        <v>9</v>
      </c>
      <c r="K538" s="40">
        <f t="shared" si="266"/>
        <v>10</v>
      </c>
      <c r="L538" s="40">
        <f t="shared" si="247"/>
        <v>0</v>
      </c>
      <c r="M538" s="40">
        <f t="shared" si="266"/>
        <v>0</v>
      </c>
      <c r="N538" s="40">
        <f t="shared" si="266"/>
        <v>0</v>
      </c>
      <c r="O538" s="40">
        <f t="shared" si="266"/>
        <v>0</v>
      </c>
      <c r="P538" s="40">
        <f t="shared" si="266"/>
        <v>0</v>
      </c>
      <c r="Q538" s="13">
        <f>Q539+Q540</f>
        <v>0</v>
      </c>
      <c r="R538" s="13">
        <f t="shared" si="266"/>
        <v>0</v>
      </c>
    </row>
    <row r="539" spans="1:20" ht="14.1" customHeight="1" x14ac:dyDescent="0.15">
      <c r="A539" s="8"/>
      <c r="B539" s="15"/>
      <c r="C539" s="10" t="s">
        <v>592</v>
      </c>
      <c r="D539" s="8" t="s">
        <v>265</v>
      </c>
      <c r="E539" s="12"/>
      <c r="F539" s="12"/>
      <c r="G539" s="40">
        <f t="shared" si="246"/>
        <v>9</v>
      </c>
      <c r="H539" s="40">
        <f t="shared" si="244"/>
        <v>9</v>
      </c>
      <c r="I539" s="44">
        <v>2</v>
      </c>
      <c r="J539" s="44">
        <v>5</v>
      </c>
      <c r="K539" s="44">
        <v>2</v>
      </c>
      <c r="L539" s="40">
        <f t="shared" si="247"/>
        <v>0</v>
      </c>
      <c r="M539" s="40">
        <v>0</v>
      </c>
      <c r="N539" s="40">
        <v>0</v>
      </c>
      <c r="O539" s="40">
        <v>0</v>
      </c>
      <c r="P539" s="40">
        <v>0</v>
      </c>
      <c r="Q539" s="13">
        <v>0</v>
      </c>
      <c r="R539" s="13">
        <v>0</v>
      </c>
    </row>
    <row r="540" spans="1:20" ht="14.1" customHeight="1" x14ac:dyDescent="0.15">
      <c r="A540" s="8"/>
      <c r="B540" s="15"/>
      <c r="C540" s="10" t="s">
        <v>592</v>
      </c>
      <c r="D540" s="8" t="s">
        <v>266</v>
      </c>
      <c r="E540" s="12"/>
      <c r="F540" s="12"/>
      <c r="G540" s="40">
        <f t="shared" si="246"/>
        <v>20</v>
      </c>
      <c r="H540" s="40">
        <f t="shared" si="244"/>
        <v>20</v>
      </c>
      <c r="I540" s="44">
        <v>8</v>
      </c>
      <c r="J540" s="44">
        <v>4</v>
      </c>
      <c r="K540" s="44">
        <v>8</v>
      </c>
      <c r="L540" s="40">
        <f t="shared" si="247"/>
        <v>0</v>
      </c>
      <c r="M540" s="40">
        <v>0</v>
      </c>
      <c r="N540" s="40">
        <v>0</v>
      </c>
      <c r="O540" s="40">
        <v>0</v>
      </c>
      <c r="P540" s="40">
        <v>0</v>
      </c>
      <c r="Q540" s="13">
        <v>0</v>
      </c>
      <c r="R540" s="13">
        <v>0</v>
      </c>
    </row>
    <row r="541" spans="1:20" ht="14.1" customHeight="1" x14ac:dyDescent="0.15">
      <c r="A541" s="8" t="s">
        <v>367</v>
      </c>
      <c r="B541" s="9" t="s">
        <v>189</v>
      </c>
      <c r="C541" s="10"/>
      <c r="D541" s="8"/>
      <c r="E541" s="11">
        <v>3</v>
      </c>
      <c r="F541" s="12">
        <v>0</v>
      </c>
      <c r="G541" s="40">
        <f t="shared" si="246"/>
        <v>58</v>
      </c>
      <c r="H541" s="40">
        <f t="shared" si="244"/>
        <v>58</v>
      </c>
      <c r="I541" s="40">
        <f>I542+I543</f>
        <v>26</v>
      </c>
      <c r="J541" s="40">
        <f t="shared" ref="J541:R541" si="267">J542+J543</f>
        <v>12</v>
      </c>
      <c r="K541" s="40">
        <f t="shared" si="267"/>
        <v>20</v>
      </c>
      <c r="L541" s="40">
        <f t="shared" si="247"/>
        <v>0</v>
      </c>
      <c r="M541" s="40">
        <f t="shared" si="267"/>
        <v>0</v>
      </c>
      <c r="N541" s="40">
        <f t="shared" si="267"/>
        <v>0</v>
      </c>
      <c r="O541" s="40">
        <f t="shared" si="267"/>
        <v>0</v>
      </c>
      <c r="P541" s="40">
        <f t="shared" si="267"/>
        <v>0</v>
      </c>
      <c r="Q541" s="13">
        <f>Q542+Q543</f>
        <v>0</v>
      </c>
      <c r="R541" s="13">
        <f t="shared" si="267"/>
        <v>0</v>
      </c>
    </row>
    <row r="542" spans="1:20" ht="14.1" customHeight="1" x14ac:dyDescent="0.15">
      <c r="A542" s="8"/>
      <c r="B542" s="15"/>
      <c r="C542" s="10" t="s">
        <v>346</v>
      </c>
      <c r="D542" s="8" t="s">
        <v>265</v>
      </c>
      <c r="E542" s="12"/>
      <c r="F542" s="12"/>
      <c r="G542" s="40">
        <f t="shared" si="246"/>
        <v>27</v>
      </c>
      <c r="H542" s="40">
        <f t="shared" si="244"/>
        <v>27</v>
      </c>
      <c r="I542" s="44">
        <v>11</v>
      </c>
      <c r="J542" s="44">
        <v>7</v>
      </c>
      <c r="K542" s="44">
        <v>9</v>
      </c>
      <c r="L542" s="40">
        <f t="shared" si="247"/>
        <v>0</v>
      </c>
      <c r="M542" s="40">
        <v>0</v>
      </c>
      <c r="N542" s="40">
        <v>0</v>
      </c>
      <c r="O542" s="40">
        <v>0</v>
      </c>
      <c r="P542" s="40">
        <v>0</v>
      </c>
      <c r="Q542" s="13">
        <v>0</v>
      </c>
      <c r="R542" s="13">
        <v>0</v>
      </c>
    </row>
    <row r="543" spans="1:20" ht="14.1" customHeight="1" x14ac:dyDescent="0.15">
      <c r="A543" s="8"/>
      <c r="B543" s="15"/>
      <c r="C543" s="10" t="s">
        <v>346</v>
      </c>
      <c r="D543" s="8" t="s">
        <v>266</v>
      </c>
      <c r="E543" s="12"/>
      <c r="F543" s="12"/>
      <c r="G543" s="40">
        <f t="shared" si="246"/>
        <v>31</v>
      </c>
      <c r="H543" s="40">
        <f t="shared" si="244"/>
        <v>31</v>
      </c>
      <c r="I543" s="44">
        <v>15</v>
      </c>
      <c r="J543" s="44">
        <v>5</v>
      </c>
      <c r="K543" s="44">
        <v>11</v>
      </c>
      <c r="L543" s="40">
        <f t="shared" si="247"/>
        <v>0</v>
      </c>
      <c r="M543" s="40">
        <v>0</v>
      </c>
      <c r="N543" s="40">
        <v>0</v>
      </c>
      <c r="O543" s="40">
        <v>0</v>
      </c>
      <c r="P543" s="40">
        <v>0</v>
      </c>
      <c r="Q543" s="13">
        <v>0</v>
      </c>
      <c r="R543" s="13">
        <v>0</v>
      </c>
    </row>
    <row r="544" spans="1:20" s="5" customFormat="1" ht="14.1" customHeight="1" x14ac:dyDescent="0.15">
      <c r="A544" s="8" t="s">
        <v>367</v>
      </c>
      <c r="B544" s="9" t="s">
        <v>190</v>
      </c>
      <c r="C544" s="10"/>
      <c r="D544" s="8"/>
      <c r="E544" s="11">
        <v>15</v>
      </c>
      <c r="F544" s="12">
        <v>4</v>
      </c>
      <c r="G544" s="40">
        <f t="shared" si="246"/>
        <v>536</v>
      </c>
      <c r="H544" s="40">
        <f t="shared" si="244"/>
        <v>515</v>
      </c>
      <c r="I544" s="40">
        <f>I545+I546</f>
        <v>167</v>
      </c>
      <c r="J544" s="40">
        <f t="shared" ref="J544:R544" si="268">J545+J546</f>
        <v>161</v>
      </c>
      <c r="K544" s="40">
        <f t="shared" si="268"/>
        <v>187</v>
      </c>
      <c r="L544" s="40">
        <f t="shared" si="247"/>
        <v>21</v>
      </c>
      <c r="M544" s="40">
        <f t="shared" si="268"/>
        <v>11</v>
      </c>
      <c r="N544" s="40">
        <f t="shared" si="268"/>
        <v>4</v>
      </c>
      <c r="O544" s="40">
        <f t="shared" si="268"/>
        <v>0</v>
      </c>
      <c r="P544" s="40">
        <f t="shared" si="268"/>
        <v>6</v>
      </c>
      <c r="Q544" s="13">
        <f>Q545+Q546</f>
        <v>0</v>
      </c>
      <c r="R544" s="13">
        <f t="shared" si="268"/>
        <v>0</v>
      </c>
      <c r="S544" s="14"/>
      <c r="T544" s="14"/>
    </row>
    <row r="545" spans="1:20" s="5" customFormat="1" ht="14.1" customHeight="1" x14ac:dyDescent="0.15">
      <c r="A545" s="8"/>
      <c r="B545" s="15"/>
      <c r="C545" s="10" t="s">
        <v>346</v>
      </c>
      <c r="D545" s="8" t="s">
        <v>265</v>
      </c>
      <c r="E545" s="12"/>
      <c r="F545" s="12"/>
      <c r="G545" s="40">
        <f t="shared" si="246"/>
        <v>277</v>
      </c>
      <c r="H545" s="40">
        <f t="shared" si="244"/>
        <v>269</v>
      </c>
      <c r="I545" s="44">
        <v>88</v>
      </c>
      <c r="J545" s="44">
        <v>82</v>
      </c>
      <c r="K545" s="44">
        <v>99</v>
      </c>
      <c r="L545" s="40">
        <f t="shared" si="247"/>
        <v>8</v>
      </c>
      <c r="M545" s="44">
        <v>4</v>
      </c>
      <c r="N545" s="44">
        <v>2</v>
      </c>
      <c r="O545" s="44">
        <v>0</v>
      </c>
      <c r="P545" s="45">
        <v>2</v>
      </c>
      <c r="Q545" s="13">
        <v>0</v>
      </c>
      <c r="R545" s="13">
        <v>0</v>
      </c>
      <c r="S545" s="14"/>
      <c r="T545" s="14"/>
    </row>
    <row r="546" spans="1:20" s="5" customFormat="1" ht="13.5" customHeight="1" x14ac:dyDescent="0.15">
      <c r="A546" s="8"/>
      <c r="B546" s="15"/>
      <c r="C546" s="10" t="s">
        <v>346</v>
      </c>
      <c r="D546" s="8" t="s">
        <v>266</v>
      </c>
      <c r="E546" s="12"/>
      <c r="F546" s="12"/>
      <c r="G546" s="40">
        <f t="shared" si="246"/>
        <v>259</v>
      </c>
      <c r="H546" s="40">
        <f t="shared" si="244"/>
        <v>246</v>
      </c>
      <c r="I546" s="44">
        <v>79</v>
      </c>
      <c r="J546" s="44">
        <v>79</v>
      </c>
      <c r="K546" s="44">
        <v>88</v>
      </c>
      <c r="L546" s="40">
        <f t="shared" si="247"/>
        <v>13</v>
      </c>
      <c r="M546" s="44">
        <v>7</v>
      </c>
      <c r="N546" s="44">
        <v>2</v>
      </c>
      <c r="O546" s="44">
        <v>0</v>
      </c>
      <c r="P546" s="45">
        <v>4</v>
      </c>
      <c r="Q546" s="13">
        <v>0</v>
      </c>
      <c r="R546" s="13">
        <v>0</v>
      </c>
      <c r="S546" s="14"/>
      <c r="T546" s="14"/>
    </row>
    <row r="547" spans="1:20" s="5" customFormat="1" ht="14.1" customHeight="1" x14ac:dyDescent="0.15">
      <c r="A547" s="8" t="s">
        <v>367</v>
      </c>
      <c r="B547" s="9" t="s">
        <v>191</v>
      </c>
      <c r="C547" s="10"/>
      <c r="D547" s="8"/>
      <c r="E547" s="11">
        <v>5</v>
      </c>
      <c r="F547" s="12">
        <v>0</v>
      </c>
      <c r="G547" s="40">
        <f t="shared" si="246"/>
        <v>128</v>
      </c>
      <c r="H547" s="40">
        <f t="shared" si="244"/>
        <v>128</v>
      </c>
      <c r="I547" s="40">
        <f>I548+I549</f>
        <v>33</v>
      </c>
      <c r="J547" s="40">
        <f t="shared" ref="J547:R547" si="269">J548+J549</f>
        <v>57</v>
      </c>
      <c r="K547" s="40">
        <f t="shared" si="269"/>
        <v>38</v>
      </c>
      <c r="L547" s="40">
        <f t="shared" si="247"/>
        <v>0</v>
      </c>
      <c r="M547" s="40">
        <f t="shared" si="269"/>
        <v>0</v>
      </c>
      <c r="N547" s="40">
        <f t="shared" si="269"/>
        <v>0</v>
      </c>
      <c r="O547" s="40">
        <f t="shared" si="269"/>
        <v>0</v>
      </c>
      <c r="P547" s="40">
        <f t="shared" si="269"/>
        <v>0</v>
      </c>
      <c r="Q547" s="13">
        <f>Q548+Q549</f>
        <v>0</v>
      </c>
      <c r="R547" s="13">
        <f t="shared" si="269"/>
        <v>0</v>
      </c>
      <c r="S547" s="14"/>
      <c r="T547" s="14"/>
    </row>
    <row r="548" spans="1:20" ht="14.1" customHeight="1" x14ac:dyDescent="0.15">
      <c r="A548" s="8"/>
      <c r="B548" s="15"/>
      <c r="C548" s="10" t="s">
        <v>346</v>
      </c>
      <c r="D548" s="8" t="s">
        <v>265</v>
      </c>
      <c r="E548" s="12"/>
      <c r="F548" s="12">
        <v>0</v>
      </c>
      <c r="G548" s="40">
        <f t="shared" si="246"/>
        <v>67</v>
      </c>
      <c r="H548" s="40">
        <f t="shared" si="244"/>
        <v>67</v>
      </c>
      <c r="I548" s="44">
        <v>21</v>
      </c>
      <c r="J548" s="44">
        <v>28</v>
      </c>
      <c r="K548" s="44">
        <v>18</v>
      </c>
      <c r="L548" s="40">
        <f t="shared" si="247"/>
        <v>0</v>
      </c>
      <c r="M548" s="40">
        <v>0</v>
      </c>
      <c r="N548" s="40">
        <v>0</v>
      </c>
      <c r="O548" s="40">
        <v>0</v>
      </c>
      <c r="P548" s="40">
        <v>0</v>
      </c>
      <c r="Q548" s="13">
        <v>0</v>
      </c>
      <c r="R548" s="13">
        <v>0</v>
      </c>
    </row>
    <row r="549" spans="1:20" ht="14.1" customHeight="1" x14ac:dyDescent="0.15">
      <c r="A549" s="8"/>
      <c r="B549" s="15"/>
      <c r="C549" s="10" t="s">
        <v>346</v>
      </c>
      <c r="D549" s="8" t="s">
        <v>266</v>
      </c>
      <c r="E549" s="12"/>
      <c r="F549" s="12">
        <v>0</v>
      </c>
      <c r="G549" s="40">
        <f t="shared" si="246"/>
        <v>61</v>
      </c>
      <c r="H549" s="40">
        <f t="shared" ref="H549:H555" si="270">SUM(I549:K549)</f>
        <v>61</v>
      </c>
      <c r="I549" s="44">
        <v>12</v>
      </c>
      <c r="J549" s="44">
        <v>29</v>
      </c>
      <c r="K549" s="44">
        <v>20</v>
      </c>
      <c r="L549" s="40">
        <f t="shared" si="247"/>
        <v>0</v>
      </c>
      <c r="M549" s="40">
        <v>0</v>
      </c>
      <c r="N549" s="40">
        <v>0</v>
      </c>
      <c r="O549" s="40">
        <v>0</v>
      </c>
      <c r="P549" s="40">
        <v>0</v>
      </c>
      <c r="Q549" s="13">
        <v>0</v>
      </c>
      <c r="R549" s="13">
        <v>0</v>
      </c>
    </row>
    <row r="550" spans="1:20" ht="14.1" customHeight="1" x14ac:dyDescent="0.15">
      <c r="A550" s="8" t="s">
        <v>367</v>
      </c>
      <c r="B550" s="9" t="s">
        <v>192</v>
      </c>
      <c r="C550" s="10"/>
      <c r="D550" s="8"/>
      <c r="E550" s="11">
        <v>3</v>
      </c>
      <c r="F550" s="12">
        <v>0</v>
      </c>
      <c r="G550" s="40">
        <f t="shared" ref="G550:G555" si="271">H550+L550+Q550+R550</f>
        <v>41</v>
      </c>
      <c r="H550" s="40">
        <f t="shared" si="270"/>
        <v>41</v>
      </c>
      <c r="I550" s="40">
        <f>I551+I552</f>
        <v>14</v>
      </c>
      <c r="J550" s="40">
        <f t="shared" ref="J550:R550" si="272">J551+J552</f>
        <v>11</v>
      </c>
      <c r="K550" s="40">
        <f t="shared" si="272"/>
        <v>16</v>
      </c>
      <c r="L550" s="40">
        <f t="shared" ref="L550:L555" si="273">SUM(M550:P550)</f>
        <v>0</v>
      </c>
      <c r="M550" s="40">
        <f t="shared" si="272"/>
        <v>0</v>
      </c>
      <c r="N550" s="40">
        <f t="shared" si="272"/>
        <v>0</v>
      </c>
      <c r="O550" s="40">
        <f t="shared" si="272"/>
        <v>0</v>
      </c>
      <c r="P550" s="40">
        <f t="shared" si="272"/>
        <v>0</v>
      </c>
      <c r="Q550" s="13">
        <f>Q551+Q552</f>
        <v>0</v>
      </c>
      <c r="R550" s="13">
        <f t="shared" si="272"/>
        <v>0</v>
      </c>
    </row>
    <row r="551" spans="1:20" ht="14.1" customHeight="1" x14ac:dyDescent="0.15">
      <c r="A551" s="8"/>
      <c r="B551" s="15"/>
      <c r="C551" s="10" t="s">
        <v>346</v>
      </c>
      <c r="D551" s="8" t="s">
        <v>265</v>
      </c>
      <c r="E551" s="12"/>
      <c r="F551" s="12"/>
      <c r="G551" s="40">
        <f t="shared" si="271"/>
        <v>15</v>
      </c>
      <c r="H551" s="40">
        <f t="shared" si="270"/>
        <v>15</v>
      </c>
      <c r="I551" s="44">
        <v>7</v>
      </c>
      <c r="J551" s="44">
        <v>2</v>
      </c>
      <c r="K551" s="44">
        <v>6</v>
      </c>
      <c r="L551" s="40">
        <f t="shared" si="273"/>
        <v>0</v>
      </c>
      <c r="M551" s="40">
        <v>0</v>
      </c>
      <c r="N551" s="40">
        <v>0</v>
      </c>
      <c r="O551" s="40">
        <v>0</v>
      </c>
      <c r="P551" s="40">
        <v>0</v>
      </c>
      <c r="Q551" s="13">
        <v>0</v>
      </c>
      <c r="R551" s="13">
        <v>0</v>
      </c>
    </row>
    <row r="552" spans="1:20" ht="14.1" customHeight="1" x14ac:dyDescent="0.15">
      <c r="A552" s="8"/>
      <c r="B552" s="15"/>
      <c r="C552" s="10" t="s">
        <v>346</v>
      </c>
      <c r="D552" s="8" t="s">
        <v>266</v>
      </c>
      <c r="E552" s="12"/>
      <c r="F552" s="12"/>
      <c r="G552" s="40">
        <f t="shared" si="271"/>
        <v>26</v>
      </c>
      <c r="H552" s="40">
        <f t="shared" si="270"/>
        <v>26</v>
      </c>
      <c r="I552" s="44">
        <v>7</v>
      </c>
      <c r="J552" s="44">
        <v>9</v>
      </c>
      <c r="K552" s="44">
        <v>10</v>
      </c>
      <c r="L552" s="40">
        <f t="shared" si="273"/>
        <v>0</v>
      </c>
      <c r="M552" s="40">
        <v>0</v>
      </c>
      <c r="N552" s="40">
        <v>0</v>
      </c>
      <c r="O552" s="40">
        <v>0</v>
      </c>
      <c r="P552" s="40">
        <v>0</v>
      </c>
      <c r="Q552" s="13">
        <v>0</v>
      </c>
      <c r="R552" s="13">
        <v>0</v>
      </c>
    </row>
    <row r="553" spans="1:20" ht="14.1" customHeight="1" x14ac:dyDescent="0.15">
      <c r="A553" s="8" t="s">
        <v>367</v>
      </c>
      <c r="B553" s="9" t="s">
        <v>193</v>
      </c>
      <c r="C553" s="10"/>
      <c r="D553" s="8"/>
      <c r="E553" s="11">
        <v>3</v>
      </c>
      <c r="F553" s="12">
        <v>0</v>
      </c>
      <c r="G553" s="40">
        <f t="shared" si="271"/>
        <v>68</v>
      </c>
      <c r="H553" s="40">
        <f t="shared" si="270"/>
        <v>68</v>
      </c>
      <c r="I553" s="40">
        <f>I554+I555</f>
        <v>18</v>
      </c>
      <c r="J553" s="40">
        <f t="shared" ref="J553:R553" si="274">J554+J555</f>
        <v>24</v>
      </c>
      <c r="K553" s="40">
        <f t="shared" si="274"/>
        <v>26</v>
      </c>
      <c r="L553" s="40">
        <f t="shared" si="273"/>
        <v>0</v>
      </c>
      <c r="M553" s="40">
        <f t="shared" si="274"/>
        <v>0</v>
      </c>
      <c r="N553" s="40">
        <f t="shared" si="274"/>
        <v>0</v>
      </c>
      <c r="O553" s="40">
        <f t="shared" si="274"/>
        <v>0</v>
      </c>
      <c r="P553" s="40">
        <f t="shared" si="274"/>
        <v>0</v>
      </c>
      <c r="Q553" s="13">
        <f>Q554+Q555</f>
        <v>0</v>
      </c>
      <c r="R553" s="13">
        <f t="shared" si="274"/>
        <v>0</v>
      </c>
    </row>
    <row r="554" spans="1:20" ht="14.1" customHeight="1" x14ac:dyDescent="0.15">
      <c r="A554" s="8"/>
      <c r="B554" s="15"/>
      <c r="C554" s="10" t="s">
        <v>346</v>
      </c>
      <c r="D554" s="8" t="s">
        <v>265</v>
      </c>
      <c r="E554" s="12"/>
      <c r="F554" s="12"/>
      <c r="G554" s="40">
        <f t="shared" si="271"/>
        <v>36</v>
      </c>
      <c r="H554" s="40">
        <f t="shared" si="270"/>
        <v>36</v>
      </c>
      <c r="I554" s="44">
        <v>10</v>
      </c>
      <c r="J554" s="44">
        <v>12</v>
      </c>
      <c r="K554" s="44">
        <v>14</v>
      </c>
      <c r="L554" s="40">
        <f t="shared" si="273"/>
        <v>0</v>
      </c>
      <c r="M554" s="40">
        <v>0</v>
      </c>
      <c r="N554" s="40">
        <v>0</v>
      </c>
      <c r="O554" s="40">
        <v>0</v>
      </c>
      <c r="P554" s="40">
        <v>0</v>
      </c>
      <c r="Q554" s="13">
        <v>0</v>
      </c>
      <c r="R554" s="13">
        <v>0</v>
      </c>
    </row>
    <row r="555" spans="1:20" ht="14.1" customHeight="1" x14ac:dyDescent="0.15">
      <c r="A555" s="8"/>
      <c r="B555" s="15"/>
      <c r="C555" s="10" t="s">
        <v>346</v>
      </c>
      <c r="D555" s="8" t="s">
        <v>266</v>
      </c>
      <c r="E555" s="12"/>
      <c r="F555" s="12"/>
      <c r="G555" s="40">
        <f t="shared" si="271"/>
        <v>32</v>
      </c>
      <c r="H555" s="40">
        <f t="shared" si="270"/>
        <v>32</v>
      </c>
      <c r="I555" s="44">
        <v>8</v>
      </c>
      <c r="J555" s="44">
        <v>12</v>
      </c>
      <c r="K555" s="44">
        <v>12</v>
      </c>
      <c r="L555" s="40">
        <f t="shared" si="273"/>
        <v>0</v>
      </c>
      <c r="M555" s="40">
        <v>0</v>
      </c>
      <c r="N555" s="40">
        <v>0</v>
      </c>
      <c r="O555" s="40">
        <v>0</v>
      </c>
      <c r="P555" s="40">
        <v>0</v>
      </c>
      <c r="Q555" s="13">
        <v>0</v>
      </c>
      <c r="R555" s="13">
        <v>0</v>
      </c>
    </row>
    <row r="556" spans="1:20" ht="14.1" customHeight="1" x14ac:dyDescent="0.15">
      <c r="A556" s="18" t="s">
        <v>394</v>
      </c>
      <c r="B556" s="19">
        <f>COUNTA(B485:B555)</f>
        <v>21</v>
      </c>
      <c r="C556" s="18"/>
      <c r="D556" s="18"/>
      <c r="E556" s="21">
        <f>E485+E488+E491+E494+E497+E500+E503+E506+E509+E514+E521+E526+E529+E532+E535+E538+E541+E544+E547+E550+E553</f>
        <v>163</v>
      </c>
      <c r="F556" s="21">
        <f t="shared" ref="F556:R556" si="275">F485+F488+F491+F494+F497+F500+F503+F506+F509+F514+F521+F526+F529+F532+F535+F538+F541+F544+F547+F550+F553</f>
        <v>12</v>
      </c>
      <c r="G556" s="47">
        <f t="shared" si="275"/>
        <v>5070</v>
      </c>
      <c r="H556" s="47">
        <f t="shared" si="275"/>
        <v>4995</v>
      </c>
      <c r="I556" s="47">
        <f t="shared" si="275"/>
        <v>1635</v>
      </c>
      <c r="J556" s="47">
        <f t="shared" si="275"/>
        <v>1646</v>
      </c>
      <c r="K556" s="47">
        <f t="shared" si="275"/>
        <v>1714</v>
      </c>
      <c r="L556" s="47">
        <f t="shared" si="275"/>
        <v>75</v>
      </c>
      <c r="M556" s="47">
        <f t="shared" si="275"/>
        <v>26</v>
      </c>
      <c r="N556" s="47">
        <f t="shared" si="275"/>
        <v>23</v>
      </c>
      <c r="O556" s="47">
        <f t="shared" si="275"/>
        <v>5</v>
      </c>
      <c r="P556" s="47">
        <f t="shared" si="275"/>
        <v>21</v>
      </c>
      <c r="Q556" s="21">
        <f t="shared" si="275"/>
        <v>0</v>
      </c>
      <c r="R556" s="21">
        <f t="shared" si="275"/>
        <v>0</v>
      </c>
    </row>
    <row r="557" spans="1:20" ht="14.1" customHeight="1" x14ac:dyDescent="0.15">
      <c r="A557" s="8" t="s">
        <v>368</v>
      </c>
      <c r="B557" s="15" t="s">
        <v>37</v>
      </c>
      <c r="C557" s="10"/>
      <c r="D557" s="8"/>
      <c r="E557" s="11">
        <v>20</v>
      </c>
      <c r="F557" s="12">
        <v>4</v>
      </c>
      <c r="G557" s="40">
        <f>H557+L557+Q557+R557</f>
        <v>822</v>
      </c>
      <c r="H557" s="40">
        <f>SUM(I557:K557)</f>
        <v>789</v>
      </c>
      <c r="I557" s="40">
        <f>I558+I559</f>
        <v>240</v>
      </c>
      <c r="J557" s="40">
        <f t="shared" ref="J557:R557" si="276">J558+J559</f>
        <v>278</v>
      </c>
      <c r="K557" s="40">
        <f t="shared" si="276"/>
        <v>271</v>
      </c>
      <c r="L557" s="40">
        <f>SUM(M557:P557)</f>
        <v>33</v>
      </c>
      <c r="M557" s="40">
        <f t="shared" si="276"/>
        <v>15</v>
      </c>
      <c r="N557" s="40">
        <f t="shared" si="276"/>
        <v>13</v>
      </c>
      <c r="O557" s="40">
        <f t="shared" si="276"/>
        <v>1</v>
      </c>
      <c r="P557" s="40">
        <f t="shared" si="276"/>
        <v>4</v>
      </c>
      <c r="Q557" s="13">
        <f>Q558+Q559</f>
        <v>0</v>
      </c>
      <c r="R557" s="13">
        <f t="shared" si="276"/>
        <v>0</v>
      </c>
    </row>
    <row r="558" spans="1:20" ht="14.1" customHeight="1" x14ac:dyDescent="0.15">
      <c r="A558" s="8"/>
      <c r="B558" s="15"/>
      <c r="C558" s="10" t="s">
        <v>346</v>
      </c>
      <c r="D558" s="8" t="s">
        <v>265</v>
      </c>
      <c r="E558" s="12"/>
      <c r="F558" s="12"/>
      <c r="G558" s="40">
        <f t="shared" ref="G558:G607" si="277">H558+L558+Q558+R558</f>
        <v>417</v>
      </c>
      <c r="H558" s="40">
        <f t="shared" ref="H558:H607" si="278">SUM(I558:K558)</f>
        <v>397</v>
      </c>
      <c r="I558" s="44">
        <v>126</v>
      </c>
      <c r="J558" s="44">
        <v>139</v>
      </c>
      <c r="K558" s="44">
        <v>132</v>
      </c>
      <c r="L558" s="40">
        <f t="shared" ref="L558:L607" si="279">SUM(M558:P558)</f>
        <v>20</v>
      </c>
      <c r="M558" s="44">
        <v>10</v>
      </c>
      <c r="N558" s="44">
        <v>7</v>
      </c>
      <c r="O558" s="44">
        <v>0</v>
      </c>
      <c r="P558" s="44">
        <v>3</v>
      </c>
      <c r="Q558" s="13">
        <v>0</v>
      </c>
      <c r="R558" s="13">
        <v>0</v>
      </c>
    </row>
    <row r="559" spans="1:20" ht="14.1" customHeight="1" x14ac:dyDescent="0.15">
      <c r="A559" s="8"/>
      <c r="B559" s="15"/>
      <c r="C559" s="10" t="s">
        <v>346</v>
      </c>
      <c r="D559" s="8" t="s">
        <v>266</v>
      </c>
      <c r="E559" s="12"/>
      <c r="F559" s="12"/>
      <c r="G559" s="40">
        <f t="shared" si="277"/>
        <v>405</v>
      </c>
      <c r="H559" s="40">
        <f t="shared" si="278"/>
        <v>392</v>
      </c>
      <c r="I559" s="44">
        <v>114</v>
      </c>
      <c r="J559" s="44">
        <v>139</v>
      </c>
      <c r="K559" s="44">
        <v>139</v>
      </c>
      <c r="L559" s="40">
        <f t="shared" si="279"/>
        <v>13</v>
      </c>
      <c r="M559" s="44">
        <v>5</v>
      </c>
      <c r="N559" s="44">
        <v>6</v>
      </c>
      <c r="O559" s="44">
        <v>1</v>
      </c>
      <c r="P559" s="45">
        <v>1</v>
      </c>
      <c r="Q559" s="13">
        <v>0</v>
      </c>
      <c r="R559" s="13">
        <v>0</v>
      </c>
    </row>
    <row r="560" spans="1:20" ht="14.1" customHeight="1" x14ac:dyDescent="0.15">
      <c r="A560" s="8" t="s">
        <v>368</v>
      </c>
      <c r="B560" s="9" t="s">
        <v>38</v>
      </c>
      <c r="C560" s="10"/>
      <c r="D560" s="8"/>
      <c r="E560" s="11">
        <v>18</v>
      </c>
      <c r="F560" s="12">
        <v>0</v>
      </c>
      <c r="G560" s="40">
        <f t="shared" si="277"/>
        <v>713</v>
      </c>
      <c r="H560" s="40">
        <f t="shared" si="278"/>
        <v>713</v>
      </c>
      <c r="I560" s="40">
        <f>I561+I562</f>
        <v>240</v>
      </c>
      <c r="J560" s="40">
        <f t="shared" ref="J560:R560" si="280">J561+J562</f>
        <v>238</v>
      </c>
      <c r="K560" s="40">
        <f t="shared" si="280"/>
        <v>235</v>
      </c>
      <c r="L560" s="40">
        <f t="shared" si="279"/>
        <v>0</v>
      </c>
      <c r="M560" s="40">
        <f t="shared" si="280"/>
        <v>0</v>
      </c>
      <c r="N560" s="40">
        <f t="shared" si="280"/>
        <v>0</v>
      </c>
      <c r="O560" s="40">
        <f t="shared" si="280"/>
        <v>0</v>
      </c>
      <c r="P560" s="40">
        <f t="shared" si="280"/>
        <v>0</v>
      </c>
      <c r="Q560" s="13">
        <f>Q561+Q562</f>
        <v>0</v>
      </c>
      <c r="R560" s="13">
        <f t="shared" si="280"/>
        <v>0</v>
      </c>
    </row>
    <row r="561" spans="1:18" ht="14.1" customHeight="1" x14ac:dyDescent="0.15">
      <c r="A561" s="8"/>
      <c r="B561" s="15"/>
      <c r="C561" s="10" t="s">
        <v>346</v>
      </c>
      <c r="D561" s="8" t="s">
        <v>265</v>
      </c>
      <c r="E561" s="12"/>
      <c r="F561" s="12"/>
      <c r="G561" s="40">
        <f t="shared" si="277"/>
        <v>297</v>
      </c>
      <c r="H561" s="40">
        <f t="shared" si="278"/>
        <v>297</v>
      </c>
      <c r="I561" s="44">
        <v>104</v>
      </c>
      <c r="J561" s="44">
        <v>104</v>
      </c>
      <c r="K561" s="44">
        <v>89</v>
      </c>
      <c r="L561" s="40">
        <f t="shared" si="279"/>
        <v>0</v>
      </c>
      <c r="M561" s="40">
        <v>0</v>
      </c>
      <c r="N561" s="40">
        <v>0</v>
      </c>
      <c r="O561" s="40">
        <v>0</v>
      </c>
      <c r="P561" s="40">
        <v>0</v>
      </c>
      <c r="Q561" s="13">
        <v>0</v>
      </c>
      <c r="R561" s="13">
        <v>0</v>
      </c>
    </row>
    <row r="562" spans="1:18" ht="14.1" customHeight="1" x14ac:dyDescent="0.15">
      <c r="A562" s="8"/>
      <c r="B562" s="15"/>
      <c r="C562" s="10" t="s">
        <v>346</v>
      </c>
      <c r="D562" s="8" t="s">
        <v>266</v>
      </c>
      <c r="E562" s="12"/>
      <c r="F562" s="12"/>
      <c r="G562" s="40">
        <f t="shared" si="277"/>
        <v>416</v>
      </c>
      <c r="H562" s="40">
        <f t="shared" si="278"/>
        <v>416</v>
      </c>
      <c r="I562" s="44">
        <v>136</v>
      </c>
      <c r="J562" s="44">
        <v>134</v>
      </c>
      <c r="K562" s="44">
        <v>146</v>
      </c>
      <c r="L562" s="40">
        <f t="shared" si="279"/>
        <v>0</v>
      </c>
      <c r="M562" s="40">
        <v>0</v>
      </c>
      <c r="N562" s="40">
        <v>0</v>
      </c>
      <c r="O562" s="40">
        <v>0</v>
      </c>
      <c r="P562" s="40">
        <v>0</v>
      </c>
      <c r="Q562" s="13">
        <v>0</v>
      </c>
      <c r="R562" s="13">
        <v>0</v>
      </c>
    </row>
    <row r="563" spans="1:18" ht="14.1" customHeight="1" x14ac:dyDescent="0.15">
      <c r="A563" s="8" t="s">
        <v>368</v>
      </c>
      <c r="B563" s="9" t="s">
        <v>39</v>
      </c>
      <c r="C563" s="10"/>
      <c r="D563" s="8"/>
      <c r="E563" s="11">
        <v>12</v>
      </c>
      <c r="F563" s="12">
        <v>0</v>
      </c>
      <c r="G563" s="40">
        <f t="shared" si="277"/>
        <v>474</v>
      </c>
      <c r="H563" s="40">
        <f t="shared" si="278"/>
        <v>474</v>
      </c>
      <c r="I563" s="40">
        <f>I564+I565</f>
        <v>160</v>
      </c>
      <c r="J563" s="40">
        <f t="shared" ref="J563:R563" si="281">J564+J565</f>
        <v>155</v>
      </c>
      <c r="K563" s="40">
        <f t="shared" si="281"/>
        <v>159</v>
      </c>
      <c r="L563" s="40">
        <f t="shared" si="279"/>
        <v>0</v>
      </c>
      <c r="M563" s="40">
        <f t="shared" si="281"/>
        <v>0</v>
      </c>
      <c r="N563" s="40">
        <f t="shared" si="281"/>
        <v>0</v>
      </c>
      <c r="O563" s="40">
        <f t="shared" si="281"/>
        <v>0</v>
      </c>
      <c r="P563" s="40">
        <f t="shared" si="281"/>
        <v>0</v>
      </c>
      <c r="Q563" s="13">
        <f>Q564+Q565</f>
        <v>0</v>
      </c>
      <c r="R563" s="13">
        <f t="shared" si="281"/>
        <v>0</v>
      </c>
    </row>
    <row r="564" spans="1:18" ht="14.1" customHeight="1" x14ac:dyDescent="0.15">
      <c r="A564" s="8"/>
      <c r="B564" s="15"/>
      <c r="C564" s="10" t="s">
        <v>345</v>
      </c>
      <c r="D564" s="8" t="s">
        <v>265</v>
      </c>
      <c r="E564" s="12"/>
      <c r="F564" s="12"/>
      <c r="G564" s="40">
        <f t="shared" si="277"/>
        <v>407</v>
      </c>
      <c r="H564" s="40">
        <f t="shared" si="278"/>
        <v>407</v>
      </c>
      <c r="I564" s="44">
        <v>135</v>
      </c>
      <c r="J564" s="44">
        <v>136</v>
      </c>
      <c r="K564" s="44">
        <v>136</v>
      </c>
      <c r="L564" s="40">
        <f t="shared" si="279"/>
        <v>0</v>
      </c>
      <c r="M564" s="40">
        <v>0</v>
      </c>
      <c r="N564" s="40">
        <v>0</v>
      </c>
      <c r="O564" s="40">
        <v>0</v>
      </c>
      <c r="P564" s="40">
        <v>0</v>
      </c>
      <c r="Q564" s="13">
        <v>0</v>
      </c>
      <c r="R564" s="13">
        <v>0</v>
      </c>
    </row>
    <row r="565" spans="1:18" ht="14.1" customHeight="1" x14ac:dyDescent="0.15">
      <c r="A565" s="8"/>
      <c r="B565" s="15"/>
      <c r="C565" s="10" t="s">
        <v>345</v>
      </c>
      <c r="D565" s="8" t="s">
        <v>266</v>
      </c>
      <c r="E565" s="12"/>
      <c r="F565" s="12"/>
      <c r="G565" s="40">
        <f t="shared" si="277"/>
        <v>67</v>
      </c>
      <c r="H565" s="40">
        <f t="shared" si="278"/>
        <v>67</v>
      </c>
      <c r="I565" s="44">
        <v>25</v>
      </c>
      <c r="J565" s="44">
        <v>19</v>
      </c>
      <c r="K565" s="44">
        <v>23</v>
      </c>
      <c r="L565" s="40">
        <f t="shared" si="279"/>
        <v>0</v>
      </c>
      <c r="M565" s="40">
        <v>0</v>
      </c>
      <c r="N565" s="40">
        <v>0</v>
      </c>
      <c r="O565" s="40">
        <v>0</v>
      </c>
      <c r="P565" s="40">
        <v>0</v>
      </c>
      <c r="Q565" s="13">
        <v>0</v>
      </c>
      <c r="R565" s="13">
        <v>0</v>
      </c>
    </row>
    <row r="566" spans="1:18" ht="14.1" customHeight="1" x14ac:dyDescent="0.15">
      <c r="A566" s="8" t="s">
        <v>368</v>
      </c>
      <c r="B566" s="9" t="s">
        <v>40</v>
      </c>
      <c r="C566" s="10"/>
      <c r="D566" s="8"/>
      <c r="E566" s="11">
        <v>15</v>
      </c>
      <c r="F566" s="12">
        <v>0</v>
      </c>
      <c r="G566" s="40">
        <f t="shared" si="277"/>
        <v>584</v>
      </c>
      <c r="H566" s="40">
        <f t="shared" si="278"/>
        <v>584</v>
      </c>
      <c r="I566" s="40">
        <f>I567+I568</f>
        <v>195</v>
      </c>
      <c r="J566" s="40">
        <f t="shared" ref="J566:R566" si="282">J567+J568</f>
        <v>193</v>
      </c>
      <c r="K566" s="40">
        <f t="shared" si="282"/>
        <v>196</v>
      </c>
      <c r="L566" s="40">
        <f t="shared" si="279"/>
        <v>0</v>
      </c>
      <c r="M566" s="40">
        <f t="shared" si="282"/>
        <v>0</v>
      </c>
      <c r="N566" s="40">
        <f t="shared" si="282"/>
        <v>0</v>
      </c>
      <c r="O566" s="40">
        <f t="shared" si="282"/>
        <v>0</v>
      </c>
      <c r="P566" s="40">
        <f t="shared" si="282"/>
        <v>0</v>
      </c>
      <c r="Q566" s="13">
        <f>Q567+Q568</f>
        <v>0</v>
      </c>
      <c r="R566" s="13">
        <f t="shared" si="282"/>
        <v>0</v>
      </c>
    </row>
    <row r="567" spans="1:18" ht="14.1" customHeight="1" x14ac:dyDescent="0.15">
      <c r="A567" s="8"/>
      <c r="B567" s="15"/>
      <c r="C567" s="10" t="s">
        <v>579</v>
      </c>
      <c r="D567" s="8" t="s">
        <v>265</v>
      </c>
      <c r="E567" s="12"/>
      <c r="F567" s="12"/>
      <c r="G567" s="40">
        <f t="shared" si="277"/>
        <v>384</v>
      </c>
      <c r="H567" s="40">
        <f t="shared" si="278"/>
        <v>384</v>
      </c>
      <c r="I567" s="44">
        <v>126</v>
      </c>
      <c r="J567" s="44">
        <v>120</v>
      </c>
      <c r="K567" s="44">
        <v>138</v>
      </c>
      <c r="L567" s="40">
        <f t="shared" si="279"/>
        <v>0</v>
      </c>
      <c r="M567" s="44">
        <v>0</v>
      </c>
      <c r="N567" s="44">
        <v>0</v>
      </c>
      <c r="O567" s="44">
        <v>0</v>
      </c>
      <c r="P567" s="44">
        <v>0</v>
      </c>
      <c r="Q567" s="13">
        <v>0</v>
      </c>
      <c r="R567" s="13">
        <v>0</v>
      </c>
    </row>
    <row r="568" spans="1:18" ht="14.1" customHeight="1" x14ac:dyDescent="0.15">
      <c r="A568" s="8"/>
      <c r="B568" s="15"/>
      <c r="C568" s="10" t="s">
        <v>579</v>
      </c>
      <c r="D568" s="8" t="s">
        <v>266</v>
      </c>
      <c r="E568" s="12"/>
      <c r="F568" s="12"/>
      <c r="G568" s="40">
        <f t="shared" si="277"/>
        <v>200</v>
      </c>
      <c r="H568" s="40">
        <f t="shared" si="278"/>
        <v>200</v>
      </c>
      <c r="I568" s="44">
        <v>69</v>
      </c>
      <c r="J568" s="44">
        <v>73</v>
      </c>
      <c r="K568" s="44">
        <v>58</v>
      </c>
      <c r="L568" s="40">
        <f t="shared" si="279"/>
        <v>0</v>
      </c>
      <c r="M568" s="44">
        <v>0</v>
      </c>
      <c r="N568" s="44">
        <v>0</v>
      </c>
      <c r="O568" s="44">
        <v>0</v>
      </c>
      <c r="P568" s="44">
        <v>0</v>
      </c>
      <c r="Q568" s="13">
        <v>0</v>
      </c>
      <c r="R568" s="13">
        <v>0</v>
      </c>
    </row>
    <row r="569" spans="1:18" ht="14.1" customHeight="1" x14ac:dyDescent="0.15">
      <c r="A569" s="8" t="s">
        <v>368</v>
      </c>
      <c r="B569" s="9" t="s">
        <v>142</v>
      </c>
      <c r="C569" s="10"/>
      <c r="D569" s="8"/>
      <c r="E569" s="11">
        <v>12</v>
      </c>
      <c r="F569" s="12">
        <v>0</v>
      </c>
      <c r="G569" s="40">
        <f t="shared" si="277"/>
        <v>472</v>
      </c>
      <c r="H569" s="40">
        <f t="shared" si="278"/>
        <v>472</v>
      </c>
      <c r="I569" s="40">
        <f>I570+I571</f>
        <v>160</v>
      </c>
      <c r="J569" s="40">
        <f t="shared" ref="J569:R569" si="283">J570+J571</f>
        <v>157</v>
      </c>
      <c r="K569" s="40">
        <f t="shared" si="283"/>
        <v>155</v>
      </c>
      <c r="L569" s="40">
        <f t="shared" si="279"/>
        <v>0</v>
      </c>
      <c r="M569" s="40">
        <f t="shared" si="283"/>
        <v>0</v>
      </c>
      <c r="N569" s="40">
        <f t="shared" si="283"/>
        <v>0</v>
      </c>
      <c r="O569" s="40">
        <f t="shared" si="283"/>
        <v>0</v>
      </c>
      <c r="P569" s="40">
        <f t="shared" si="283"/>
        <v>0</v>
      </c>
      <c r="Q569" s="13">
        <f>Q570+Q571</f>
        <v>0</v>
      </c>
      <c r="R569" s="13">
        <f t="shared" si="283"/>
        <v>0</v>
      </c>
    </row>
    <row r="570" spans="1:18" ht="14.1" customHeight="1" x14ac:dyDescent="0.15">
      <c r="A570" s="8"/>
      <c r="B570" s="15"/>
      <c r="C570" s="10" t="s">
        <v>346</v>
      </c>
      <c r="D570" s="8" t="s">
        <v>265</v>
      </c>
      <c r="E570" s="12"/>
      <c r="F570" s="12"/>
      <c r="G570" s="40">
        <f t="shared" si="277"/>
        <v>247</v>
      </c>
      <c r="H570" s="40">
        <f t="shared" si="278"/>
        <v>247</v>
      </c>
      <c r="I570" s="44">
        <v>85</v>
      </c>
      <c r="J570" s="44">
        <v>82</v>
      </c>
      <c r="K570" s="44">
        <v>80</v>
      </c>
      <c r="L570" s="40">
        <f t="shared" si="279"/>
        <v>0</v>
      </c>
      <c r="M570" s="40">
        <v>0</v>
      </c>
      <c r="N570" s="40">
        <v>0</v>
      </c>
      <c r="O570" s="40">
        <v>0</v>
      </c>
      <c r="P570" s="40">
        <v>0</v>
      </c>
      <c r="Q570" s="13">
        <v>0</v>
      </c>
      <c r="R570" s="13">
        <v>0</v>
      </c>
    </row>
    <row r="571" spans="1:18" ht="14.1" customHeight="1" x14ac:dyDescent="0.15">
      <c r="A571" s="8"/>
      <c r="B571" s="15"/>
      <c r="C571" s="10" t="s">
        <v>346</v>
      </c>
      <c r="D571" s="8" t="s">
        <v>266</v>
      </c>
      <c r="E571" s="12"/>
      <c r="F571" s="12"/>
      <c r="G571" s="40">
        <f t="shared" si="277"/>
        <v>225</v>
      </c>
      <c r="H571" s="40">
        <f t="shared" si="278"/>
        <v>225</v>
      </c>
      <c r="I571" s="44">
        <v>75</v>
      </c>
      <c r="J571" s="44">
        <v>75</v>
      </c>
      <c r="K571" s="44">
        <v>75</v>
      </c>
      <c r="L571" s="40">
        <f t="shared" si="279"/>
        <v>0</v>
      </c>
      <c r="M571" s="40">
        <v>0</v>
      </c>
      <c r="N571" s="40">
        <v>0</v>
      </c>
      <c r="O571" s="40">
        <v>0</v>
      </c>
      <c r="P571" s="40">
        <v>0</v>
      </c>
      <c r="Q571" s="13">
        <v>0</v>
      </c>
      <c r="R571" s="13">
        <v>0</v>
      </c>
    </row>
    <row r="572" spans="1:18" ht="14.1" customHeight="1" x14ac:dyDescent="0.15">
      <c r="A572" s="8" t="s">
        <v>368</v>
      </c>
      <c r="B572" s="9" t="s">
        <v>241</v>
      </c>
      <c r="C572" s="10"/>
      <c r="D572" s="8"/>
      <c r="E572" s="11">
        <v>9</v>
      </c>
      <c r="F572" s="12">
        <v>0</v>
      </c>
      <c r="G572" s="40">
        <f t="shared" si="277"/>
        <v>281</v>
      </c>
      <c r="H572" s="40">
        <f t="shared" si="278"/>
        <v>281</v>
      </c>
      <c r="I572" s="40">
        <f>I573+I574</f>
        <v>63</v>
      </c>
      <c r="J572" s="40">
        <f t="shared" ref="J572:R572" si="284">J573+J574</f>
        <v>104</v>
      </c>
      <c r="K572" s="40">
        <f t="shared" si="284"/>
        <v>114</v>
      </c>
      <c r="L572" s="40">
        <f t="shared" si="279"/>
        <v>0</v>
      </c>
      <c r="M572" s="40">
        <f t="shared" si="284"/>
        <v>0</v>
      </c>
      <c r="N572" s="40">
        <f t="shared" si="284"/>
        <v>0</v>
      </c>
      <c r="O572" s="40">
        <f t="shared" si="284"/>
        <v>0</v>
      </c>
      <c r="P572" s="40">
        <f t="shared" si="284"/>
        <v>0</v>
      </c>
      <c r="Q572" s="13">
        <f>Q573+Q574</f>
        <v>0</v>
      </c>
      <c r="R572" s="13">
        <f t="shared" si="284"/>
        <v>0</v>
      </c>
    </row>
    <row r="573" spans="1:18" ht="14.1" customHeight="1" x14ac:dyDescent="0.15">
      <c r="A573" s="8"/>
      <c r="B573" s="15"/>
      <c r="C573" s="10" t="s">
        <v>346</v>
      </c>
      <c r="D573" s="8" t="s">
        <v>265</v>
      </c>
      <c r="E573" s="12"/>
      <c r="F573" s="12"/>
      <c r="G573" s="40">
        <f t="shared" si="277"/>
        <v>140</v>
      </c>
      <c r="H573" s="40">
        <f t="shared" si="278"/>
        <v>140</v>
      </c>
      <c r="I573" s="44">
        <v>34</v>
      </c>
      <c r="J573" s="44">
        <v>53</v>
      </c>
      <c r="K573" s="44">
        <v>53</v>
      </c>
      <c r="L573" s="40">
        <f t="shared" si="279"/>
        <v>0</v>
      </c>
      <c r="M573" s="40">
        <v>0</v>
      </c>
      <c r="N573" s="40">
        <v>0</v>
      </c>
      <c r="O573" s="40">
        <v>0</v>
      </c>
      <c r="P573" s="40">
        <v>0</v>
      </c>
      <c r="Q573" s="13">
        <v>0</v>
      </c>
      <c r="R573" s="13">
        <v>0</v>
      </c>
    </row>
    <row r="574" spans="1:18" ht="14.1" customHeight="1" x14ac:dyDescent="0.15">
      <c r="A574" s="8"/>
      <c r="B574" s="15"/>
      <c r="C574" s="10" t="s">
        <v>346</v>
      </c>
      <c r="D574" s="8" t="s">
        <v>266</v>
      </c>
      <c r="E574" s="12"/>
      <c r="F574" s="12"/>
      <c r="G574" s="40">
        <f t="shared" si="277"/>
        <v>141</v>
      </c>
      <c r="H574" s="40">
        <f t="shared" si="278"/>
        <v>141</v>
      </c>
      <c r="I574" s="44">
        <v>29</v>
      </c>
      <c r="J574" s="44">
        <v>51</v>
      </c>
      <c r="K574" s="44">
        <v>61</v>
      </c>
      <c r="L574" s="40">
        <f t="shared" si="279"/>
        <v>0</v>
      </c>
      <c r="M574" s="40">
        <v>0</v>
      </c>
      <c r="N574" s="40">
        <v>0</v>
      </c>
      <c r="O574" s="40">
        <v>0</v>
      </c>
      <c r="P574" s="40">
        <v>0</v>
      </c>
      <c r="Q574" s="13">
        <v>0</v>
      </c>
      <c r="R574" s="13">
        <v>0</v>
      </c>
    </row>
    <row r="575" spans="1:18" ht="14.1" customHeight="1" x14ac:dyDescent="0.15">
      <c r="A575" s="8" t="s">
        <v>368</v>
      </c>
      <c r="B575" s="9" t="s">
        <v>200</v>
      </c>
      <c r="C575" s="10"/>
      <c r="D575" s="8"/>
      <c r="E575" s="11">
        <v>6</v>
      </c>
      <c r="F575" s="12">
        <v>0</v>
      </c>
      <c r="G575" s="40">
        <f t="shared" si="277"/>
        <v>136</v>
      </c>
      <c r="H575" s="40">
        <f t="shared" si="278"/>
        <v>136</v>
      </c>
      <c r="I575" s="40">
        <f>I576+I577</f>
        <v>55</v>
      </c>
      <c r="J575" s="40">
        <f t="shared" ref="J575:R575" si="285">J576+J577</f>
        <v>41</v>
      </c>
      <c r="K575" s="40">
        <f t="shared" si="285"/>
        <v>40</v>
      </c>
      <c r="L575" s="40">
        <f t="shared" si="279"/>
        <v>0</v>
      </c>
      <c r="M575" s="40">
        <f t="shared" si="285"/>
        <v>0</v>
      </c>
      <c r="N575" s="40">
        <f t="shared" si="285"/>
        <v>0</v>
      </c>
      <c r="O575" s="40">
        <f t="shared" si="285"/>
        <v>0</v>
      </c>
      <c r="P575" s="40">
        <f t="shared" si="285"/>
        <v>0</v>
      </c>
      <c r="Q575" s="13">
        <f>Q576+Q577</f>
        <v>0</v>
      </c>
      <c r="R575" s="13">
        <f t="shared" si="285"/>
        <v>0</v>
      </c>
    </row>
    <row r="576" spans="1:18" ht="14.1" customHeight="1" x14ac:dyDescent="0.15">
      <c r="A576" s="8"/>
      <c r="B576" s="15"/>
      <c r="C576" s="10" t="s">
        <v>346</v>
      </c>
      <c r="D576" s="8" t="s">
        <v>265</v>
      </c>
      <c r="E576" s="12"/>
      <c r="F576" s="12"/>
      <c r="G576" s="40">
        <f t="shared" si="277"/>
        <v>67</v>
      </c>
      <c r="H576" s="40">
        <f t="shared" si="278"/>
        <v>67</v>
      </c>
      <c r="I576" s="44">
        <v>29</v>
      </c>
      <c r="J576" s="44">
        <v>19</v>
      </c>
      <c r="K576" s="44">
        <v>19</v>
      </c>
      <c r="L576" s="40">
        <f t="shared" si="279"/>
        <v>0</v>
      </c>
      <c r="M576" s="40">
        <v>0</v>
      </c>
      <c r="N576" s="40">
        <v>0</v>
      </c>
      <c r="O576" s="40">
        <v>0</v>
      </c>
      <c r="P576" s="40">
        <v>0</v>
      </c>
      <c r="Q576" s="13">
        <v>0</v>
      </c>
      <c r="R576" s="13">
        <v>0</v>
      </c>
    </row>
    <row r="577" spans="1:18" ht="14.1" customHeight="1" x14ac:dyDescent="0.15">
      <c r="A577" s="8"/>
      <c r="B577" s="15"/>
      <c r="C577" s="10" t="s">
        <v>346</v>
      </c>
      <c r="D577" s="8" t="s">
        <v>266</v>
      </c>
      <c r="E577" s="12"/>
      <c r="F577" s="12"/>
      <c r="G577" s="40">
        <f t="shared" si="277"/>
        <v>69</v>
      </c>
      <c r="H577" s="40">
        <f t="shared" si="278"/>
        <v>69</v>
      </c>
      <c r="I577" s="44">
        <v>26</v>
      </c>
      <c r="J577" s="44">
        <v>22</v>
      </c>
      <c r="K577" s="44">
        <v>21</v>
      </c>
      <c r="L577" s="40">
        <f t="shared" si="279"/>
        <v>0</v>
      </c>
      <c r="M577" s="40">
        <v>0</v>
      </c>
      <c r="N577" s="40">
        <v>0</v>
      </c>
      <c r="O577" s="40">
        <v>0</v>
      </c>
      <c r="P577" s="40">
        <v>0</v>
      </c>
      <c r="Q577" s="13">
        <v>0</v>
      </c>
      <c r="R577" s="13">
        <v>0</v>
      </c>
    </row>
    <row r="578" spans="1:18" ht="14.1" customHeight="1" x14ac:dyDescent="0.15">
      <c r="A578" s="8" t="s">
        <v>368</v>
      </c>
      <c r="B578" s="9" t="s">
        <v>234</v>
      </c>
      <c r="C578" s="10"/>
      <c r="D578" s="8"/>
      <c r="E578" s="11">
        <v>5</v>
      </c>
      <c r="F578" s="12">
        <v>0</v>
      </c>
      <c r="G578" s="40">
        <f t="shared" si="277"/>
        <v>140</v>
      </c>
      <c r="H578" s="40">
        <f t="shared" si="278"/>
        <v>140</v>
      </c>
      <c r="I578" s="40">
        <f>I579+I580</f>
        <v>56</v>
      </c>
      <c r="J578" s="40">
        <f t="shared" ref="J578:R578" si="286">J579+J580</f>
        <v>26</v>
      </c>
      <c r="K578" s="40">
        <f t="shared" si="286"/>
        <v>58</v>
      </c>
      <c r="L578" s="40">
        <f t="shared" si="279"/>
        <v>0</v>
      </c>
      <c r="M578" s="40">
        <f t="shared" si="286"/>
        <v>0</v>
      </c>
      <c r="N578" s="40">
        <f t="shared" si="286"/>
        <v>0</v>
      </c>
      <c r="O578" s="40">
        <f t="shared" si="286"/>
        <v>0</v>
      </c>
      <c r="P578" s="40">
        <f t="shared" si="286"/>
        <v>0</v>
      </c>
      <c r="Q578" s="13">
        <f>Q579+Q580</f>
        <v>0</v>
      </c>
      <c r="R578" s="13">
        <f t="shared" si="286"/>
        <v>0</v>
      </c>
    </row>
    <row r="579" spans="1:18" ht="14.1" customHeight="1" x14ac:dyDescent="0.15">
      <c r="A579" s="8"/>
      <c r="B579" s="15"/>
      <c r="C579" s="10" t="s">
        <v>346</v>
      </c>
      <c r="D579" s="8" t="s">
        <v>265</v>
      </c>
      <c r="E579" s="12"/>
      <c r="F579" s="12"/>
      <c r="G579" s="40">
        <f t="shared" si="277"/>
        <v>78</v>
      </c>
      <c r="H579" s="40">
        <f t="shared" si="278"/>
        <v>78</v>
      </c>
      <c r="I579" s="44">
        <v>28</v>
      </c>
      <c r="J579" s="44">
        <v>11</v>
      </c>
      <c r="K579" s="44">
        <v>39</v>
      </c>
      <c r="L579" s="40">
        <f t="shared" si="279"/>
        <v>0</v>
      </c>
      <c r="M579" s="40">
        <v>0</v>
      </c>
      <c r="N579" s="40">
        <v>0</v>
      </c>
      <c r="O579" s="40">
        <v>0</v>
      </c>
      <c r="P579" s="40">
        <v>0</v>
      </c>
      <c r="Q579" s="13">
        <v>0</v>
      </c>
      <c r="R579" s="13">
        <v>0</v>
      </c>
    </row>
    <row r="580" spans="1:18" ht="14.1" customHeight="1" x14ac:dyDescent="0.15">
      <c r="A580" s="8"/>
      <c r="B580" s="15"/>
      <c r="C580" s="10" t="s">
        <v>346</v>
      </c>
      <c r="D580" s="8" t="s">
        <v>266</v>
      </c>
      <c r="E580" s="12"/>
      <c r="F580" s="12"/>
      <c r="G580" s="40">
        <f t="shared" si="277"/>
        <v>62</v>
      </c>
      <c r="H580" s="40">
        <f t="shared" si="278"/>
        <v>62</v>
      </c>
      <c r="I580" s="44">
        <v>28</v>
      </c>
      <c r="J580" s="44">
        <v>15</v>
      </c>
      <c r="K580" s="44">
        <v>19</v>
      </c>
      <c r="L580" s="40">
        <f t="shared" si="279"/>
        <v>0</v>
      </c>
      <c r="M580" s="40">
        <v>0</v>
      </c>
      <c r="N580" s="40">
        <v>0</v>
      </c>
      <c r="O580" s="40">
        <v>0</v>
      </c>
      <c r="P580" s="40">
        <v>0</v>
      </c>
      <c r="Q580" s="13">
        <v>0</v>
      </c>
      <c r="R580" s="13">
        <v>0</v>
      </c>
    </row>
    <row r="581" spans="1:18" ht="14.1" customHeight="1" x14ac:dyDescent="0.15">
      <c r="A581" s="8" t="s">
        <v>368</v>
      </c>
      <c r="B581" s="9" t="s">
        <v>201</v>
      </c>
      <c r="C581" s="10"/>
      <c r="D581" s="8"/>
      <c r="E581" s="11">
        <v>9</v>
      </c>
      <c r="F581" s="12">
        <v>0</v>
      </c>
      <c r="G581" s="40">
        <f t="shared" si="277"/>
        <v>263</v>
      </c>
      <c r="H581" s="40">
        <f t="shared" si="278"/>
        <v>263</v>
      </c>
      <c r="I581" s="40">
        <f>I582+I583</f>
        <v>81</v>
      </c>
      <c r="J581" s="40">
        <f t="shared" ref="J581:R581" si="287">J582+J583</f>
        <v>80</v>
      </c>
      <c r="K581" s="40">
        <f t="shared" si="287"/>
        <v>102</v>
      </c>
      <c r="L581" s="40">
        <f t="shared" si="279"/>
        <v>0</v>
      </c>
      <c r="M581" s="40">
        <f t="shared" si="287"/>
        <v>0</v>
      </c>
      <c r="N581" s="40">
        <f t="shared" si="287"/>
        <v>0</v>
      </c>
      <c r="O581" s="40">
        <f t="shared" si="287"/>
        <v>0</v>
      </c>
      <c r="P581" s="40">
        <f t="shared" si="287"/>
        <v>0</v>
      </c>
      <c r="Q581" s="13">
        <f>Q582+Q583</f>
        <v>0</v>
      </c>
      <c r="R581" s="13">
        <f t="shared" si="287"/>
        <v>0</v>
      </c>
    </row>
    <row r="582" spans="1:18" ht="14.1" customHeight="1" x14ac:dyDescent="0.15">
      <c r="A582" s="8"/>
      <c r="B582" s="15"/>
      <c r="C582" s="10" t="s">
        <v>581</v>
      </c>
      <c r="D582" s="8" t="s">
        <v>265</v>
      </c>
      <c r="E582" s="12"/>
      <c r="F582" s="12"/>
      <c r="G582" s="40">
        <f t="shared" si="277"/>
        <v>171</v>
      </c>
      <c r="H582" s="40">
        <f t="shared" si="278"/>
        <v>171</v>
      </c>
      <c r="I582" s="44">
        <v>53</v>
      </c>
      <c r="J582" s="44">
        <v>48</v>
      </c>
      <c r="K582" s="44">
        <v>70</v>
      </c>
      <c r="L582" s="40">
        <f t="shared" si="279"/>
        <v>0</v>
      </c>
      <c r="M582" s="40">
        <v>0</v>
      </c>
      <c r="N582" s="40">
        <v>0</v>
      </c>
      <c r="O582" s="40">
        <v>0</v>
      </c>
      <c r="P582" s="40">
        <v>0</v>
      </c>
      <c r="Q582" s="13">
        <v>0</v>
      </c>
      <c r="R582" s="13">
        <v>0</v>
      </c>
    </row>
    <row r="583" spans="1:18" ht="14.1" customHeight="1" x14ac:dyDescent="0.15">
      <c r="A583" s="8"/>
      <c r="B583" s="15"/>
      <c r="C583" s="10" t="s">
        <v>581</v>
      </c>
      <c r="D583" s="8" t="s">
        <v>266</v>
      </c>
      <c r="E583" s="12"/>
      <c r="F583" s="12"/>
      <c r="G583" s="40">
        <f t="shared" si="277"/>
        <v>92</v>
      </c>
      <c r="H583" s="40">
        <f t="shared" si="278"/>
        <v>92</v>
      </c>
      <c r="I583" s="44">
        <v>28</v>
      </c>
      <c r="J583" s="44">
        <v>32</v>
      </c>
      <c r="K583" s="44">
        <v>32</v>
      </c>
      <c r="L583" s="40">
        <f t="shared" si="279"/>
        <v>0</v>
      </c>
      <c r="M583" s="40">
        <v>0</v>
      </c>
      <c r="N583" s="40">
        <v>0</v>
      </c>
      <c r="O583" s="40">
        <v>0</v>
      </c>
      <c r="P583" s="40">
        <v>0</v>
      </c>
      <c r="Q583" s="13">
        <v>0</v>
      </c>
      <c r="R583" s="13">
        <v>0</v>
      </c>
    </row>
    <row r="584" spans="1:18" ht="14.1" customHeight="1" x14ac:dyDescent="0.15">
      <c r="A584" s="8" t="s">
        <v>368</v>
      </c>
      <c r="B584" s="9" t="s">
        <v>202</v>
      </c>
      <c r="C584" s="10"/>
      <c r="D584" s="8"/>
      <c r="E584" s="11">
        <v>12</v>
      </c>
      <c r="F584" s="12">
        <v>0</v>
      </c>
      <c r="G584" s="40">
        <f t="shared" si="277"/>
        <v>460</v>
      </c>
      <c r="H584" s="40">
        <f t="shared" si="278"/>
        <v>460</v>
      </c>
      <c r="I584" s="40">
        <f>I585+I586</f>
        <v>151</v>
      </c>
      <c r="J584" s="40">
        <f t="shared" ref="J584:R584" si="288">J585+J586</f>
        <v>156</v>
      </c>
      <c r="K584" s="40">
        <f t="shared" si="288"/>
        <v>153</v>
      </c>
      <c r="L584" s="40">
        <f t="shared" si="279"/>
        <v>0</v>
      </c>
      <c r="M584" s="40">
        <f t="shared" si="288"/>
        <v>0</v>
      </c>
      <c r="N584" s="40">
        <f t="shared" si="288"/>
        <v>0</v>
      </c>
      <c r="O584" s="40">
        <f t="shared" si="288"/>
        <v>0</v>
      </c>
      <c r="P584" s="40">
        <f t="shared" si="288"/>
        <v>0</v>
      </c>
      <c r="Q584" s="13">
        <f>Q585+Q586</f>
        <v>0</v>
      </c>
      <c r="R584" s="13">
        <f t="shared" si="288"/>
        <v>0</v>
      </c>
    </row>
    <row r="585" spans="1:18" ht="14.1" customHeight="1" x14ac:dyDescent="0.15">
      <c r="A585" s="8"/>
      <c r="B585" s="15"/>
      <c r="C585" s="10" t="s">
        <v>346</v>
      </c>
      <c r="D585" s="8" t="s">
        <v>265</v>
      </c>
      <c r="E585" s="12"/>
      <c r="F585" s="12"/>
      <c r="G585" s="40">
        <f t="shared" si="277"/>
        <v>167</v>
      </c>
      <c r="H585" s="40">
        <f t="shared" si="278"/>
        <v>167</v>
      </c>
      <c r="I585" s="44">
        <v>54</v>
      </c>
      <c r="J585" s="44">
        <v>57</v>
      </c>
      <c r="K585" s="44">
        <v>56</v>
      </c>
      <c r="L585" s="40">
        <f t="shared" si="279"/>
        <v>0</v>
      </c>
      <c r="M585" s="40">
        <v>0</v>
      </c>
      <c r="N585" s="40">
        <v>0</v>
      </c>
      <c r="O585" s="40">
        <v>0</v>
      </c>
      <c r="P585" s="40">
        <v>0</v>
      </c>
      <c r="Q585" s="13">
        <v>0</v>
      </c>
      <c r="R585" s="13">
        <v>0</v>
      </c>
    </row>
    <row r="586" spans="1:18" ht="14.1" customHeight="1" x14ac:dyDescent="0.15">
      <c r="A586" s="8"/>
      <c r="B586" s="15"/>
      <c r="C586" s="10" t="s">
        <v>346</v>
      </c>
      <c r="D586" s="8" t="s">
        <v>266</v>
      </c>
      <c r="E586" s="12"/>
      <c r="F586" s="12"/>
      <c r="G586" s="40">
        <f t="shared" si="277"/>
        <v>293</v>
      </c>
      <c r="H586" s="40">
        <f t="shared" si="278"/>
        <v>293</v>
      </c>
      <c r="I586" s="44">
        <v>97</v>
      </c>
      <c r="J586" s="44">
        <v>99</v>
      </c>
      <c r="K586" s="44">
        <v>97</v>
      </c>
      <c r="L586" s="40">
        <f t="shared" si="279"/>
        <v>0</v>
      </c>
      <c r="M586" s="40">
        <v>0</v>
      </c>
      <c r="N586" s="40">
        <v>0</v>
      </c>
      <c r="O586" s="40">
        <v>0</v>
      </c>
      <c r="P586" s="40">
        <v>0</v>
      </c>
      <c r="Q586" s="13">
        <v>0</v>
      </c>
      <c r="R586" s="13">
        <v>0</v>
      </c>
    </row>
    <row r="587" spans="1:18" ht="14.1" customHeight="1" x14ac:dyDescent="0.15">
      <c r="A587" s="8" t="s">
        <v>368</v>
      </c>
      <c r="B587" s="9" t="s">
        <v>235</v>
      </c>
      <c r="C587" s="10"/>
      <c r="D587" s="8"/>
      <c r="E587" s="11">
        <v>6</v>
      </c>
      <c r="F587" s="12">
        <v>0</v>
      </c>
      <c r="G587" s="40">
        <f t="shared" si="277"/>
        <v>107</v>
      </c>
      <c r="H587" s="40">
        <f t="shared" si="278"/>
        <v>107</v>
      </c>
      <c r="I587" s="40">
        <f>I588+I589</f>
        <v>33</v>
      </c>
      <c r="J587" s="40">
        <f t="shared" ref="J587:R587" si="289">J588+J589</f>
        <v>34</v>
      </c>
      <c r="K587" s="40">
        <f t="shared" si="289"/>
        <v>40</v>
      </c>
      <c r="L587" s="40">
        <f t="shared" si="279"/>
        <v>0</v>
      </c>
      <c r="M587" s="40">
        <f t="shared" si="289"/>
        <v>0</v>
      </c>
      <c r="N587" s="40">
        <f t="shared" si="289"/>
        <v>0</v>
      </c>
      <c r="O587" s="40">
        <f t="shared" si="289"/>
        <v>0</v>
      </c>
      <c r="P587" s="40">
        <f t="shared" si="289"/>
        <v>0</v>
      </c>
      <c r="Q587" s="13">
        <f>Q588+Q589</f>
        <v>0</v>
      </c>
      <c r="R587" s="13">
        <f t="shared" si="289"/>
        <v>0</v>
      </c>
    </row>
    <row r="588" spans="1:18" ht="14.1" customHeight="1" x14ac:dyDescent="0.15">
      <c r="A588" s="8"/>
      <c r="B588" s="15"/>
      <c r="C588" s="10" t="s">
        <v>579</v>
      </c>
      <c r="D588" s="8" t="s">
        <v>265</v>
      </c>
      <c r="E588" s="12"/>
      <c r="F588" s="12"/>
      <c r="G588" s="40">
        <f t="shared" si="277"/>
        <v>71</v>
      </c>
      <c r="H588" s="40">
        <f t="shared" si="278"/>
        <v>71</v>
      </c>
      <c r="I588" s="44">
        <v>26</v>
      </c>
      <c r="J588" s="44">
        <v>21</v>
      </c>
      <c r="K588" s="44">
        <v>24</v>
      </c>
      <c r="L588" s="40">
        <f t="shared" si="279"/>
        <v>0</v>
      </c>
      <c r="M588" s="40">
        <v>0</v>
      </c>
      <c r="N588" s="40">
        <v>0</v>
      </c>
      <c r="O588" s="40">
        <v>0</v>
      </c>
      <c r="P588" s="40">
        <v>0</v>
      </c>
      <c r="Q588" s="13">
        <v>0</v>
      </c>
      <c r="R588" s="13">
        <v>0</v>
      </c>
    </row>
    <row r="589" spans="1:18" ht="14.1" customHeight="1" x14ac:dyDescent="0.15">
      <c r="A589" s="8"/>
      <c r="B589" s="15"/>
      <c r="C589" s="10" t="s">
        <v>579</v>
      </c>
      <c r="D589" s="8" t="s">
        <v>266</v>
      </c>
      <c r="E589" s="12"/>
      <c r="F589" s="12"/>
      <c r="G589" s="40">
        <f t="shared" si="277"/>
        <v>36</v>
      </c>
      <c r="H589" s="40">
        <f t="shared" si="278"/>
        <v>36</v>
      </c>
      <c r="I589" s="44">
        <v>7</v>
      </c>
      <c r="J589" s="44">
        <v>13</v>
      </c>
      <c r="K589" s="44">
        <v>16</v>
      </c>
      <c r="L589" s="40">
        <f t="shared" si="279"/>
        <v>0</v>
      </c>
      <c r="M589" s="40">
        <v>0</v>
      </c>
      <c r="N589" s="40">
        <v>0</v>
      </c>
      <c r="O589" s="40">
        <v>0</v>
      </c>
      <c r="P589" s="40">
        <v>0</v>
      </c>
      <c r="Q589" s="13">
        <v>0</v>
      </c>
      <c r="R589" s="13">
        <v>0</v>
      </c>
    </row>
    <row r="590" spans="1:18" ht="14.1" customHeight="1" x14ac:dyDescent="0.15">
      <c r="A590" s="8" t="s">
        <v>368</v>
      </c>
      <c r="B590" s="9" t="s">
        <v>203</v>
      </c>
      <c r="C590" s="10"/>
      <c r="D590" s="8"/>
      <c r="E590" s="11">
        <v>3</v>
      </c>
      <c r="F590" s="12">
        <v>0</v>
      </c>
      <c r="G590" s="40">
        <f t="shared" si="277"/>
        <v>90</v>
      </c>
      <c r="H590" s="40">
        <f t="shared" si="278"/>
        <v>90</v>
      </c>
      <c r="I590" s="40">
        <f>I591+I592</f>
        <v>22</v>
      </c>
      <c r="J590" s="40">
        <f t="shared" ref="J590:R590" si="290">J591+J592</f>
        <v>34</v>
      </c>
      <c r="K590" s="40">
        <f t="shared" si="290"/>
        <v>34</v>
      </c>
      <c r="L590" s="40">
        <f t="shared" si="279"/>
        <v>0</v>
      </c>
      <c r="M590" s="40">
        <f t="shared" si="290"/>
        <v>0</v>
      </c>
      <c r="N590" s="40">
        <f t="shared" si="290"/>
        <v>0</v>
      </c>
      <c r="O590" s="40">
        <f t="shared" si="290"/>
        <v>0</v>
      </c>
      <c r="P590" s="40">
        <f t="shared" si="290"/>
        <v>0</v>
      </c>
      <c r="Q590" s="13">
        <f>Q591+Q592</f>
        <v>0</v>
      </c>
      <c r="R590" s="13">
        <f t="shared" si="290"/>
        <v>0</v>
      </c>
    </row>
    <row r="591" spans="1:18" ht="14.1" customHeight="1" x14ac:dyDescent="0.15">
      <c r="A591" s="8"/>
      <c r="B591" s="15"/>
      <c r="C591" s="10" t="s">
        <v>346</v>
      </c>
      <c r="D591" s="8" t="s">
        <v>265</v>
      </c>
      <c r="E591" s="12"/>
      <c r="F591" s="12"/>
      <c r="G591" s="40">
        <f t="shared" si="277"/>
        <v>44</v>
      </c>
      <c r="H591" s="40">
        <f t="shared" si="278"/>
        <v>44</v>
      </c>
      <c r="I591" s="44">
        <v>8</v>
      </c>
      <c r="J591" s="44">
        <v>16</v>
      </c>
      <c r="K591" s="44">
        <v>20</v>
      </c>
      <c r="L591" s="40">
        <f t="shared" si="279"/>
        <v>0</v>
      </c>
      <c r="M591" s="40">
        <v>0</v>
      </c>
      <c r="N591" s="40">
        <v>0</v>
      </c>
      <c r="O591" s="40">
        <v>0</v>
      </c>
      <c r="P591" s="40">
        <v>0</v>
      </c>
      <c r="Q591" s="13">
        <v>0</v>
      </c>
      <c r="R591" s="13">
        <v>0</v>
      </c>
    </row>
    <row r="592" spans="1:18" ht="14.1" customHeight="1" x14ac:dyDescent="0.15">
      <c r="A592" s="8"/>
      <c r="B592" s="15"/>
      <c r="C592" s="10" t="s">
        <v>346</v>
      </c>
      <c r="D592" s="8" t="s">
        <v>266</v>
      </c>
      <c r="E592" s="12"/>
      <c r="F592" s="12"/>
      <c r="G592" s="40">
        <f t="shared" si="277"/>
        <v>46</v>
      </c>
      <c r="H592" s="40">
        <f t="shared" si="278"/>
        <v>46</v>
      </c>
      <c r="I592" s="44">
        <v>14</v>
      </c>
      <c r="J592" s="44">
        <v>18</v>
      </c>
      <c r="K592" s="44">
        <v>14</v>
      </c>
      <c r="L592" s="40">
        <f t="shared" si="279"/>
        <v>0</v>
      </c>
      <c r="M592" s="40">
        <v>0</v>
      </c>
      <c r="N592" s="40">
        <v>0</v>
      </c>
      <c r="O592" s="40">
        <v>0</v>
      </c>
      <c r="P592" s="40">
        <v>0</v>
      </c>
      <c r="Q592" s="13">
        <v>0</v>
      </c>
      <c r="R592" s="13">
        <v>0</v>
      </c>
    </row>
    <row r="593" spans="1:18" ht="14.1" customHeight="1" x14ac:dyDescent="0.15">
      <c r="A593" s="8" t="s">
        <v>368</v>
      </c>
      <c r="B593" s="9" t="s">
        <v>204</v>
      </c>
      <c r="C593" s="10"/>
      <c r="D593" s="8"/>
      <c r="E593" s="11">
        <v>5</v>
      </c>
      <c r="F593" s="12">
        <v>0</v>
      </c>
      <c r="G593" s="40">
        <f t="shared" si="277"/>
        <v>124</v>
      </c>
      <c r="H593" s="40">
        <f t="shared" si="278"/>
        <v>124</v>
      </c>
      <c r="I593" s="40">
        <f>I594+I595</f>
        <v>38</v>
      </c>
      <c r="J593" s="40">
        <f t="shared" ref="J593:R593" si="291">J594+J595</f>
        <v>45</v>
      </c>
      <c r="K593" s="40">
        <f t="shared" si="291"/>
        <v>41</v>
      </c>
      <c r="L593" s="40">
        <f t="shared" si="279"/>
        <v>0</v>
      </c>
      <c r="M593" s="40">
        <f t="shared" si="291"/>
        <v>0</v>
      </c>
      <c r="N593" s="40">
        <f t="shared" si="291"/>
        <v>0</v>
      </c>
      <c r="O593" s="40">
        <f t="shared" si="291"/>
        <v>0</v>
      </c>
      <c r="P593" s="40">
        <f t="shared" si="291"/>
        <v>0</v>
      </c>
      <c r="Q593" s="13">
        <f>Q594+Q595</f>
        <v>0</v>
      </c>
      <c r="R593" s="13">
        <f t="shared" si="291"/>
        <v>0</v>
      </c>
    </row>
    <row r="594" spans="1:18" ht="14.1" customHeight="1" x14ac:dyDescent="0.15">
      <c r="A594" s="8"/>
      <c r="B594" s="15"/>
      <c r="C594" s="10" t="s">
        <v>346</v>
      </c>
      <c r="D594" s="8" t="s">
        <v>591</v>
      </c>
      <c r="E594" s="12"/>
      <c r="F594" s="12"/>
      <c r="G594" s="40">
        <f t="shared" si="277"/>
        <v>61</v>
      </c>
      <c r="H594" s="40">
        <f t="shared" si="278"/>
        <v>61</v>
      </c>
      <c r="I594" s="44">
        <v>19</v>
      </c>
      <c r="J594" s="44">
        <v>20</v>
      </c>
      <c r="K594" s="44">
        <v>22</v>
      </c>
      <c r="L594" s="40">
        <f t="shared" si="279"/>
        <v>0</v>
      </c>
      <c r="M594" s="40">
        <v>0</v>
      </c>
      <c r="N594" s="40">
        <v>0</v>
      </c>
      <c r="O594" s="40">
        <v>0</v>
      </c>
      <c r="P594" s="40">
        <v>0</v>
      </c>
      <c r="Q594" s="13">
        <v>0</v>
      </c>
      <c r="R594" s="13">
        <v>0</v>
      </c>
    </row>
    <row r="595" spans="1:18" ht="14.1" customHeight="1" x14ac:dyDescent="0.15">
      <c r="A595" s="8"/>
      <c r="B595" s="15"/>
      <c r="C595" s="10" t="s">
        <v>346</v>
      </c>
      <c r="D595" s="8" t="s">
        <v>593</v>
      </c>
      <c r="E595" s="12"/>
      <c r="F595" s="12"/>
      <c r="G595" s="40">
        <f t="shared" si="277"/>
        <v>63</v>
      </c>
      <c r="H595" s="40">
        <f t="shared" si="278"/>
        <v>63</v>
      </c>
      <c r="I595" s="44">
        <v>19</v>
      </c>
      <c r="J595" s="44">
        <v>25</v>
      </c>
      <c r="K595" s="44">
        <v>19</v>
      </c>
      <c r="L595" s="40">
        <f t="shared" si="279"/>
        <v>0</v>
      </c>
      <c r="M595" s="40">
        <v>0</v>
      </c>
      <c r="N595" s="40">
        <v>0</v>
      </c>
      <c r="O595" s="40">
        <v>0</v>
      </c>
      <c r="P595" s="40">
        <v>0</v>
      </c>
      <c r="Q595" s="13">
        <v>0</v>
      </c>
      <c r="R595" s="13">
        <v>0</v>
      </c>
    </row>
    <row r="596" spans="1:18" ht="14.1" customHeight="1" x14ac:dyDescent="0.15">
      <c r="A596" s="8" t="s">
        <v>368</v>
      </c>
      <c r="B596" s="9" t="s">
        <v>525</v>
      </c>
      <c r="C596" s="10"/>
      <c r="D596" s="8"/>
      <c r="E596" s="11">
        <v>9</v>
      </c>
      <c r="F596" s="12">
        <v>0</v>
      </c>
      <c r="G596" s="40">
        <f t="shared" si="277"/>
        <v>298</v>
      </c>
      <c r="H596" s="40">
        <f t="shared" si="278"/>
        <v>298</v>
      </c>
      <c r="I596" s="40">
        <f>I597+I598</f>
        <v>112</v>
      </c>
      <c r="J596" s="40">
        <f t="shared" ref="J596:R596" si="292">J597+J598</f>
        <v>91</v>
      </c>
      <c r="K596" s="40">
        <f t="shared" si="292"/>
        <v>95</v>
      </c>
      <c r="L596" s="40">
        <f t="shared" si="279"/>
        <v>0</v>
      </c>
      <c r="M596" s="40">
        <f t="shared" si="292"/>
        <v>0</v>
      </c>
      <c r="N596" s="40">
        <f t="shared" si="292"/>
        <v>0</v>
      </c>
      <c r="O596" s="40">
        <f t="shared" si="292"/>
        <v>0</v>
      </c>
      <c r="P596" s="40">
        <f t="shared" si="292"/>
        <v>0</v>
      </c>
      <c r="Q596" s="13">
        <f>Q597+Q598</f>
        <v>0</v>
      </c>
      <c r="R596" s="13">
        <f t="shared" si="292"/>
        <v>0</v>
      </c>
    </row>
    <row r="597" spans="1:18" ht="14.1" customHeight="1" x14ac:dyDescent="0.15">
      <c r="A597" s="8"/>
      <c r="B597" s="15"/>
      <c r="C597" s="10" t="s">
        <v>346</v>
      </c>
      <c r="D597" s="8" t="s">
        <v>265</v>
      </c>
      <c r="E597" s="12"/>
      <c r="F597" s="12"/>
      <c r="G597" s="40">
        <f t="shared" si="277"/>
        <v>152</v>
      </c>
      <c r="H597" s="40">
        <f t="shared" si="278"/>
        <v>152</v>
      </c>
      <c r="I597" s="44">
        <v>61</v>
      </c>
      <c r="J597" s="44">
        <v>50</v>
      </c>
      <c r="K597" s="44">
        <v>41</v>
      </c>
      <c r="L597" s="40">
        <f t="shared" si="279"/>
        <v>0</v>
      </c>
      <c r="M597" s="40">
        <v>0</v>
      </c>
      <c r="N597" s="40">
        <v>0</v>
      </c>
      <c r="O597" s="40">
        <v>0</v>
      </c>
      <c r="P597" s="40">
        <v>0</v>
      </c>
      <c r="Q597" s="13">
        <v>0</v>
      </c>
      <c r="R597" s="13">
        <v>0</v>
      </c>
    </row>
    <row r="598" spans="1:18" ht="14.1" customHeight="1" x14ac:dyDescent="0.15">
      <c r="A598" s="8"/>
      <c r="B598" s="15"/>
      <c r="C598" s="10" t="s">
        <v>346</v>
      </c>
      <c r="D598" s="8" t="s">
        <v>266</v>
      </c>
      <c r="E598" s="12"/>
      <c r="F598" s="12"/>
      <c r="G598" s="40">
        <f t="shared" si="277"/>
        <v>146</v>
      </c>
      <c r="H598" s="40">
        <f t="shared" si="278"/>
        <v>146</v>
      </c>
      <c r="I598" s="44">
        <v>51</v>
      </c>
      <c r="J598" s="44">
        <v>41</v>
      </c>
      <c r="K598" s="44">
        <v>54</v>
      </c>
      <c r="L598" s="40">
        <f t="shared" si="279"/>
        <v>0</v>
      </c>
      <c r="M598" s="40">
        <v>0</v>
      </c>
      <c r="N598" s="40">
        <v>0</v>
      </c>
      <c r="O598" s="40">
        <v>0</v>
      </c>
      <c r="P598" s="40">
        <v>0</v>
      </c>
      <c r="Q598" s="13">
        <v>0</v>
      </c>
      <c r="R598" s="13">
        <v>0</v>
      </c>
    </row>
    <row r="599" spans="1:18" ht="14.1" customHeight="1" x14ac:dyDescent="0.15">
      <c r="A599" s="8" t="s">
        <v>368</v>
      </c>
      <c r="B599" s="9" t="s">
        <v>594</v>
      </c>
      <c r="C599" s="10"/>
      <c r="D599" s="8"/>
      <c r="E599" s="11">
        <v>6</v>
      </c>
      <c r="F599" s="12">
        <v>0</v>
      </c>
      <c r="G599" s="40">
        <f t="shared" si="277"/>
        <v>145</v>
      </c>
      <c r="H599" s="40">
        <f t="shared" si="278"/>
        <v>145</v>
      </c>
      <c r="I599" s="40">
        <f>I600+I601</f>
        <v>45</v>
      </c>
      <c r="J599" s="40">
        <f t="shared" ref="J599:R599" si="293">J600+J601</f>
        <v>42</v>
      </c>
      <c r="K599" s="40">
        <f t="shared" si="293"/>
        <v>58</v>
      </c>
      <c r="L599" s="40">
        <f t="shared" si="279"/>
        <v>0</v>
      </c>
      <c r="M599" s="40">
        <f t="shared" si="293"/>
        <v>0</v>
      </c>
      <c r="N599" s="40">
        <f t="shared" si="293"/>
        <v>0</v>
      </c>
      <c r="O599" s="40">
        <f t="shared" si="293"/>
        <v>0</v>
      </c>
      <c r="P599" s="40">
        <f t="shared" si="293"/>
        <v>0</v>
      </c>
      <c r="Q599" s="13">
        <f>Q600+Q601</f>
        <v>0</v>
      </c>
      <c r="R599" s="13">
        <f t="shared" si="293"/>
        <v>0</v>
      </c>
    </row>
    <row r="600" spans="1:18" ht="14.1" customHeight="1" x14ac:dyDescent="0.15">
      <c r="A600" s="8"/>
      <c r="B600" s="15"/>
      <c r="C600" s="10" t="s">
        <v>581</v>
      </c>
      <c r="D600" s="8" t="s">
        <v>265</v>
      </c>
      <c r="E600" s="12"/>
      <c r="F600" s="12"/>
      <c r="G600" s="40">
        <f t="shared" si="277"/>
        <v>68</v>
      </c>
      <c r="H600" s="40">
        <f t="shared" si="278"/>
        <v>68</v>
      </c>
      <c r="I600" s="44">
        <v>17</v>
      </c>
      <c r="J600" s="44">
        <v>23</v>
      </c>
      <c r="K600" s="44">
        <v>28</v>
      </c>
      <c r="L600" s="40">
        <f t="shared" si="279"/>
        <v>0</v>
      </c>
      <c r="M600" s="40">
        <v>0</v>
      </c>
      <c r="N600" s="40">
        <v>0</v>
      </c>
      <c r="O600" s="40">
        <v>0</v>
      </c>
      <c r="P600" s="40">
        <v>0</v>
      </c>
      <c r="Q600" s="13">
        <v>0</v>
      </c>
      <c r="R600" s="13">
        <v>0</v>
      </c>
    </row>
    <row r="601" spans="1:18" ht="14.1" customHeight="1" x14ac:dyDescent="0.15">
      <c r="A601" s="8"/>
      <c r="B601" s="15"/>
      <c r="C601" s="10" t="s">
        <v>581</v>
      </c>
      <c r="D601" s="8" t="s">
        <v>266</v>
      </c>
      <c r="E601" s="12"/>
      <c r="F601" s="12"/>
      <c r="G601" s="40">
        <f t="shared" si="277"/>
        <v>77</v>
      </c>
      <c r="H601" s="40">
        <f t="shared" si="278"/>
        <v>77</v>
      </c>
      <c r="I601" s="44">
        <v>28</v>
      </c>
      <c r="J601" s="44">
        <v>19</v>
      </c>
      <c r="K601" s="44">
        <v>30</v>
      </c>
      <c r="L601" s="40">
        <f t="shared" si="279"/>
        <v>0</v>
      </c>
      <c r="M601" s="40">
        <v>0</v>
      </c>
      <c r="N601" s="40">
        <v>0</v>
      </c>
      <c r="O601" s="40">
        <v>0</v>
      </c>
      <c r="P601" s="40">
        <v>0</v>
      </c>
      <c r="Q601" s="13">
        <v>0</v>
      </c>
      <c r="R601" s="13">
        <v>0</v>
      </c>
    </row>
    <row r="602" spans="1:18" ht="14.1" customHeight="1" x14ac:dyDescent="0.15">
      <c r="A602" s="8" t="s">
        <v>368</v>
      </c>
      <c r="B602" s="9" t="s">
        <v>206</v>
      </c>
      <c r="C602" s="10"/>
      <c r="D602" s="8"/>
      <c r="E602" s="11">
        <v>3</v>
      </c>
      <c r="F602" s="12">
        <v>0</v>
      </c>
      <c r="G602" s="40">
        <f t="shared" si="277"/>
        <v>92</v>
      </c>
      <c r="H602" s="40">
        <f t="shared" si="278"/>
        <v>92</v>
      </c>
      <c r="I602" s="40">
        <f>I603+I604</f>
        <v>31</v>
      </c>
      <c r="J602" s="40">
        <f t="shared" ref="J602:R602" si="294">J603+J604</f>
        <v>28</v>
      </c>
      <c r="K602" s="40">
        <f t="shared" si="294"/>
        <v>33</v>
      </c>
      <c r="L602" s="40">
        <f t="shared" si="279"/>
        <v>0</v>
      </c>
      <c r="M602" s="40">
        <f t="shared" si="294"/>
        <v>0</v>
      </c>
      <c r="N602" s="40">
        <f t="shared" si="294"/>
        <v>0</v>
      </c>
      <c r="O602" s="40">
        <f t="shared" si="294"/>
        <v>0</v>
      </c>
      <c r="P602" s="40">
        <f t="shared" si="294"/>
        <v>0</v>
      </c>
      <c r="Q602" s="13">
        <f>Q603+Q604</f>
        <v>0</v>
      </c>
      <c r="R602" s="13">
        <f t="shared" si="294"/>
        <v>0</v>
      </c>
    </row>
    <row r="603" spans="1:18" ht="14.1" customHeight="1" x14ac:dyDescent="0.15">
      <c r="A603" s="8"/>
      <c r="B603" s="15"/>
      <c r="C603" s="10" t="s">
        <v>346</v>
      </c>
      <c r="D603" s="8" t="s">
        <v>265</v>
      </c>
      <c r="E603" s="12"/>
      <c r="F603" s="12"/>
      <c r="G603" s="40">
        <f t="shared" si="277"/>
        <v>36</v>
      </c>
      <c r="H603" s="40">
        <f t="shared" si="278"/>
        <v>36</v>
      </c>
      <c r="I603" s="44">
        <v>9</v>
      </c>
      <c r="J603" s="44">
        <v>11</v>
      </c>
      <c r="K603" s="44">
        <v>16</v>
      </c>
      <c r="L603" s="40">
        <f t="shared" si="279"/>
        <v>0</v>
      </c>
      <c r="M603" s="40">
        <v>0</v>
      </c>
      <c r="N603" s="40">
        <v>0</v>
      </c>
      <c r="O603" s="40">
        <v>0</v>
      </c>
      <c r="P603" s="40">
        <v>0</v>
      </c>
      <c r="Q603" s="13">
        <v>0</v>
      </c>
      <c r="R603" s="13">
        <v>0</v>
      </c>
    </row>
    <row r="604" spans="1:18" ht="14.1" customHeight="1" x14ac:dyDescent="0.15">
      <c r="A604" s="8"/>
      <c r="B604" s="15"/>
      <c r="C604" s="10" t="s">
        <v>346</v>
      </c>
      <c r="D604" s="8" t="s">
        <v>266</v>
      </c>
      <c r="E604" s="12"/>
      <c r="F604" s="12"/>
      <c r="G604" s="40">
        <f t="shared" si="277"/>
        <v>56</v>
      </c>
      <c r="H604" s="40">
        <f t="shared" si="278"/>
        <v>56</v>
      </c>
      <c r="I604" s="44">
        <v>22</v>
      </c>
      <c r="J604" s="44">
        <v>17</v>
      </c>
      <c r="K604" s="44">
        <v>17</v>
      </c>
      <c r="L604" s="40">
        <f t="shared" si="279"/>
        <v>0</v>
      </c>
      <c r="M604" s="40">
        <v>0</v>
      </c>
      <c r="N604" s="40">
        <v>0</v>
      </c>
      <c r="O604" s="40">
        <v>0</v>
      </c>
      <c r="P604" s="40">
        <v>0</v>
      </c>
      <c r="Q604" s="13">
        <v>0</v>
      </c>
      <c r="R604" s="13">
        <v>0</v>
      </c>
    </row>
    <row r="605" spans="1:18" ht="14.1" customHeight="1" x14ac:dyDescent="0.15">
      <c r="A605" s="8" t="s">
        <v>368</v>
      </c>
      <c r="B605" s="9" t="s">
        <v>207</v>
      </c>
      <c r="C605" s="10"/>
      <c r="D605" s="8"/>
      <c r="E605" s="11">
        <v>6</v>
      </c>
      <c r="F605" s="12">
        <v>0</v>
      </c>
      <c r="G605" s="40">
        <f t="shared" si="277"/>
        <v>169</v>
      </c>
      <c r="H605" s="40">
        <f t="shared" si="278"/>
        <v>169</v>
      </c>
      <c r="I605" s="40">
        <f>I606+I607</f>
        <v>64</v>
      </c>
      <c r="J605" s="40">
        <f t="shared" ref="J605:R605" si="295">J606+J607</f>
        <v>58</v>
      </c>
      <c r="K605" s="40">
        <f t="shared" si="295"/>
        <v>47</v>
      </c>
      <c r="L605" s="40">
        <f t="shared" si="279"/>
        <v>0</v>
      </c>
      <c r="M605" s="40">
        <f t="shared" si="295"/>
        <v>0</v>
      </c>
      <c r="N605" s="40">
        <f t="shared" si="295"/>
        <v>0</v>
      </c>
      <c r="O605" s="40">
        <f t="shared" si="295"/>
        <v>0</v>
      </c>
      <c r="P605" s="40">
        <f t="shared" si="295"/>
        <v>0</v>
      </c>
      <c r="Q605" s="13">
        <f>Q606+Q607</f>
        <v>0</v>
      </c>
      <c r="R605" s="13">
        <f t="shared" si="295"/>
        <v>0</v>
      </c>
    </row>
    <row r="606" spans="1:18" ht="14.1" customHeight="1" x14ac:dyDescent="0.15">
      <c r="A606" s="8"/>
      <c r="B606" s="15"/>
      <c r="C606" s="10" t="s">
        <v>346</v>
      </c>
      <c r="D606" s="8" t="s">
        <v>265</v>
      </c>
      <c r="E606" s="12"/>
      <c r="F606" s="12"/>
      <c r="G606" s="40">
        <f t="shared" si="277"/>
        <v>95</v>
      </c>
      <c r="H606" s="40">
        <f t="shared" si="278"/>
        <v>95</v>
      </c>
      <c r="I606" s="44">
        <v>39</v>
      </c>
      <c r="J606" s="44">
        <v>29</v>
      </c>
      <c r="K606" s="44">
        <v>27</v>
      </c>
      <c r="L606" s="40">
        <f t="shared" si="279"/>
        <v>0</v>
      </c>
      <c r="M606" s="40">
        <v>0</v>
      </c>
      <c r="N606" s="40">
        <v>0</v>
      </c>
      <c r="O606" s="40">
        <v>0</v>
      </c>
      <c r="P606" s="40">
        <v>0</v>
      </c>
      <c r="Q606" s="13">
        <v>0</v>
      </c>
      <c r="R606" s="13">
        <v>0</v>
      </c>
    </row>
    <row r="607" spans="1:18" ht="14.1" customHeight="1" x14ac:dyDescent="0.15">
      <c r="A607" s="8"/>
      <c r="B607" s="15"/>
      <c r="C607" s="10" t="s">
        <v>346</v>
      </c>
      <c r="D607" s="8" t="s">
        <v>266</v>
      </c>
      <c r="E607" s="12"/>
      <c r="F607" s="12"/>
      <c r="G607" s="40">
        <f t="shared" si="277"/>
        <v>74</v>
      </c>
      <c r="H607" s="40">
        <f t="shared" si="278"/>
        <v>74</v>
      </c>
      <c r="I607" s="44">
        <v>25</v>
      </c>
      <c r="J607" s="44">
        <v>29</v>
      </c>
      <c r="K607" s="44">
        <v>20</v>
      </c>
      <c r="L607" s="40">
        <f t="shared" si="279"/>
        <v>0</v>
      </c>
      <c r="M607" s="40">
        <v>0</v>
      </c>
      <c r="N607" s="40">
        <v>0</v>
      </c>
      <c r="O607" s="40">
        <v>0</v>
      </c>
      <c r="P607" s="40">
        <v>0</v>
      </c>
      <c r="Q607" s="13">
        <v>0</v>
      </c>
      <c r="R607" s="13">
        <v>0</v>
      </c>
    </row>
    <row r="608" spans="1:18" ht="14.1" customHeight="1" x14ac:dyDescent="0.15">
      <c r="A608" s="18" t="s">
        <v>394</v>
      </c>
      <c r="B608" s="19">
        <f>COUNTA(B557:B607)</f>
        <v>17</v>
      </c>
      <c r="C608" s="18"/>
      <c r="D608" s="18"/>
      <c r="E608" s="21">
        <f>E557+E560+E563+E566+E569+E572+E575+E578+E581+E584+E587+E590+E593+E596+E599+E602+E605</f>
        <v>156</v>
      </c>
      <c r="F608" s="21">
        <f t="shared" ref="F608:R608" si="296">F557+F560+F563+F566+F569+F572+F575+F578+F581+F584+F587+F590+F593+F596+F599+F602+F605</f>
        <v>4</v>
      </c>
      <c r="G608" s="47">
        <f t="shared" si="296"/>
        <v>5370</v>
      </c>
      <c r="H608" s="47">
        <f t="shared" si="296"/>
        <v>5337</v>
      </c>
      <c r="I608" s="47">
        <f t="shared" si="296"/>
        <v>1746</v>
      </c>
      <c r="J608" s="47">
        <f t="shared" si="296"/>
        <v>1760</v>
      </c>
      <c r="K608" s="47">
        <f t="shared" si="296"/>
        <v>1831</v>
      </c>
      <c r="L608" s="47">
        <f t="shared" si="296"/>
        <v>33</v>
      </c>
      <c r="M608" s="47">
        <f t="shared" si="296"/>
        <v>15</v>
      </c>
      <c r="N608" s="47">
        <f t="shared" si="296"/>
        <v>13</v>
      </c>
      <c r="O608" s="47">
        <f t="shared" si="296"/>
        <v>1</v>
      </c>
      <c r="P608" s="47">
        <f t="shared" si="296"/>
        <v>4</v>
      </c>
      <c r="Q608" s="21">
        <f t="shared" si="296"/>
        <v>0</v>
      </c>
      <c r="R608" s="21">
        <f t="shared" si="296"/>
        <v>0</v>
      </c>
    </row>
    <row r="609" spans="1:18" ht="14.1" customHeight="1" x14ac:dyDescent="0.15">
      <c r="A609" s="8" t="s">
        <v>369</v>
      </c>
      <c r="B609" s="9" t="s">
        <v>33</v>
      </c>
      <c r="C609" s="10"/>
      <c r="D609" s="8"/>
      <c r="E609" s="11">
        <v>18</v>
      </c>
      <c r="F609" s="12">
        <v>4</v>
      </c>
      <c r="G609" s="40">
        <f>H609+L609+Q609+R609</f>
        <v>780</v>
      </c>
      <c r="H609" s="40">
        <f>SUM(I609:K609)</f>
        <v>693</v>
      </c>
      <c r="I609" s="40">
        <f t="shared" ref="I609:K609" si="297">I610+I611+I612+I613</f>
        <v>241</v>
      </c>
      <c r="J609" s="40">
        <f t="shared" si="297"/>
        <v>232</v>
      </c>
      <c r="K609" s="40">
        <f t="shared" si="297"/>
        <v>220</v>
      </c>
      <c r="L609" s="40">
        <f>SUM(M609:P609)</f>
        <v>87</v>
      </c>
      <c r="M609" s="40">
        <f t="shared" ref="M609:R609" si="298">M610+M611</f>
        <v>23</v>
      </c>
      <c r="N609" s="40">
        <f t="shared" si="298"/>
        <v>25</v>
      </c>
      <c r="O609" s="40">
        <f t="shared" si="298"/>
        <v>21</v>
      </c>
      <c r="P609" s="40">
        <f t="shared" si="298"/>
        <v>18</v>
      </c>
      <c r="Q609" s="13">
        <f>Q610+Q611</f>
        <v>0</v>
      </c>
      <c r="R609" s="13">
        <f t="shared" si="298"/>
        <v>0</v>
      </c>
    </row>
    <row r="610" spans="1:18" ht="14.1" customHeight="1" x14ac:dyDescent="0.15">
      <c r="A610" s="8"/>
      <c r="B610" s="15"/>
      <c r="C610" s="10" t="s">
        <v>346</v>
      </c>
      <c r="D610" s="8" t="s">
        <v>265</v>
      </c>
      <c r="E610" s="12"/>
      <c r="F610" s="12"/>
      <c r="G610" s="40">
        <f t="shared" ref="G610:G645" si="299">H610+L610+Q610+R610</f>
        <v>342</v>
      </c>
      <c r="H610" s="40">
        <f t="shared" ref="H610:H645" si="300">SUM(I610:K610)</f>
        <v>291</v>
      </c>
      <c r="I610" s="44">
        <v>109</v>
      </c>
      <c r="J610" s="44">
        <v>96</v>
      </c>
      <c r="K610" s="44">
        <v>86</v>
      </c>
      <c r="L610" s="40">
        <f t="shared" ref="L610:L645" si="301">SUM(M610:P610)</f>
        <v>51</v>
      </c>
      <c r="M610" s="44">
        <v>11</v>
      </c>
      <c r="N610" s="44">
        <v>16</v>
      </c>
      <c r="O610" s="44">
        <v>11</v>
      </c>
      <c r="P610" s="44">
        <v>13</v>
      </c>
      <c r="Q610" s="13">
        <v>0</v>
      </c>
      <c r="R610" s="13">
        <v>0</v>
      </c>
    </row>
    <row r="611" spans="1:18" ht="14.1" customHeight="1" x14ac:dyDescent="0.15">
      <c r="A611" s="8"/>
      <c r="B611" s="15"/>
      <c r="C611" s="10" t="s">
        <v>346</v>
      </c>
      <c r="D611" s="8" t="s">
        <v>266</v>
      </c>
      <c r="E611" s="12"/>
      <c r="F611" s="12"/>
      <c r="G611" s="40">
        <f t="shared" si="299"/>
        <v>321</v>
      </c>
      <c r="H611" s="40">
        <f t="shared" si="300"/>
        <v>285</v>
      </c>
      <c r="I611" s="44">
        <v>92</v>
      </c>
      <c r="J611" s="44">
        <v>96</v>
      </c>
      <c r="K611" s="44">
        <v>97</v>
      </c>
      <c r="L611" s="40">
        <f t="shared" si="301"/>
        <v>36</v>
      </c>
      <c r="M611" s="44">
        <v>12</v>
      </c>
      <c r="N611" s="44">
        <v>9</v>
      </c>
      <c r="O611" s="44">
        <v>10</v>
      </c>
      <c r="P611" s="44">
        <v>5</v>
      </c>
      <c r="Q611" s="13">
        <v>0</v>
      </c>
      <c r="R611" s="13">
        <v>0</v>
      </c>
    </row>
    <row r="612" spans="1:18" ht="14.1" customHeight="1" x14ac:dyDescent="0.15">
      <c r="A612" s="8"/>
      <c r="B612" s="15"/>
      <c r="C612" s="10" t="s">
        <v>582</v>
      </c>
      <c r="D612" s="8" t="s">
        <v>265</v>
      </c>
      <c r="E612" s="12"/>
      <c r="F612" s="12"/>
      <c r="G612" s="40">
        <f t="shared" si="299"/>
        <v>73</v>
      </c>
      <c r="H612" s="40">
        <f t="shared" si="300"/>
        <v>73</v>
      </c>
      <c r="I612" s="44">
        <v>22</v>
      </c>
      <c r="J612" s="44">
        <v>28</v>
      </c>
      <c r="K612" s="44">
        <v>23</v>
      </c>
      <c r="L612" s="40">
        <f t="shared" si="301"/>
        <v>0</v>
      </c>
      <c r="M612" s="40">
        <v>0</v>
      </c>
      <c r="N612" s="40">
        <v>0</v>
      </c>
      <c r="O612" s="40">
        <v>0</v>
      </c>
      <c r="P612" s="40">
        <v>0</v>
      </c>
      <c r="Q612" s="13">
        <v>0</v>
      </c>
      <c r="R612" s="13">
        <v>0</v>
      </c>
    </row>
    <row r="613" spans="1:18" ht="14.1" customHeight="1" x14ac:dyDescent="0.15">
      <c r="A613" s="8"/>
      <c r="B613" s="15"/>
      <c r="C613" s="10" t="s">
        <v>582</v>
      </c>
      <c r="D613" s="8" t="s">
        <v>266</v>
      </c>
      <c r="E613" s="12"/>
      <c r="F613" s="12"/>
      <c r="G613" s="40">
        <f t="shared" si="299"/>
        <v>44</v>
      </c>
      <c r="H613" s="40">
        <f t="shared" si="300"/>
        <v>44</v>
      </c>
      <c r="I613" s="44">
        <v>18</v>
      </c>
      <c r="J613" s="44">
        <v>12</v>
      </c>
      <c r="K613" s="44">
        <v>14</v>
      </c>
      <c r="L613" s="40">
        <f t="shared" si="301"/>
        <v>0</v>
      </c>
      <c r="M613" s="40">
        <v>0</v>
      </c>
      <c r="N613" s="40">
        <v>0</v>
      </c>
      <c r="O613" s="40">
        <v>0</v>
      </c>
      <c r="P613" s="40">
        <v>0</v>
      </c>
      <c r="Q613" s="13">
        <v>0</v>
      </c>
      <c r="R613" s="13">
        <v>0</v>
      </c>
    </row>
    <row r="614" spans="1:18" ht="14.1" customHeight="1" x14ac:dyDescent="0.15">
      <c r="A614" s="8" t="s">
        <v>369</v>
      </c>
      <c r="B614" s="9" t="s">
        <v>34</v>
      </c>
      <c r="C614" s="10"/>
      <c r="D614" s="8"/>
      <c r="E614" s="11">
        <v>15</v>
      </c>
      <c r="F614" s="12">
        <v>0</v>
      </c>
      <c r="G614" s="40">
        <f t="shared" si="299"/>
        <v>594</v>
      </c>
      <c r="H614" s="40">
        <f t="shared" si="300"/>
        <v>594</v>
      </c>
      <c r="I614" s="40">
        <f>I615+I616</f>
        <v>200</v>
      </c>
      <c r="J614" s="40">
        <f t="shared" ref="J614:R614" si="302">J615+J616</f>
        <v>200</v>
      </c>
      <c r="K614" s="40">
        <f t="shared" si="302"/>
        <v>194</v>
      </c>
      <c r="L614" s="40">
        <f t="shared" si="301"/>
        <v>0</v>
      </c>
      <c r="M614" s="40">
        <f t="shared" si="302"/>
        <v>0</v>
      </c>
      <c r="N614" s="40">
        <f t="shared" si="302"/>
        <v>0</v>
      </c>
      <c r="O614" s="40">
        <f t="shared" si="302"/>
        <v>0</v>
      </c>
      <c r="P614" s="40">
        <f t="shared" si="302"/>
        <v>0</v>
      </c>
      <c r="Q614" s="13">
        <f>Q615+Q616</f>
        <v>0</v>
      </c>
      <c r="R614" s="13">
        <f t="shared" si="302"/>
        <v>0</v>
      </c>
    </row>
    <row r="615" spans="1:18" ht="14.1" customHeight="1" x14ac:dyDescent="0.15">
      <c r="A615" s="8"/>
      <c r="B615" s="15"/>
      <c r="C615" s="10" t="s">
        <v>346</v>
      </c>
      <c r="D615" s="8" t="s">
        <v>265</v>
      </c>
      <c r="E615" s="12"/>
      <c r="F615" s="12"/>
      <c r="G615" s="40">
        <f t="shared" si="299"/>
        <v>248</v>
      </c>
      <c r="H615" s="40">
        <f t="shared" si="300"/>
        <v>248</v>
      </c>
      <c r="I615" s="44">
        <v>92</v>
      </c>
      <c r="J615" s="44">
        <v>80</v>
      </c>
      <c r="K615" s="44">
        <v>76</v>
      </c>
      <c r="L615" s="40">
        <f t="shared" si="301"/>
        <v>0</v>
      </c>
      <c r="M615" s="40">
        <v>0</v>
      </c>
      <c r="N615" s="40">
        <v>0</v>
      </c>
      <c r="O615" s="40">
        <v>0</v>
      </c>
      <c r="P615" s="40">
        <v>0</v>
      </c>
      <c r="Q615" s="13">
        <v>0</v>
      </c>
      <c r="R615" s="13">
        <v>0</v>
      </c>
    </row>
    <row r="616" spans="1:18" ht="14.1" customHeight="1" x14ac:dyDescent="0.15">
      <c r="A616" s="8"/>
      <c r="B616" s="15"/>
      <c r="C616" s="10" t="s">
        <v>346</v>
      </c>
      <c r="D616" s="8" t="s">
        <v>266</v>
      </c>
      <c r="E616" s="12"/>
      <c r="F616" s="12"/>
      <c r="G616" s="40">
        <f t="shared" si="299"/>
        <v>346</v>
      </c>
      <c r="H616" s="40">
        <f t="shared" si="300"/>
        <v>346</v>
      </c>
      <c r="I616" s="44">
        <v>108</v>
      </c>
      <c r="J616" s="44">
        <v>120</v>
      </c>
      <c r="K616" s="44">
        <v>118</v>
      </c>
      <c r="L616" s="40">
        <f t="shared" si="301"/>
        <v>0</v>
      </c>
      <c r="M616" s="40">
        <v>0</v>
      </c>
      <c r="N616" s="40">
        <v>0</v>
      </c>
      <c r="O616" s="40">
        <v>0</v>
      </c>
      <c r="P616" s="40">
        <v>0</v>
      </c>
      <c r="Q616" s="13">
        <v>0</v>
      </c>
      <c r="R616" s="13">
        <v>0</v>
      </c>
    </row>
    <row r="617" spans="1:18" ht="14.1" customHeight="1" x14ac:dyDescent="0.15">
      <c r="A617" s="8" t="s">
        <v>369</v>
      </c>
      <c r="B617" s="9" t="s">
        <v>35</v>
      </c>
      <c r="C617" s="10"/>
      <c r="D617" s="8"/>
      <c r="E617" s="11">
        <v>12</v>
      </c>
      <c r="F617" s="12">
        <v>0</v>
      </c>
      <c r="G617" s="40">
        <f t="shared" si="299"/>
        <v>444</v>
      </c>
      <c r="H617" s="40">
        <f t="shared" si="300"/>
        <v>444</v>
      </c>
      <c r="I617" s="40">
        <f>I618+I619</f>
        <v>150</v>
      </c>
      <c r="J617" s="40">
        <f t="shared" ref="J617:R617" si="303">J618+J619</f>
        <v>149</v>
      </c>
      <c r="K617" s="40">
        <f t="shared" si="303"/>
        <v>145</v>
      </c>
      <c r="L617" s="40">
        <f t="shared" si="301"/>
        <v>0</v>
      </c>
      <c r="M617" s="40">
        <f t="shared" si="303"/>
        <v>0</v>
      </c>
      <c r="N617" s="40">
        <f t="shared" si="303"/>
        <v>0</v>
      </c>
      <c r="O617" s="40">
        <f t="shared" si="303"/>
        <v>0</v>
      </c>
      <c r="P617" s="40">
        <f t="shared" si="303"/>
        <v>0</v>
      </c>
      <c r="Q617" s="13">
        <f>Q618+Q619</f>
        <v>0</v>
      </c>
      <c r="R617" s="13">
        <f t="shared" si="303"/>
        <v>0</v>
      </c>
    </row>
    <row r="618" spans="1:18" ht="14.1" customHeight="1" x14ac:dyDescent="0.15">
      <c r="A618" s="8"/>
      <c r="B618" s="15"/>
      <c r="C618" s="10" t="s">
        <v>353</v>
      </c>
      <c r="D618" s="8" t="s">
        <v>265</v>
      </c>
      <c r="E618" s="12"/>
      <c r="F618" s="12"/>
      <c r="G618" s="40">
        <f t="shared" si="299"/>
        <v>72</v>
      </c>
      <c r="H618" s="40">
        <f t="shared" si="300"/>
        <v>72</v>
      </c>
      <c r="I618" s="44">
        <v>34</v>
      </c>
      <c r="J618" s="44">
        <v>21</v>
      </c>
      <c r="K618" s="44">
        <v>17</v>
      </c>
      <c r="L618" s="40">
        <f t="shared" si="301"/>
        <v>0</v>
      </c>
      <c r="M618" s="40">
        <v>0</v>
      </c>
      <c r="N618" s="40">
        <v>0</v>
      </c>
      <c r="O618" s="40">
        <v>0</v>
      </c>
      <c r="P618" s="40">
        <v>0</v>
      </c>
      <c r="Q618" s="13">
        <v>0</v>
      </c>
      <c r="R618" s="13">
        <v>0</v>
      </c>
    </row>
    <row r="619" spans="1:18" ht="14.1" customHeight="1" x14ac:dyDescent="0.15">
      <c r="A619" s="8"/>
      <c r="B619" s="15"/>
      <c r="C619" s="10" t="s">
        <v>353</v>
      </c>
      <c r="D619" s="8" t="s">
        <v>266</v>
      </c>
      <c r="E619" s="12"/>
      <c r="F619" s="12"/>
      <c r="G619" s="40">
        <f t="shared" si="299"/>
        <v>372</v>
      </c>
      <c r="H619" s="40">
        <f t="shared" si="300"/>
        <v>372</v>
      </c>
      <c r="I619" s="44">
        <v>116</v>
      </c>
      <c r="J619" s="44">
        <v>128</v>
      </c>
      <c r="K619" s="44">
        <v>128</v>
      </c>
      <c r="L619" s="40">
        <f t="shared" si="301"/>
        <v>0</v>
      </c>
      <c r="M619" s="40">
        <v>0</v>
      </c>
      <c r="N619" s="40">
        <v>0</v>
      </c>
      <c r="O619" s="40">
        <v>0</v>
      </c>
      <c r="P619" s="40">
        <v>0</v>
      </c>
      <c r="Q619" s="13">
        <v>0</v>
      </c>
      <c r="R619" s="13">
        <v>0</v>
      </c>
    </row>
    <row r="620" spans="1:18" ht="14.1" customHeight="1" x14ac:dyDescent="0.15">
      <c r="A620" s="8" t="s">
        <v>369</v>
      </c>
      <c r="B620" s="9" t="s">
        <v>36</v>
      </c>
      <c r="C620" s="10"/>
      <c r="D620" s="8"/>
      <c r="E620" s="11">
        <v>16</v>
      </c>
      <c r="F620" s="12">
        <v>4</v>
      </c>
      <c r="G620" s="40">
        <f t="shared" si="299"/>
        <v>629</v>
      </c>
      <c r="H620" s="40">
        <f t="shared" si="300"/>
        <v>570</v>
      </c>
      <c r="I620" s="40">
        <f>I621+I622</f>
        <v>174</v>
      </c>
      <c r="J620" s="40">
        <f t="shared" ref="J620:R620" si="304">J621+J622</f>
        <v>197</v>
      </c>
      <c r="K620" s="40">
        <f t="shared" si="304"/>
        <v>199</v>
      </c>
      <c r="L620" s="40">
        <f t="shared" si="301"/>
        <v>59</v>
      </c>
      <c r="M620" s="40">
        <f t="shared" si="304"/>
        <v>16</v>
      </c>
      <c r="N620" s="40">
        <f t="shared" si="304"/>
        <v>18</v>
      </c>
      <c r="O620" s="40">
        <f t="shared" si="304"/>
        <v>13</v>
      </c>
      <c r="P620" s="40">
        <f t="shared" si="304"/>
        <v>12</v>
      </c>
      <c r="Q620" s="13">
        <f>Q621+Q622</f>
        <v>0</v>
      </c>
      <c r="R620" s="13">
        <f t="shared" si="304"/>
        <v>0</v>
      </c>
    </row>
    <row r="621" spans="1:18" ht="14.1" customHeight="1" x14ac:dyDescent="0.15">
      <c r="A621" s="8"/>
      <c r="B621" s="15"/>
      <c r="C621" s="10" t="s">
        <v>345</v>
      </c>
      <c r="D621" s="8" t="s">
        <v>265</v>
      </c>
      <c r="E621" s="12"/>
      <c r="F621" s="12"/>
      <c r="G621" s="40">
        <f t="shared" si="299"/>
        <v>575</v>
      </c>
      <c r="H621" s="40">
        <f t="shared" si="300"/>
        <v>527</v>
      </c>
      <c r="I621" s="44">
        <v>156</v>
      </c>
      <c r="J621" s="44">
        <v>184</v>
      </c>
      <c r="K621" s="44">
        <v>187</v>
      </c>
      <c r="L621" s="40">
        <f t="shared" si="301"/>
        <v>48</v>
      </c>
      <c r="M621" s="44">
        <v>13</v>
      </c>
      <c r="N621" s="44">
        <v>14</v>
      </c>
      <c r="O621" s="44">
        <v>11</v>
      </c>
      <c r="P621" s="44">
        <v>10</v>
      </c>
      <c r="Q621" s="13">
        <v>0</v>
      </c>
      <c r="R621" s="13">
        <v>0</v>
      </c>
    </row>
    <row r="622" spans="1:18" ht="14.1" customHeight="1" x14ac:dyDescent="0.15">
      <c r="A622" s="8"/>
      <c r="B622" s="15"/>
      <c r="C622" s="10" t="s">
        <v>345</v>
      </c>
      <c r="D622" s="8" t="s">
        <v>266</v>
      </c>
      <c r="E622" s="12"/>
      <c r="F622" s="12"/>
      <c r="G622" s="40">
        <f t="shared" si="299"/>
        <v>54</v>
      </c>
      <c r="H622" s="40">
        <f t="shared" si="300"/>
        <v>43</v>
      </c>
      <c r="I622" s="44">
        <v>18</v>
      </c>
      <c r="J622" s="44">
        <v>13</v>
      </c>
      <c r="K622" s="44">
        <v>12</v>
      </c>
      <c r="L622" s="40">
        <f t="shared" si="301"/>
        <v>11</v>
      </c>
      <c r="M622" s="44">
        <v>3</v>
      </c>
      <c r="N622" s="44">
        <v>4</v>
      </c>
      <c r="O622" s="44">
        <v>2</v>
      </c>
      <c r="P622" s="44">
        <v>2</v>
      </c>
      <c r="Q622" s="13">
        <v>0</v>
      </c>
      <c r="R622" s="13">
        <v>0</v>
      </c>
    </row>
    <row r="623" spans="1:18" ht="14.1" customHeight="1" x14ac:dyDescent="0.15">
      <c r="A623" s="8" t="s">
        <v>369</v>
      </c>
      <c r="B623" s="9" t="s">
        <v>83</v>
      </c>
      <c r="C623" s="10"/>
      <c r="D623" s="8"/>
      <c r="E623" s="11">
        <v>3</v>
      </c>
      <c r="F623" s="12">
        <v>0</v>
      </c>
      <c r="G623" s="40">
        <f t="shared" si="299"/>
        <v>54</v>
      </c>
      <c r="H623" s="40">
        <f t="shared" si="300"/>
        <v>54</v>
      </c>
      <c r="I623" s="40">
        <f>I624+I625</f>
        <v>17</v>
      </c>
      <c r="J623" s="40">
        <f t="shared" ref="J623:R623" si="305">J624+J625</f>
        <v>16</v>
      </c>
      <c r="K623" s="40">
        <f t="shared" si="305"/>
        <v>21</v>
      </c>
      <c r="L623" s="40">
        <f t="shared" si="301"/>
        <v>0</v>
      </c>
      <c r="M623" s="40">
        <f t="shared" si="305"/>
        <v>0</v>
      </c>
      <c r="N623" s="40">
        <f t="shared" si="305"/>
        <v>0</v>
      </c>
      <c r="O623" s="40">
        <f t="shared" si="305"/>
        <v>0</v>
      </c>
      <c r="P623" s="40">
        <f t="shared" si="305"/>
        <v>0</v>
      </c>
      <c r="Q623" s="13">
        <f>Q624+Q625</f>
        <v>0</v>
      </c>
      <c r="R623" s="13">
        <f t="shared" si="305"/>
        <v>0</v>
      </c>
    </row>
    <row r="624" spans="1:18" ht="14.1" customHeight="1" x14ac:dyDescent="0.15">
      <c r="A624" s="8"/>
      <c r="B624" s="15"/>
      <c r="C624" s="10" t="s">
        <v>346</v>
      </c>
      <c r="D624" s="8" t="s">
        <v>265</v>
      </c>
      <c r="E624" s="12"/>
      <c r="F624" s="12"/>
      <c r="G624" s="40">
        <f t="shared" si="299"/>
        <v>24</v>
      </c>
      <c r="H624" s="40">
        <f t="shared" si="300"/>
        <v>24</v>
      </c>
      <c r="I624" s="44">
        <v>5</v>
      </c>
      <c r="J624" s="44">
        <v>6</v>
      </c>
      <c r="K624" s="44">
        <v>13</v>
      </c>
      <c r="L624" s="40">
        <f t="shared" si="301"/>
        <v>0</v>
      </c>
      <c r="M624" s="40">
        <v>0</v>
      </c>
      <c r="N624" s="40">
        <v>0</v>
      </c>
      <c r="O624" s="40">
        <v>0</v>
      </c>
      <c r="P624" s="40">
        <v>0</v>
      </c>
      <c r="Q624" s="13">
        <v>0</v>
      </c>
      <c r="R624" s="13">
        <v>0</v>
      </c>
    </row>
    <row r="625" spans="1:18" ht="14.1" customHeight="1" x14ac:dyDescent="0.15">
      <c r="A625" s="8"/>
      <c r="B625" s="15"/>
      <c r="C625" s="10" t="s">
        <v>346</v>
      </c>
      <c r="D625" s="8" t="s">
        <v>266</v>
      </c>
      <c r="E625" s="12"/>
      <c r="F625" s="12"/>
      <c r="G625" s="40">
        <f t="shared" si="299"/>
        <v>30</v>
      </c>
      <c r="H625" s="40">
        <f t="shared" si="300"/>
        <v>30</v>
      </c>
      <c r="I625" s="44">
        <v>12</v>
      </c>
      <c r="J625" s="44">
        <v>10</v>
      </c>
      <c r="K625" s="44">
        <v>8</v>
      </c>
      <c r="L625" s="40">
        <f t="shared" si="301"/>
        <v>0</v>
      </c>
      <c r="M625" s="40">
        <v>0</v>
      </c>
      <c r="N625" s="40">
        <v>0</v>
      </c>
      <c r="O625" s="40">
        <v>0</v>
      </c>
      <c r="P625" s="40">
        <v>0</v>
      </c>
      <c r="Q625" s="13">
        <v>0</v>
      </c>
      <c r="R625" s="13">
        <v>0</v>
      </c>
    </row>
    <row r="626" spans="1:18" ht="14.1" customHeight="1" x14ac:dyDescent="0.15">
      <c r="A626" s="8" t="s">
        <v>369</v>
      </c>
      <c r="B626" s="9" t="s">
        <v>168</v>
      </c>
      <c r="C626" s="10"/>
      <c r="D626" s="8"/>
      <c r="E626" s="11">
        <v>15</v>
      </c>
      <c r="F626" s="12">
        <v>0</v>
      </c>
      <c r="G626" s="40">
        <f t="shared" si="299"/>
        <v>594</v>
      </c>
      <c r="H626" s="40">
        <f t="shared" si="300"/>
        <v>594</v>
      </c>
      <c r="I626" s="40">
        <f>I627+I628</f>
        <v>200</v>
      </c>
      <c r="J626" s="40">
        <f t="shared" ref="J626:R626" si="306">J627+J628</f>
        <v>198</v>
      </c>
      <c r="K626" s="40">
        <f t="shared" si="306"/>
        <v>196</v>
      </c>
      <c r="L626" s="40">
        <f t="shared" si="301"/>
        <v>0</v>
      </c>
      <c r="M626" s="40">
        <f t="shared" si="306"/>
        <v>0</v>
      </c>
      <c r="N626" s="40">
        <f t="shared" si="306"/>
        <v>0</v>
      </c>
      <c r="O626" s="40">
        <f t="shared" si="306"/>
        <v>0</v>
      </c>
      <c r="P626" s="40">
        <f t="shared" si="306"/>
        <v>0</v>
      </c>
      <c r="Q626" s="13">
        <f>Q627+Q628</f>
        <v>0</v>
      </c>
      <c r="R626" s="13">
        <f t="shared" si="306"/>
        <v>0</v>
      </c>
    </row>
    <row r="627" spans="1:18" ht="14.1" customHeight="1" x14ac:dyDescent="0.15">
      <c r="A627" s="8"/>
      <c r="B627" s="15"/>
      <c r="C627" s="10" t="s">
        <v>581</v>
      </c>
      <c r="D627" s="8" t="s">
        <v>265</v>
      </c>
      <c r="E627" s="12"/>
      <c r="F627" s="12"/>
      <c r="G627" s="40">
        <f t="shared" si="299"/>
        <v>242</v>
      </c>
      <c r="H627" s="40">
        <f t="shared" si="300"/>
        <v>242</v>
      </c>
      <c r="I627" s="44">
        <v>86</v>
      </c>
      <c r="J627" s="44">
        <v>77</v>
      </c>
      <c r="K627" s="44">
        <v>79</v>
      </c>
      <c r="L627" s="40">
        <f t="shared" si="301"/>
        <v>0</v>
      </c>
      <c r="M627" s="40">
        <v>0</v>
      </c>
      <c r="N627" s="40">
        <v>0</v>
      </c>
      <c r="O627" s="40">
        <v>0</v>
      </c>
      <c r="P627" s="40">
        <v>0</v>
      </c>
      <c r="Q627" s="13">
        <v>0</v>
      </c>
      <c r="R627" s="13">
        <v>0</v>
      </c>
    </row>
    <row r="628" spans="1:18" ht="14.1" customHeight="1" x14ac:dyDescent="0.15">
      <c r="A628" s="8"/>
      <c r="B628" s="15"/>
      <c r="C628" s="10" t="s">
        <v>581</v>
      </c>
      <c r="D628" s="8" t="s">
        <v>266</v>
      </c>
      <c r="E628" s="12"/>
      <c r="F628" s="12"/>
      <c r="G628" s="40">
        <f t="shared" si="299"/>
        <v>352</v>
      </c>
      <c r="H628" s="40">
        <f t="shared" si="300"/>
        <v>352</v>
      </c>
      <c r="I628" s="44">
        <v>114</v>
      </c>
      <c r="J628" s="44">
        <v>121</v>
      </c>
      <c r="K628" s="44">
        <v>117</v>
      </c>
      <c r="L628" s="40">
        <f t="shared" si="301"/>
        <v>0</v>
      </c>
      <c r="M628" s="40">
        <v>0</v>
      </c>
      <c r="N628" s="40">
        <v>0</v>
      </c>
      <c r="O628" s="40">
        <v>0</v>
      </c>
      <c r="P628" s="40">
        <v>0</v>
      </c>
      <c r="Q628" s="13">
        <v>0</v>
      </c>
      <c r="R628" s="13">
        <v>0</v>
      </c>
    </row>
    <row r="629" spans="1:18" ht="14.1" customHeight="1" x14ac:dyDescent="0.15">
      <c r="A629" s="8" t="s">
        <v>369</v>
      </c>
      <c r="B629" s="9" t="s">
        <v>242</v>
      </c>
      <c r="C629" s="10"/>
      <c r="D629" s="8"/>
      <c r="E629" s="11">
        <v>9</v>
      </c>
      <c r="F629" s="12">
        <v>0</v>
      </c>
      <c r="G629" s="40">
        <f t="shared" si="299"/>
        <v>327</v>
      </c>
      <c r="H629" s="40">
        <f t="shared" si="300"/>
        <v>327</v>
      </c>
      <c r="I629" s="40">
        <f>I630+I631</f>
        <v>108</v>
      </c>
      <c r="J629" s="40">
        <f t="shared" ref="J629:R629" si="307">J630+J631</f>
        <v>106</v>
      </c>
      <c r="K629" s="40">
        <f t="shared" si="307"/>
        <v>113</v>
      </c>
      <c r="L629" s="40">
        <f t="shared" si="301"/>
        <v>0</v>
      </c>
      <c r="M629" s="40">
        <f t="shared" si="307"/>
        <v>0</v>
      </c>
      <c r="N629" s="40">
        <f t="shared" si="307"/>
        <v>0</v>
      </c>
      <c r="O629" s="40">
        <f t="shared" si="307"/>
        <v>0</v>
      </c>
      <c r="P629" s="40">
        <f t="shared" si="307"/>
        <v>0</v>
      </c>
      <c r="Q629" s="13">
        <f>Q630+Q631</f>
        <v>0</v>
      </c>
      <c r="R629" s="13">
        <f t="shared" si="307"/>
        <v>0</v>
      </c>
    </row>
    <row r="630" spans="1:18" ht="14.1" customHeight="1" x14ac:dyDescent="0.15">
      <c r="A630" s="8"/>
      <c r="B630" s="15"/>
      <c r="C630" s="10" t="s">
        <v>346</v>
      </c>
      <c r="D630" s="8" t="s">
        <v>265</v>
      </c>
      <c r="E630" s="12"/>
      <c r="F630" s="12"/>
      <c r="G630" s="40">
        <f t="shared" si="299"/>
        <v>130</v>
      </c>
      <c r="H630" s="40">
        <f t="shared" si="300"/>
        <v>130</v>
      </c>
      <c r="I630" s="44">
        <v>41</v>
      </c>
      <c r="J630" s="44">
        <v>44</v>
      </c>
      <c r="K630" s="44">
        <v>45</v>
      </c>
      <c r="L630" s="40">
        <f t="shared" si="301"/>
        <v>0</v>
      </c>
      <c r="M630" s="40">
        <v>0</v>
      </c>
      <c r="N630" s="40">
        <v>0</v>
      </c>
      <c r="O630" s="40">
        <v>0</v>
      </c>
      <c r="P630" s="40">
        <v>0</v>
      </c>
      <c r="Q630" s="13">
        <v>0</v>
      </c>
      <c r="R630" s="13">
        <v>0</v>
      </c>
    </row>
    <row r="631" spans="1:18" ht="14.1" customHeight="1" x14ac:dyDescent="0.15">
      <c r="A631" s="8"/>
      <c r="B631" s="15"/>
      <c r="C631" s="10" t="s">
        <v>346</v>
      </c>
      <c r="D631" s="8" t="s">
        <v>266</v>
      </c>
      <c r="E631" s="12"/>
      <c r="F631" s="12"/>
      <c r="G631" s="40">
        <f t="shared" si="299"/>
        <v>197</v>
      </c>
      <c r="H631" s="40">
        <f t="shared" si="300"/>
        <v>197</v>
      </c>
      <c r="I631" s="44">
        <v>67</v>
      </c>
      <c r="J631" s="44">
        <v>62</v>
      </c>
      <c r="K631" s="44">
        <v>68</v>
      </c>
      <c r="L631" s="40">
        <f t="shared" si="301"/>
        <v>0</v>
      </c>
      <c r="M631" s="40">
        <v>0</v>
      </c>
      <c r="N631" s="40">
        <v>0</v>
      </c>
      <c r="O631" s="40">
        <v>0</v>
      </c>
      <c r="P631" s="40">
        <v>0</v>
      </c>
      <c r="Q631" s="13">
        <v>0</v>
      </c>
      <c r="R631" s="13">
        <v>0</v>
      </c>
    </row>
    <row r="632" spans="1:18" ht="14.1" customHeight="1" x14ac:dyDescent="0.15">
      <c r="A632" s="8" t="s">
        <v>369</v>
      </c>
      <c r="B632" s="9" t="s">
        <v>1</v>
      </c>
      <c r="C632" s="10"/>
      <c r="D632" s="8"/>
      <c r="E632" s="11">
        <v>6</v>
      </c>
      <c r="F632" s="12">
        <v>0</v>
      </c>
      <c r="G632" s="40">
        <f t="shared" si="299"/>
        <v>106</v>
      </c>
      <c r="H632" s="40">
        <f t="shared" si="300"/>
        <v>106</v>
      </c>
      <c r="I632" s="40">
        <f t="shared" ref="I632:K632" si="308">I633+I634+I635+I636</f>
        <v>27</v>
      </c>
      <c r="J632" s="40">
        <f t="shared" si="308"/>
        <v>34</v>
      </c>
      <c r="K632" s="40">
        <f t="shared" si="308"/>
        <v>45</v>
      </c>
      <c r="L632" s="40">
        <f t="shared" si="301"/>
        <v>0</v>
      </c>
      <c r="M632" s="40">
        <f t="shared" ref="M632:R632" si="309">M633+M634</f>
        <v>0</v>
      </c>
      <c r="N632" s="40">
        <f t="shared" si="309"/>
        <v>0</v>
      </c>
      <c r="O632" s="40">
        <f t="shared" si="309"/>
        <v>0</v>
      </c>
      <c r="P632" s="40">
        <f t="shared" si="309"/>
        <v>0</v>
      </c>
      <c r="Q632" s="13">
        <f>Q633+Q634</f>
        <v>0</v>
      </c>
      <c r="R632" s="13">
        <f t="shared" si="309"/>
        <v>0</v>
      </c>
    </row>
    <row r="633" spans="1:18" ht="14.1" customHeight="1" x14ac:dyDescent="0.15">
      <c r="A633" s="8"/>
      <c r="B633" s="15"/>
      <c r="C633" s="10" t="s">
        <v>346</v>
      </c>
      <c r="D633" s="8" t="s">
        <v>265</v>
      </c>
      <c r="E633" s="12"/>
      <c r="F633" s="12"/>
      <c r="G633" s="40">
        <f t="shared" si="299"/>
        <v>21</v>
      </c>
      <c r="H633" s="40">
        <f t="shared" si="300"/>
        <v>21</v>
      </c>
      <c r="I633" s="41">
        <v>2</v>
      </c>
      <c r="J633" s="41">
        <v>6</v>
      </c>
      <c r="K633" s="41">
        <v>13</v>
      </c>
      <c r="L633" s="40">
        <f t="shared" si="301"/>
        <v>0</v>
      </c>
      <c r="M633" s="40">
        <v>0</v>
      </c>
      <c r="N633" s="40">
        <v>0</v>
      </c>
      <c r="O633" s="40">
        <v>0</v>
      </c>
      <c r="P633" s="40">
        <v>0</v>
      </c>
      <c r="Q633" s="13">
        <v>0</v>
      </c>
      <c r="R633" s="13">
        <v>0</v>
      </c>
    </row>
    <row r="634" spans="1:18" ht="14.1" customHeight="1" x14ac:dyDescent="0.15">
      <c r="A634" s="8"/>
      <c r="B634" s="15"/>
      <c r="C634" s="10" t="s">
        <v>346</v>
      </c>
      <c r="D634" s="8" t="s">
        <v>266</v>
      </c>
      <c r="E634" s="12"/>
      <c r="F634" s="12"/>
      <c r="G634" s="40">
        <f t="shared" si="299"/>
        <v>28</v>
      </c>
      <c r="H634" s="40">
        <f t="shared" si="300"/>
        <v>28</v>
      </c>
      <c r="I634" s="41">
        <v>8</v>
      </c>
      <c r="J634" s="41">
        <v>12</v>
      </c>
      <c r="K634" s="41">
        <v>8</v>
      </c>
      <c r="L634" s="40">
        <f t="shared" si="301"/>
        <v>0</v>
      </c>
      <c r="M634" s="40">
        <v>0</v>
      </c>
      <c r="N634" s="40">
        <v>0</v>
      </c>
      <c r="O634" s="40">
        <v>0</v>
      </c>
      <c r="P634" s="40">
        <v>0</v>
      </c>
      <c r="Q634" s="13">
        <v>0</v>
      </c>
      <c r="R634" s="13">
        <v>0</v>
      </c>
    </row>
    <row r="635" spans="1:18" ht="14.1" customHeight="1" x14ac:dyDescent="0.15">
      <c r="A635" s="8"/>
      <c r="B635" s="15"/>
      <c r="C635" s="10" t="s">
        <v>589</v>
      </c>
      <c r="D635" s="8" t="s">
        <v>265</v>
      </c>
      <c r="E635" s="12"/>
      <c r="F635" s="12"/>
      <c r="G635" s="40">
        <f t="shared" si="299"/>
        <v>43</v>
      </c>
      <c r="H635" s="40">
        <f t="shared" si="300"/>
        <v>43</v>
      </c>
      <c r="I635" s="41">
        <v>9</v>
      </c>
      <c r="J635" s="41">
        <v>15</v>
      </c>
      <c r="K635" s="41">
        <v>19</v>
      </c>
      <c r="L635" s="40">
        <f t="shared" si="301"/>
        <v>0</v>
      </c>
      <c r="M635" s="40">
        <v>0</v>
      </c>
      <c r="N635" s="40">
        <v>0</v>
      </c>
      <c r="O635" s="40">
        <v>0</v>
      </c>
      <c r="P635" s="40">
        <v>0</v>
      </c>
      <c r="Q635" s="13">
        <v>0</v>
      </c>
      <c r="R635" s="13">
        <v>0</v>
      </c>
    </row>
    <row r="636" spans="1:18" ht="14.1" customHeight="1" x14ac:dyDescent="0.15">
      <c r="A636" s="8"/>
      <c r="B636" s="15"/>
      <c r="C636" s="10" t="s">
        <v>589</v>
      </c>
      <c r="D636" s="8" t="s">
        <v>266</v>
      </c>
      <c r="E636" s="12"/>
      <c r="F636" s="12"/>
      <c r="G636" s="40">
        <f t="shared" si="299"/>
        <v>14</v>
      </c>
      <c r="H636" s="40">
        <f t="shared" si="300"/>
        <v>14</v>
      </c>
      <c r="I636" s="41">
        <v>8</v>
      </c>
      <c r="J636" s="41">
        <v>1</v>
      </c>
      <c r="K636" s="41">
        <v>5</v>
      </c>
      <c r="L636" s="40">
        <f t="shared" si="301"/>
        <v>0</v>
      </c>
      <c r="M636" s="40">
        <v>0</v>
      </c>
      <c r="N636" s="40">
        <v>0</v>
      </c>
      <c r="O636" s="40">
        <v>0</v>
      </c>
      <c r="P636" s="40">
        <v>0</v>
      </c>
      <c r="Q636" s="13">
        <v>0</v>
      </c>
      <c r="R636" s="13">
        <v>0</v>
      </c>
    </row>
    <row r="637" spans="1:18" ht="14.1" customHeight="1" x14ac:dyDescent="0.15">
      <c r="A637" s="8" t="s">
        <v>369</v>
      </c>
      <c r="B637" s="15" t="s">
        <v>208</v>
      </c>
      <c r="C637" s="10"/>
      <c r="D637" s="8"/>
      <c r="E637" s="11">
        <v>6</v>
      </c>
      <c r="F637" s="12">
        <v>0</v>
      </c>
      <c r="G637" s="40">
        <f t="shared" si="299"/>
        <v>184</v>
      </c>
      <c r="H637" s="40">
        <f t="shared" si="300"/>
        <v>184</v>
      </c>
      <c r="I637" s="40">
        <f>I638+I639</f>
        <v>58</v>
      </c>
      <c r="J637" s="40">
        <f t="shared" ref="J637:R637" si="310">J638+J639</f>
        <v>61</v>
      </c>
      <c r="K637" s="40">
        <f t="shared" si="310"/>
        <v>65</v>
      </c>
      <c r="L637" s="40">
        <f t="shared" si="301"/>
        <v>0</v>
      </c>
      <c r="M637" s="40">
        <f t="shared" si="310"/>
        <v>0</v>
      </c>
      <c r="N637" s="40">
        <f t="shared" si="310"/>
        <v>0</v>
      </c>
      <c r="O637" s="40">
        <f t="shared" si="310"/>
        <v>0</v>
      </c>
      <c r="P637" s="40">
        <f t="shared" si="310"/>
        <v>0</v>
      </c>
      <c r="Q637" s="13">
        <f>Q638+Q639</f>
        <v>0</v>
      </c>
      <c r="R637" s="13">
        <f t="shared" si="310"/>
        <v>0</v>
      </c>
    </row>
    <row r="638" spans="1:18" ht="14.1" customHeight="1" x14ac:dyDescent="0.15">
      <c r="A638" s="8"/>
      <c r="B638" s="15"/>
      <c r="C638" s="10" t="s">
        <v>581</v>
      </c>
      <c r="D638" s="8" t="s">
        <v>265</v>
      </c>
      <c r="E638" s="12"/>
      <c r="F638" s="12"/>
      <c r="G638" s="40">
        <f t="shared" si="299"/>
        <v>93</v>
      </c>
      <c r="H638" s="40">
        <f t="shared" si="300"/>
        <v>93</v>
      </c>
      <c r="I638" s="44">
        <v>29</v>
      </c>
      <c r="J638" s="44">
        <v>33</v>
      </c>
      <c r="K638" s="44">
        <v>31</v>
      </c>
      <c r="L638" s="40">
        <f t="shared" si="301"/>
        <v>0</v>
      </c>
      <c r="M638" s="40">
        <v>0</v>
      </c>
      <c r="N638" s="40">
        <v>0</v>
      </c>
      <c r="O638" s="40">
        <v>0</v>
      </c>
      <c r="P638" s="40">
        <v>0</v>
      </c>
      <c r="Q638" s="13">
        <v>0</v>
      </c>
      <c r="R638" s="13">
        <v>0</v>
      </c>
    </row>
    <row r="639" spans="1:18" ht="14.1" customHeight="1" x14ac:dyDescent="0.15">
      <c r="A639" s="8"/>
      <c r="B639" s="15"/>
      <c r="C639" s="10" t="s">
        <v>581</v>
      </c>
      <c r="D639" s="8" t="s">
        <v>266</v>
      </c>
      <c r="E639" s="12"/>
      <c r="F639" s="12"/>
      <c r="G639" s="40">
        <f t="shared" si="299"/>
        <v>91</v>
      </c>
      <c r="H639" s="40">
        <f t="shared" si="300"/>
        <v>91</v>
      </c>
      <c r="I639" s="44">
        <v>29</v>
      </c>
      <c r="J639" s="44">
        <v>28</v>
      </c>
      <c r="K639" s="44">
        <v>34</v>
      </c>
      <c r="L639" s="40">
        <f t="shared" si="301"/>
        <v>0</v>
      </c>
      <c r="M639" s="40">
        <v>0</v>
      </c>
      <c r="N639" s="40">
        <v>0</v>
      </c>
      <c r="O639" s="40">
        <v>0</v>
      </c>
      <c r="P639" s="40">
        <v>0</v>
      </c>
      <c r="Q639" s="13">
        <v>0</v>
      </c>
      <c r="R639" s="13">
        <v>0</v>
      </c>
    </row>
    <row r="640" spans="1:18" ht="14.1" customHeight="1" x14ac:dyDescent="0.15">
      <c r="A640" s="8" t="s">
        <v>369</v>
      </c>
      <c r="B640" s="15" t="s">
        <v>209</v>
      </c>
      <c r="C640" s="10"/>
      <c r="D640" s="8"/>
      <c r="E640" s="11">
        <v>3</v>
      </c>
      <c r="F640" s="12">
        <v>0</v>
      </c>
      <c r="G640" s="40">
        <f t="shared" si="299"/>
        <v>75</v>
      </c>
      <c r="H640" s="40">
        <f t="shared" si="300"/>
        <v>75</v>
      </c>
      <c r="I640" s="40">
        <f>I641+I642</f>
        <v>23</v>
      </c>
      <c r="J640" s="40">
        <f t="shared" ref="J640:R640" si="311">J641+J642</f>
        <v>26</v>
      </c>
      <c r="K640" s="40">
        <f t="shared" si="311"/>
        <v>26</v>
      </c>
      <c r="L640" s="40">
        <f t="shared" si="301"/>
        <v>0</v>
      </c>
      <c r="M640" s="40">
        <f t="shared" si="311"/>
        <v>0</v>
      </c>
      <c r="N640" s="40">
        <f t="shared" si="311"/>
        <v>0</v>
      </c>
      <c r="O640" s="40">
        <f t="shared" si="311"/>
        <v>0</v>
      </c>
      <c r="P640" s="40">
        <f t="shared" si="311"/>
        <v>0</v>
      </c>
      <c r="Q640" s="13">
        <f>Q641+Q642</f>
        <v>0</v>
      </c>
      <c r="R640" s="13">
        <f t="shared" si="311"/>
        <v>0</v>
      </c>
    </row>
    <row r="641" spans="1:18" ht="14.1" customHeight="1" x14ac:dyDescent="0.15">
      <c r="A641" s="8"/>
      <c r="B641" s="15"/>
      <c r="C641" s="10" t="s">
        <v>346</v>
      </c>
      <c r="D641" s="8" t="s">
        <v>265</v>
      </c>
      <c r="E641" s="12"/>
      <c r="F641" s="12"/>
      <c r="G641" s="40">
        <f t="shared" si="299"/>
        <v>38</v>
      </c>
      <c r="H641" s="40">
        <f t="shared" si="300"/>
        <v>38</v>
      </c>
      <c r="I641" s="44">
        <v>10</v>
      </c>
      <c r="J641" s="44">
        <v>12</v>
      </c>
      <c r="K641" s="44">
        <v>16</v>
      </c>
      <c r="L641" s="40">
        <f t="shared" si="301"/>
        <v>0</v>
      </c>
      <c r="M641" s="40">
        <v>0</v>
      </c>
      <c r="N641" s="40">
        <v>0</v>
      </c>
      <c r="O641" s="40">
        <v>0</v>
      </c>
      <c r="P641" s="40">
        <v>0</v>
      </c>
      <c r="Q641" s="13">
        <v>0</v>
      </c>
      <c r="R641" s="13">
        <v>0</v>
      </c>
    </row>
    <row r="642" spans="1:18" ht="14.1" customHeight="1" x14ac:dyDescent="0.15">
      <c r="A642" s="8"/>
      <c r="B642" s="15"/>
      <c r="C642" s="10" t="s">
        <v>346</v>
      </c>
      <c r="D642" s="8" t="s">
        <v>266</v>
      </c>
      <c r="E642" s="12"/>
      <c r="F642" s="12"/>
      <c r="G642" s="40">
        <f t="shared" si="299"/>
        <v>37</v>
      </c>
      <c r="H642" s="40">
        <f t="shared" si="300"/>
        <v>37</v>
      </c>
      <c r="I642" s="44">
        <v>13</v>
      </c>
      <c r="J642" s="44">
        <v>14</v>
      </c>
      <c r="K642" s="44">
        <v>10</v>
      </c>
      <c r="L642" s="40">
        <f t="shared" si="301"/>
        <v>0</v>
      </c>
      <c r="M642" s="40">
        <v>0</v>
      </c>
      <c r="N642" s="40">
        <v>0</v>
      </c>
      <c r="O642" s="40">
        <v>0</v>
      </c>
      <c r="P642" s="40">
        <v>0</v>
      </c>
      <c r="Q642" s="13">
        <v>0</v>
      </c>
      <c r="R642" s="13">
        <v>0</v>
      </c>
    </row>
    <row r="643" spans="1:18" ht="14.1" customHeight="1" x14ac:dyDescent="0.15">
      <c r="A643" s="8" t="s">
        <v>369</v>
      </c>
      <c r="B643" s="9" t="s">
        <v>210</v>
      </c>
      <c r="C643" s="10"/>
      <c r="D643" s="8"/>
      <c r="E643" s="11">
        <v>3</v>
      </c>
      <c r="F643" s="12">
        <v>0</v>
      </c>
      <c r="G643" s="40">
        <f t="shared" si="299"/>
        <v>69</v>
      </c>
      <c r="H643" s="40">
        <f t="shared" si="300"/>
        <v>69</v>
      </c>
      <c r="I643" s="40">
        <f>I644+I645</f>
        <v>23</v>
      </c>
      <c r="J643" s="40">
        <f t="shared" ref="J643:R643" si="312">J644+J645</f>
        <v>20</v>
      </c>
      <c r="K643" s="40">
        <f t="shared" si="312"/>
        <v>26</v>
      </c>
      <c r="L643" s="40">
        <f t="shared" si="301"/>
        <v>0</v>
      </c>
      <c r="M643" s="40">
        <f t="shared" si="312"/>
        <v>0</v>
      </c>
      <c r="N643" s="40">
        <f t="shared" si="312"/>
        <v>0</v>
      </c>
      <c r="O643" s="40">
        <f t="shared" si="312"/>
        <v>0</v>
      </c>
      <c r="P643" s="40">
        <f t="shared" si="312"/>
        <v>0</v>
      </c>
      <c r="Q643" s="13">
        <f>Q644+Q645</f>
        <v>0</v>
      </c>
      <c r="R643" s="13">
        <f t="shared" si="312"/>
        <v>0</v>
      </c>
    </row>
    <row r="644" spans="1:18" ht="14.1" customHeight="1" x14ac:dyDescent="0.15">
      <c r="A644" s="8"/>
      <c r="B644" s="15"/>
      <c r="C644" s="10" t="s">
        <v>346</v>
      </c>
      <c r="D644" s="8" t="s">
        <v>265</v>
      </c>
      <c r="E644" s="12"/>
      <c r="F644" s="12"/>
      <c r="G644" s="40">
        <f t="shared" si="299"/>
        <v>26</v>
      </c>
      <c r="H644" s="40">
        <f t="shared" si="300"/>
        <v>26</v>
      </c>
      <c r="I644" s="44">
        <v>8</v>
      </c>
      <c r="J644" s="44">
        <v>6</v>
      </c>
      <c r="K644" s="44">
        <v>12</v>
      </c>
      <c r="L644" s="40">
        <f t="shared" si="301"/>
        <v>0</v>
      </c>
      <c r="M644" s="40">
        <v>0</v>
      </c>
      <c r="N644" s="40">
        <v>0</v>
      </c>
      <c r="O644" s="40">
        <v>0</v>
      </c>
      <c r="P644" s="40">
        <v>0</v>
      </c>
      <c r="Q644" s="13">
        <v>0</v>
      </c>
      <c r="R644" s="13">
        <v>0</v>
      </c>
    </row>
    <row r="645" spans="1:18" ht="14.1" customHeight="1" x14ac:dyDescent="0.15">
      <c r="A645" s="8"/>
      <c r="B645" s="15"/>
      <c r="C645" s="10" t="s">
        <v>346</v>
      </c>
      <c r="D645" s="8" t="s">
        <v>266</v>
      </c>
      <c r="E645" s="12"/>
      <c r="F645" s="12"/>
      <c r="G645" s="40">
        <f t="shared" si="299"/>
        <v>43</v>
      </c>
      <c r="H645" s="40">
        <f t="shared" si="300"/>
        <v>43</v>
      </c>
      <c r="I645" s="44">
        <v>15</v>
      </c>
      <c r="J645" s="44">
        <v>14</v>
      </c>
      <c r="K645" s="44">
        <v>14</v>
      </c>
      <c r="L645" s="40">
        <f t="shared" si="301"/>
        <v>0</v>
      </c>
      <c r="M645" s="40">
        <v>0</v>
      </c>
      <c r="N645" s="40">
        <v>0</v>
      </c>
      <c r="O645" s="40">
        <v>0</v>
      </c>
      <c r="P645" s="40">
        <v>0</v>
      </c>
      <c r="Q645" s="13">
        <v>0</v>
      </c>
      <c r="R645" s="13">
        <v>0</v>
      </c>
    </row>
    <row r="646" spans="1:18" ht="14.1" customHeight="1" x14ac:dyDescent="0.15">
      <c r="A646" s="18" t="s">
        <v>394</v>
      </c>
      <c r="B646" s="19">
        <f>COUNTA(B609:B645)</f>
        <v>11</v>
      </c>
      <c r="C646" s="18"/>
      <c r="D646" s="18"/>
      <c r="E646" s="21">
        <f t="shared" ref="E646:F646" si="313">E609+E614+E617+E620+E623+E626+E629+E632+E637+E640+E643</f>
        <v>106</v>
      </c>
      <c r="F646" s="21">
        <f t="shared" si="313"/>
        <v>8</v>
      </c>
      <c r="G646" s="47">
        <f>G609+G614+G617+G620+G623+G626+G629+G632+G637+G640+G643</f>
        <v>3856</v>
      </c>
      <c r="H646" s="47">
        <f t="shared" ref="H646:R646" si="314">H609+H614+H617+H620+H623+H626+H629+H632+H637+H640+H643</f>
        <v>3710</v>
      </c>
      <c r="I646" s="47">
        <f t="shared" si="314"/>
        <v>1221</v>
      </c>
      <c r="J646" s="47">
        <f t="shared" si="314"/>
        <v>1239</v>
      </c>
      <c r="K646" s="47">
        <f t="shared" si="314"/>
        <v>1250</v>
      </c>
      <c r="L646" s="47">
        <f>L609+L614+L617+L620+L623+L626+L629+L632+L637+L640+L643</f>
        <v>146</v>
      </c>
      <c r="M646" s="47">
        <f t="shared" si="314"/>
        <v>39</v>
      </c>
      <c r="N646" s="47">
        <f t="shared" si="314"/>
        <v>43</v>
      </c>
      <c r="O646" s="47">
        <f t="shared" si="314"/>
        <v>34</v>
      </c>
      <c r="P646" s="47">
        <f t="shared" si="314"/>
        <v>30</v>
      </c>
      <c r="Q646" s="21">
        <f t="shared" si="314"/>
        <v>0</v>
      </c>
      <c r="R646" s="21">
        <f t="shared" si="314"/>
        <v>0</v>
      </c>
    </row>
    <row r="647" spans="1:18" ht="14.1" customHeight="1" x14ac:dyDescent="0.15">
      <c r="A647" s="8" t="s">
        <v>370</v>
      </c>
      <c r="B647" s="9" t="s">
        <v>59</v>
      </c>
      <c r="C647" s="10"/>
      <c r="D647" s="8"/>
      <c r="E647" s="11">
        <v>15</v>
      </c>
      <c r="F647" s="12">
        <v>0</v>
      </c>
      <c r="G647" s="40">
        <f>H647+L647+Q647+R647</f>
        <v>481</v>
      </c>
      <c r="H647" s="40">
        <f>SUM(I647:K647)</f>
        <v>481</v>
      </c>
      <c r="I647" s="40">
        <f t="shared" ref="I647:K647" si="315">I648+I649+I650+I651</f>
        <v>162</v>
      </c>
      <c r="J647" s="40">
        <f t="shared" si="315"/>
        <v>170</v>
      </c>
      <c r="K647" s="40">
        <f t="shared" si="315"/>
        <v>149</v>
      </c>
      <c r="L647" s="40">
        <f t="shared" ref="L647:L667" si="316">SUM(M647:P647)</f>
        <v>0</v>
      </c>
      <c r="M647" s="40">
        <f t="shared" ref="M647:R647" si="317">M648+M649</f>
        <v>0</v>
      </c>
      <c r="N647" s="40">
        <f t="shared" si="317"/>
        <v>0</v>
      </c>
      <c r="O647" s="40">
        <f t="shared" si="317"/>
        <v>0</v>
      </c>
      <c r="P647" s="40">
        <f t="shared" si="317"/>
        <v>0</v>
      </c>
      <c r="Q647" s="13">
        <f>Q648+Q649</f>
        <v>0</v>
      </c>
      <c r="R647" s="13">
        <f t="shared" si="317"/>
        <v>0</v>
      </c>
    </row>
    <row r="648" spans="1:18" ht="14.1" customHeight="1" x14ac:dyDescent="0.15">
      <c r="A648" s="8"/>
      <c r="B648" s="15"/>
      <c r="C648" s="10" t="s">
        <v>346</v>
      </c>
      <c r="D648" s="8" t="s">
        <v>265</v>
      </c>
      <c r="E648" s="12"/>
      <c r="F648" s="12"/>
      <c r="G648" s="40">
        <f t="shared" ref="G648:G667" si="318">H648+L648+Q648+R648</f>
        <v>159</v>
      </c>
      <c r="H648" s="40">
        <f t="shared" ref="H648:H667" si="319">SUM(I648:K648)</f>
        <v>159</v>
      </c>
      <c r="I648" s="44">
        <v>49</v>
      </c>
      <c r="J648" s="44">
        <v>51</v>
      </c>
      <c r="K648" s="44">
        <v>59</v>
      </c>
      <c r="L648" s="40">
        <f t="shared" si="316"/>
        <v>0</v>
      </c>
      <c r="M648" s="40">
        <v>0</v>
      </c>
      <c r="N648" s="40">
        <v>0</v>
      </c>
      <c r="O648" s="40">
        <v>0</v>
      </c>
      <c r="P648" s="40">
        <v>0</v>
      </c>
      <c r="Q648" s="13">
        <v>0</v>
      </c>
      <c r="R648" s="13">
        <v>0</v>
      </c>
    </row>
    <row r="649" spans="1:18" ht="14.1" customHeight="1" x14ac:dyDescent="0.15">
      <c r="A649" s="8"/>
      <c r="B649" s="15"/>
      <c r="C649" s="10" t="s">
        <v>346</v>
      </c>
      <c r="D649" s="8" t="s">
        <v>266</v>
      </c>
      <c r="E649" s="12"/>
      <c r="F649" s="12"/>
      <c r="G649" s="40">
        <f t="shared" si="318"/>
        <v>168</v>
      </c>
      <c r="H649" s="40">
        <f t="shared" si="319"/>
        <v>168</v>
      </c>
      <c r="I649" s="44">
        <v>45</v>
      </c>
      <c r="J649" s="44">
        <v>63</v>
      </c>
      <c r="K649" s="44">
        <v>60</v>
      </c>
      <c r="L649" s="40">
        <f t="shared" si="316"/>
        <v>0</v>
      </c>
      <c r="M649" s="40">
        <v>0</v>
      </c>
      <c r="N649" s="40">
        <v>0</v>
      </c>
      <c r="O649" s="40">
        <v>0</v>
      </c>
      <c r="P649" s="40">
        <v>0</v>
      </c>
      <c r="Q649" s="13">
        <v>0</v>
      </c>
      <c r="R649" s="13">
        <v>0</v>
      </c>
    </row>
    <row r="650" spans="1:18" ht="14.1" customHeight="1" x14ac:dyDescent="0.15">
      <c r="A650" s="8"/>
      <c r="B650" s="15"/>
      <c r="C650" s="10" t="s">
        <v>353</v>
      </c>
      <c r="D650" s="8" t="s">
        <v>265</v>
      </c>
      <c r="E650" s="12"/>
      <c r="F650" s="12"/>
      <c r="G650" s="40">
        <f t="shared" si="318"/>
        <v>101</v>
      </c>
      <c r="H650" s="40">
        <f t="shared" si="319"/>
        <v>101</v>
      </c>
      <c r="I650" s="40">
        <v>46</v>
      </c>
      <c r="J650" s="40">
        <v>32</v>
      </c>
      <c r="K650" s="40">
        <v>23</v>
      </c>
      <c r="L650" s="40">
        <f t="shared" si="316"/>
        <v>0</v>
      </c>
      <c r="M650" s="40">
        <v>0</v>
      </c>
      <c r="N650" s="40">
        <v>0</v>
      </c>
      <c r="O650" s="40">
        <v>0</v>
      </c>
      <c r="P650" s="40">
        <v>0</v>
      </c>
      <c r="Q650" s="13">
        <v>0</v>
      </c>
      <c r="R650" s="13">
        <v>0</v>
      </c>
    </row>
    <row r="651" spans="1:18" ht="14.1" customHeight="1" x14ac:dyDescent="0.15">
      <c r="A651" s="8"/>
      <c r="B651" s="15"/>
      <c r="C651" s="10" t="s">
        <v>353</v>
      </c>
      <c r="D651" s="8" t="s">
        <v>266</v>
      </c>
      <c r="E651" s="12"/>
      <c r="F651" s="12"/>
      <c r="G651" s="40">
        <f t="shared" si="318"/>
        <v>53</v>
      </c>
      <c r="H651" s="40">
        <f t="shared" si="319"/>
        <v>53</v>
      </c>
      <c r="I651" s="40">
        <v>22</v>
      </c>
      <c r="J651" s="40">
        <v>24</v>
      </c>
      <c r="K651" s="40">
        <v>7</v>
      </c>
      <c r="L651" s="40">
        <f t="shared" si="316"/>
        <v>0</v>
      </c>
      <c r="M651" s="40">
        <v>0</v>
      </c>
      <c r="N651" s="40">
        <v>0</v>
      </c>
      <c r="O651" s="40">
        <v>0</v>
      </c>
      <c r="P651" s="40">
        <v>0</v>
      </c>
      <c r="Q651" s="13">
        <v>0</v>
      </c>
      <c r="R651" s="13">
        <v>0</v>
      </c>
    </row>
    <row r="652" spans="1:18" ht="14.1" customHeight="1" x14ac:dyDescent="0.15">
      <c r="A652" s="8" t="s">
        <v>370</v>
      </c>
      <c r="B652" s="9" t="s">
        <v>237</v>
      </c>
      <c r="C652" s="10"/>
      <c r="D652" s="8"/>
      <c r="E652" s="11">
        <v>12</v>
      </c>
      <c r="F652" s="12">
        <v>0</v>
      </c>
      <c r="G652" s="40">
        <f t="shared" si="318"/>
        <v>314</v>
      </c>
      <c r="H652" s="40">
        <f t="shared" si="319"/>
        <v>304</v>
      </c>
      <c r="I652" s="40">
        <f t="shared" ref="I652:K652" si="320">I653+I654+I655+I656</f>
        <v>95</v>
      </c>
      <c r="J652" s="40">
        <f t="shared" si="320"/>
        <v>114</v>
      </c>
      <c r="K652" s="40">
        <f t="shared" si="320"/>
        <v>95</v>
      </c>
      <c r="L652" s="40">
        <f t="shared" si="316"/>
        <v>0</v>
      </c>
      <c r="M652" s="40">
        <f t="shared" ref="M652:P652" si="321">M653+M654+M655+M656</f>
        <v>0</v>
      </c>
      <c r="N652" s="40">
        <f t="shared" si="321"/>
        <v>0</v>
      </c>
      <c r="O652" s="40">
        <f t="shared" si="321"/>
        <v>0</v>
      </c>
      <c r="P652" s="40">
        <f t="shared" si="321"/>
        <v>0</v>
      </c>
      <c r="Q652" s="40">
        <f t="shared" ref="Q652" si="322">Q653+Q654+Q655+Q656</f>
        <v>10</v>
      </c>
      <c r="R652" s="40">
        <f t="shared" ref="R652" si="323">R653+R654+R655+R656</f>
        <v>0</v>
      </c>
    </row>
    <row r="653" spans="1:18" ht="14.1" customHeight="1" x14ac:dyDescent="0.15">
      <c r="A653" s="8"/>
      <c r="B653" s="15"/>
      <c r="C653" s="10" t="s">
        <v>346</v>
      </c>
      <c r="D653" s="8" t="s">
        <v>265</v>
      </c>
      <c r="E653" s="12"/>
      <c r="F653" s="12"/>
      <c r="G653" s="40">
        <f t="shared" si="318"/>
        <v>128</v>
      </c>
      <c r="H653" s="40">
        <f t="shared" si="319"/>
        <v>128</v>
      </c>
      <c r="I653" s="44">
        <v>41</v>
      </c>
      <c r="J653" s="44">
        <v>47</v>
      </c>
      <c r="K653" s="44">
        <v>40</v>
      </c>
      <c r="L653" s="40">
        <f t="shared" si="316"/>
        <v>0</v>
      </c>
      <c r="M653" s="40">
        <v>0</v>
      </c>
      <c r="N653" s="40">
        <v>0</v>
      </c>
      <c r="O653" s="40">
        <v>0</v>
      </c>
      <c r="P653" s="40">
        <v>0</v>
      </c>
      <c r="Q653" s="13">
        <v>0</v>
      </c>
      <c r="R653" s="13">
        <v>0</v>
      </c>
    </row>
    <row r="654" spans="1:18" ht="14.1" customHeight="1" x14ac:dyDescent="0.15">
      <c r="A654" s="8"/>
      <c r="B654" s="15"/>
      <c r="C654" s="10" t="s">
        <v>346</v>
      </c>
      <c r="D654" s="8" t="s">
        <v>266</v>
      </c>
      <c r="E654" s="12"/>
      <c r="F654" s="12"/>
      <c r="G654" s="40">
        <f t="shared" si="318"/>
        <v>151</v>
      </c>
      <c r="H654" s="40">
        <f t="shared" si="319"/>
        <v>151</v>
      </c>
      <c r="I654" s="44">
        <v>49</v>
      </c>
      <c r="J654" s="44">
        <v>54</v>
      </c>
      <c r="K654" s="44">
        <v>48</v>
      </c>
      <c r="L654" s="40">
        <f t="shared" si="316"/>
        <v>0</v>
      </c>
      <c r="M654" s="40">
        <v>0</v>
      </c>
      <c r="N654" s="40">
        <v>0</v>
      </c>
      <c r="O654" s="40">
        <v>0</v>
      </c>
      <c r="P654" s="40">
        <v>0</v>
      </c>
      <c r="Q654" s="13">
        <v>0</v>
      </c>
      <c r="R654" s="13">
        <v>0</v>
      </c>
    </row>
    <row r="655" spans="1:18" ht="14.1" customHeight="1" x14ac:dyDescent="0.15">
      <c r="A655" s="8"/>
      <c r="B655" s="15"/>
      <c r="C655" s="10" t="s">
        <v>579</v>
      </c>
      <c r="D655" s="8" t="s">
        <v>265</v>
      </c>
      <c r="E655" s="12"/>
      <c r="F655" s="12"/>
      <c r="G655" s="40">
        <f t="shared" si="318"/>
        <v>26</v>
      </c>
      <c r="H655" s="40">
        <f t="shared" si="319"/>
        <v>19</v>
      </c>
      <c r="I655" s="44">
        <v>3</v>
      </c>
      <c r="J655" s="44">
        <v>9</v>
      </c>
      <c r="K655" s="44">
        <v>7</v>
      </c>
      <c r="L655" s="40">
        <f t="shared" si="316"/>
        <v>0</v>
      </c>
      <c r="M655" s="40">
        <v>0</v>
      </c>
      <c r="N655" s="40">
        <v>0</v>
      </c>
      <c r="O655" s="40">
        <v>0</v>
      </c>
      <c r="P655" s="40">
        <v>0</v>
      </c>
      <c r="Q655" s="16">
        <v>7</v>
      </c>
      <c r="R655" s="13">
        <v>0</v>
      </c>
    </row>
    <row r="656" spans="1:18" ht="14.1" customHeight="1" x14ac:dyDescent="0.15">
      <c r="A656" s="8"/>
      <c r="B656" s="15"/>
      <c r="C656" s="10" t="s">
        <v>579</v>
      </c>
      <c r="D656" s="8" t="s">
        <v>266</v>
      </c>
      <c r="E656" s="12"/>
      <c r="F656" s="12"/>
      <c r="G656" s="40">
        <f t="shared" si="318"/>
        <v>9</v>
      </c>
      <c r="H656" s="40">
        <f t="shared" si="319"/>
        <v>6</v>
      </c>
      <c r="I656" s="44">
        <v>2</v>
      </c>
      <c r="J656" s="44">
        <v>4</v>
      </c>
      <c r="K656" s="44">
        <v>0</v>
      </c>
      <c r="L656" s="40">
        <f t="shared" si="316"/>
        <v>0</v>
      </c>
      <c r="M656" s="40">
        <v>0</v>
      </c>
      <c r="N656" s="40">
        <v>0</v>
      </c>
      <c r="O656" s="40">
        <v>0</v>
      </c>
      <c r="P656" s="40">
        <v>0</v>
      </c>
      <c r="Q656" s="260">
        <v>3</v>
      </c>
      <c r="R656" s="13">
        <v>0</v>
      </c>
    </row>
    <row r="657" spans="1:18" ht="14.1" customHeight="1" x14ac:dyDescent="0.15">
      <c r="A657" s="8" t="s">
        <v>370</v>
      </c>
      <c r="B657" s="9" t="s">
        <v>211</v>
      </c>
      <c r="C657" s="10"/>
      <c r="D657" s="8"/>
      <c r="E657" s="11">
        <v>16</v>
      </c>
      <c r="F657" s="12">
        <v>0</v>
      </c>
      <c r="G657" s="40">
        <f t="shared" si="318"/>
        <v>494</v>
      </c>
      <c r="H657" s="40">
        <f t="shared" si="319"/>
        <v>494</v>
      </c>
      <c r="I657" s="40">
        <f t="shared" ref="I657:K657" si="324">I658+I659+I660+I661</f>
        <v>148</v>
      </c>
      <c r="J657" s="40">
        <f t="shared" si="324"/>
        <v>170</v>
      </c>
      <c r="K657" s="40">
        <f t="shared" si="324"/>
        <v>176</v>
      </c>
      <c r="L657" s="40">
        <f t="shared" si="316"/>
        <v>0</v>
      </c>
      <c r="M657" s="40">
        <f t="shared" ref="M657:R657" si="325">M658+M659</f>
        <v>0</v>
      </c>
      <c r="N657" s="40">
        <f t="shared" si="325"/>
        <v>0</v>
      </c>
      <c r="O657" s="40">
        <f t="shared" si="325"/>
        <v>0</v>
      </c>
      <c r="P657" s="40">
        <f t="shared" si="325"/>
        <v>0</v>
      </c>
      <c r="Q657" s="13">
        <f>Q658+Q659</f>
        <v>0</v>
      </c>
      <c r="R657" s="13">
        <f t="shared" si="325"/>
        <v>0</v>
      </c>
    </row>
    <row r="658" spans="1:18" ht="14.1" customHeight="1" x14ac:dyDescent="0.15">
      <c r="A658" s="8"/>
      <c r="B658" s="15"/>
      <c r="C658" s="10" t="s">
        <v>346</v>
      </c>
      <c r="D658" s="8" t="s">
        <v>265</v>
      </c>
      <c r="E658" s="12"/>
      <c r="F658" s="12"/>
      <c r="G658" s="40">
        <f t="shared" si="318"/>
        <v>175</v>
      </c>
      <c r="H658" s="40">
        <f t="shared" si="319"/>
        <v>175</v>
      </c>
      <c r="I658" s="44">
        <v>61</v>
      </c>
      <c r="J658" s="44">
        <v>55</v>
      </c>
      <c r="K658" s="44">
        <v>59</v>
      </c>
      <c r="L658" s="40">
        <f t="shared" si="316"/>
        <v>0</v>
      </c>
      <c r="M658" s="40">
        <v>0</v>
      </c>
      <c r="N658" s="40">
        <v>0</v>
      </c>
      <c r="O658" s="40">
        <v>0</v>
      </c>
      <c r="P658" s="40">
        <v>0</v>
      </c>
      <c r="Q658" s="13">
        <v>0</v>
      </c>
      <c r="R658" s="13">
        <v>0</v>
      </c>
    </row>
    <row r="659" spans="1:18" ht="14.1" customHeight="1" x14ac:dyDescent="0.15">
      <c r="A659" s="8"/>
      <c r="B659" s="15"/>
      <c r="C659" s="10" t="s">
        <v>346</v>
      </c>
      <c r="D659" s="8" t="s">
        <v>266</v>
      </c>
      <c r="E659" s="12"/>
      <c r="F659" s="12"/>
      <c r="G659" s="40">
        <f t="shared" si="318"/>
        <v>194</v>
      </c>
      <c r="H659" s="40">
        <f t="shared" si="319"/>
        <v>194</v>
      </c>
      <c r="I659" s="44">
        <v>57</v>
      </c>
      <c r="J659" s="44">
        <v>67</v>
      </c>
      <c r="K659" s="44">
        <v>70</v>
      </c>
      <c r="L659" s="40">
        <f t="shared" si="316"/>
        <v>0</v>
      </c>
      <c r="M659" s="40">
        <v>0</v>
      </c>
      <c r="N659" s="40">
        <v>0</v>
      </c>
      <c r="O659" s="40">
        <v>0</v>
      </c>
      <c r="P659" s="40">
        <v>0</v>
      </c>
      <c r="Q659" s="13">
        <v>0</v>
      </c>
      <c r="R659" s="13">
        <v>0</v>
      </c>
    </row>
    <row r="660" spans="1:18" ht="14.1" customHeight="1" x14ac:dyDescent="0.15">
      <c r="A660" s="8"/>
      <c r="B660" s="15"/>
      <c r="C660" s="10" t="s">
        <v>353</v>
      </c>
      <c r="D660" s="8" t="s">
        <v>265</v>
      </c>
      <c r="E660" s="12"/>
      <c r="F660" s="12"/>
      <c r="G660" s="40">
        <f t="shared" si="318"/>
        <v>56</v>
      </c>
      <c r="H660" s="40">
        <f t="shared" si="319"/>
        <v>56</v>
      </c>
      <c r="I660" s="40">
        <v>13</v>
      </c>
      <c r="J660" s="40">
        <v>20</v>
      </c>
      <c r="K660" s="40">
        <v>23</v>
      </c>
      <c r="L660" s="40">
        <f t="shared" si="316"/>
        <v>0</v>
      </c>
      <c r="M660" s="40">
        <v>0</v>
      </c>
      <c r="N660" s="40">
        <v>0</v>
      </c>
      <c r="O660" s="40">
        <v>0</v>
      </c>
      <c r="P660" s="40">
        <v>0</v>
      </c>
      <c r="Q660" s="13">
        <v>0</v>
      </c>
      <c r="R660" s="13">
        <v>0</v>
      </c>
    </row>
    <row r="661" spans="1:18" ht="14.1" customHeight="1" x14ac:dyDescent="0.15">
      <c r="A661" s="8"/>
      <c r="B661" s="15"/>
      <c r="C661" s="10" t="s">
        <v>353</v>
      </c>
      <c r="D661" s="8" t="s">
        <v>266</v>
      </c>
      <c r="E661" s="12"/>
      <c r="F661" s="12"/>
      <c r="G661" s="40">
        <f t="shared" si="318"/>
        <v>69</v>
      </c>
      <c r="H661" s="40">
        <f t="shared" si="319"/>
        <v>69</v>
      </c>
      <c r="I661" s="40">
        <v>17</v>
      </c>
      <c r="J661" s="40">
        <v>28</v>
      </c>
      <c r="K661" s="40">
        <v>24</v>
      </c>
      <c r="L661" s="40">
        <f t="shared" si="316"/>
        <v>0</v>
      </c>
      <c r="M661" s="40">
        <v>0</v>
      </c>
      <c r="N661" s="40">
        <v>0</v>
      </c>
      <c r="O661" s="40">
        <v>0</v>
      </c>
      <c r="P661" s="40">
        <v>0</v>
      </c>
      <c r="Q661" s="13">
        <v>0</v>
      </c>
      <c r="R661" s="13">
        <v>0</v>
      </c>
    </row>
    <row r="662" spans="1:18" ht="14.1" customHeight="1" x14ac:dyDescent="0.15">
      <c r="A662" s="8" t="s">
        <v>370</v>
      </c>
      <c r="B662" s="9" t="s">
        <v>212</v>
      </c>
      <c r="C662" s="10"/>
      <c r="D662" s="8"/>
      <c r="E662" s="11">
        <v>4</v>
      </c>
      <c r="F662" s="12">
        <v>0</v>
      </c>
      <c r="G662" s="40">
        <f t="shared" si="318"/>
        <v>103</v>
      </c>
      <c r="H662" s="40">
        <f t="shared" si="319"/>
        <v>103</v>
      </c>
      <c r="I662" s="40">
        <f>I663+I664</f>
        <v>32</v>
      </c>
      <c r="J662" s="40">
        <f t="shared" ref="J662:R662" si="326">J663+J664</f>
        <v>33</v>
      </c>
      <c r="K662" s="40">
        <f t="shared" si="326"/>
        <v>38</v>
      </c>
      <c r="L662" s="40">
        <f t="shared" si="316"/>
        <v>0</v>
      </c>
      <c r="M662" s="40">
        <f t="shared" si="326"/>
        <v>0</v>
      </c>
      <c r="N662" s="40">
        <f t="shared" si="326"/>
        <v>0</v>
      </c>
      <c r="O662" s="40">
        <f t="shared" si="326"/>
        <v>0</v>
      </c>
      <c r="P662" s="40">
        <f t="shared" si="326"/>
        <v>0</v>
      </c>
      <c r="Q662" s="13">
        <f>Q663+Q664</f>
        <v>0</v>
      </c>
      <c r="R662" s="13">
        <f t="shared" si="326"/>
        <v>0</v>
      </c>
    </row>
    <row r="663" spans="1:18" ht="14.1" customHeight="1" x14ac:dyDescent="0.15">
      <c r="A663" s="8"/>
      <c r="B663" s="15"/>
      <c r="C663" s="10" t="s">
        <v>346</v>
      </c>
      <c r="D663" s="8" t="s">
        <v>265</v>
      </c>
      <c r="E663" s="12"/>
      <c r="F663" s="12"/>
      <c r="G663" s="40">
        <f t="shared" si="318"/>
        <v>44</v>
      </c>
      <c r="H663" s="40">
        <f t="shared" si="319"/>
        <v>44</v>
      </c>
      <c r="I663" s="44">
        <v>12</v>
      </c>
      <c r="J663" s="44">
        <v>18</v>
      </c>
      <c r="K663" s="44">
        <v>14</v>
      </c>
      <c r="L663" s="40">
        <f t="shared" si="316"/>
        <v>0</v>
      </c>
      <c r="M663" s="40">
        <v>0</v>
      </c>
      <c r="N663" s="40">
        <v>0</v>
      </c>
      <c r="O663" s="40">
        <v>0</v>
      </c>
      <c r="P663" s="40">
        <v>0</v>
      </c>
      <c r="Q663" s="13">
        <v>0</v>
      </c>
      <c r="R663" s="13">
        <v>0</v>
      </c>
    </row>
    <row r="664" spans="1:18" ht="14.1" customHeight="1" x14ac:dyDescent="0.15">
      <c r="A664" s="8"/>
      <c r="B664" s="15"/>
      <c r="C664" s="10" t="s">
        <v>346</v>
      </c>
      <c r="D664" s="8" t="s">
        <v>266</v>
      </c>
      <c r="E664" s="12"/>
      <c r="F664" s="12"/>
      <c r="G664" s="40">
        <f t="shared" si="318"/>
        <v>59</v>
      </c>
      <c r="H664" s="40">
        <f t="shared" si="319"/>
        <v>59</v>
      </c>
      <c r="I664" s="44">
        <v>20</v>
      </c>
      <c r="J664" s="44">
        <v>15</v>
      </c>
      <c r="K664" s="44">
        <v>24</v>
      </c>
      <c r="L664" s="40">
        <f t="shared" si="316"/>
        <v>0</v>
      </c>
      <c r="M664" s="40">
        <v>0</v>
      </c>
      <c r="N664" s="40">
        <v>0</v>
      </c>
      <c r="O664" s="40">
        <v>0</v>
      </c>
      <c r="P664" s="40">
        <v>0</v>
      </c>
      <c r="Q664" s="13">
        <v>0</v>
      </c>
      <c r="R664" s="13">
        <v>0</v>
      </c>
    </row>
    <row r="665" spans="1:18" ht="14.1" customHeight="1" x14ac:dyDescent="0.15">
      <c r="A665" s="8" t="s">
        <v>370</v>
      </c>
      <c r="B665" s="9" t="s">
        <v>213</v>
      </c>
      <c r="C665" s="10"/>
      <c r="D665" s="8"/>
      <c r="E665" s="11">
        <v>3</v>
      </c>
      <c r="F665" s="12">
        <v>0</v>
      </c>
      <c r="G665" s="40">
        <f t="shared" si="318"/>
        <v>78</v>
      </c>
      <c r="H665" s="40">
        <f t="shared" si="319"/>
        <v>78</v>
      </c>
      <c r="I665" s="40">
        <f>I666+I667</f>
        <v>7</v>
      </c>
      <c r="J665" s="40">
        <f t="shared" ref="J665:R665" si="327">J666+J667</f>
        <v>39</v>
      </c>
      <c r="K665" s="40">
        <f t="shared" si="327"/>
        <v>32</v>
      </c>
      <c r="L665" s="40">
        <f t="shared" si="316"/>
        <v>0</v>
      </c>
      <c r="M665" s="40">
        <f t="shared" si="327"/>
        <v>0</v>
      </c>
      <c r="N665" s="40">
        <f t="shared" si="327"/>
        <v>0</v>
      </c>
      <c r="O665" s="40">
        <f t="shared" si="327"/>
        <v>0</v>
      </c>
      <c r="P665" s="40">
        <f t="shared" si="327"/>
        <v>0</v>
      </c>
      <c r="Q665" s="13">
        <f>Q666+Q667</f>
        <v>0</v>
      </c>
      <c r="R665" s="13">
        <f t="shared" si="327"/>
        <v>0</v>
      </c>
    </row>
    <row r="666" spans="1:18" ht="14.1" customHeight="1" x14ac:dyDescent="0.15">
      <c r="A666" s="8"/>
      <c r="B666" s="15"/>
      <c r="C666" s="10" t="s">
        <v>346</v>
      </c>
      <c r="D666" s="8" t="s">
        <v>265</v>
      </c>
      <c r="E666" s="12"/>
      <c r="F666" s="12"/>
      <c r="G666" s="40">
        <f t="shared" si="318"/>
        <v>44</v>
      </c>
      <c r="H666" s="40">
        <f t="shared" si="319"/>
        <v>44</v>
      </c>
      <c r="I666" s="44">
        <v>3</v>
      </c>
      <c r="J666" s="44">
        <v>23</v>
      </c>
      <c r="K666" s="44">
        <v>18</v>
      </c>
      <c r="L666" s="40">
        <f t="shared" si="316"/>
        <v>0</v>
      </c>
      <c r="M666" s="40">
        <v>0</v>
      </c>
      <c r="N666" s="40">
        <v>0</v>
      </c>
      <c r="O666" s="40">
        <v>0</v>
      </c>
      <c r="P666" s="40">
        <v>0</v>
      </c>
      <c r="Q666" s="13">
        <v>0</v>
      </c>
      <c r="R666" s="13">
        <v>0</v>
      </c>
    </row>
    <row r="667" spans="1:18" ht="14.1" customHeight="1" x14ac:dyDescent="0.15">
      <c r="A667" s="8"/>
      <c r="B667" s="15"/>
      <c r="C667" s="10" t="s">
        <v>346</v>
      </c>
      <c r="D667" s="8" t="s">
        <v>266</v>
      </c>
      <c r="E667" s="12"/>
      <c r="F667" s="12"/>
      <c r="G667" s="40">
        <f t="shared" si="318"/>
        <v>34</v>
      </c>
      <c r="H667" s="40">
        <f t="shared" si="319"/>
        <v>34</v>
      </c>
      <c r="I667" s="44">
        <v>4</v>
      </c>
      <c r="J667" s="44">
        <v>16</v>
      </c>
      <c r="K667" s="44">
        <v>14</v>
      </c>
      <c r="L667" s="40">
        <f t="shared" si="316"/>
        <v>0</v>
      </c>
      <c r="M667" s="40">
        <v>0</v>
      </c>
      <c r="N667" s="40">
        <v>0</v>
      </c>
      <c r="O667" s="40">
        <v>0</v>
      </c>
      <c r="P667" s="40">
        <v>0</v>
      </c>
      <c r="Q667" s="13">
        <v>0</v>
      </c>
      <c r="R667" s="13">
        <v>0</v>
      </c>
    </row>
    <row r="668" spans="1:18" ht="14.1" customHeight="1" x14ac:dyDescent="0.15">
      <c r="A668" s="18" t="s">
        <v>394</v>
      </c>
      <c r="B668" s="19">
        <f>COUNTA(B647:B667)</f>
        <v>5</v>
      </c>
      <c r="C668" s="18"/>
      <c r="D668" s="18"/>
      <c r="E668" s="21">
        <f t="shared" ref="E668:P668" si="328">E647+E652+E657+E662+E665</f>
        <v>50</v>
      </c>
      <c r="F668" s="21">
        <f t="shared" si="328"/>
        <v>0</v>
      </c>
      <c r="G668" s="47">
        <f t="shared" si="328"/>
        <v>1470</v>
      </c>
      <c r="H668" s="47">
        <f t="shared" si="328"/>
        <v>1460</v>
      </c>
      <c r="I668" s="47">
        <f t="shared" si="328"/>
        <v>444</v>
      </c>
      <c r="J668" s="47">
        <f t="shared" si="328"/>
        <v>526</v>
      </c>
      <c r="K668" s="47">
        <f t="shared" si="328"/>
        <v>490</v>
      </c>
      <c r="L668" s="47">
        <f>L647+L652+L657+L662+L665</f>
        <v>0</v>
      </c>
      <c r="M668" s="47">
        <f t="shared" si="328"/>
        <v>0</v>
      </c>
      <c r="N668" s="47">
        <f t="shared" si="328"/>
        <v>0</v>
      </c>
      <c r="O668" s="47">
        <f t="shared" si="328"/>
        <v>0</v>
      </c>
      <c r="P668" s="47">
        <f t="shared" si="328"/>
        <v>0</v>
      </c>
      <c r="Q668" s="21">
        <f>Q647+Q652+Q657+Q662+Q665</f>
        <v>10</v>
      </c>
      <c r="R668" s="21">
        <f>R647+R652+R657+R662+R665</f>
        <v>0</v>
      </c>
    </row>
    <row r="669" spans="1:18" ht="14.1" customHeight="1" x14ac:dyDescent="0.15">
      <c r="A669" s="23" t="s">
        <v>356</v>
      </c>
      <c r="B669" s="24">
        <f>B64+B203+B238+B295+B311+B356+B366+B439+B459+B484+B556+B608+B646+B668</f>
        <v>191</v>
      </c>
      <c r="C669" s="24"/>
      <c r="D669" s="23"/>
      <c r="E669" s="24">
        <f t="shared" ref="E669:R669" si="329">E64+E203+E238+E295+E311+E356+E366+E439+E459+E484+E556+E608+E646+E668</f>
        <v>2093</v>
      </c>
      <c r="F669" s="24">
        <f t="shared" si="329"/>
        <v>166</v>
      </c>
      <c r="G669" s="48">
        <f t="shared" si="329"/>
        <v>74275</v>
      </c>
      <c r="H669" s="48">
        <f t="shared" si="329"/>
        <v>71868</v>
      </c>
      <c r="I669" s="48">
        <f t="shared" si="329"/>
        <v>23248</v>
      </c>
      <c r="J669" s="48">
        <f t="shared" si="329"/>
        <v>23794</v>
      </c>
      <c r="K669" s="48">
        <f t="shared" si="329"/>
        <v>24826</v>
      </c>
      <c r="L669" s="48">
        <f t="shared" si="329"/>
        <v>2103</v>
      </c>
      <c r="M669" s="48">
        <f t="shared" si="329"/>
        <v>657</v>
      </c>
      <c r="N669" s="48">
        <f t="shared" si="329"/>
        <v>585</v>
      </c>
      <c r="O669" s="48">
        <f t="shared" si="329"/>
        <v>351</v>
      </c>
      <c r="P669" s="48">
        <f t="shared" si="329"/>
        <v>510</v>
      </c>
      <c r="Q669" s="24">
        <f t="shared" si="329"/>
        <v>304</v>
      </c>
      <c r="R669" s="24">
        <f t="shared" si="329"/>
        <v>0</v>
      </c>
    </row>
    <row r="670" spans="1:18" ht="14.1" customHeight="1" x14ac:dyDescent="0.15">
      <c r="A670" s="30"/>
      <c r="B670" s="25"/>
      <c r="C670" s="2"/>
      <c r="D670" s="30"/>
      <c r="E670" s="26"/>
      <c r="F670" s="26"/>
      <c r="G670" s="49"/>
      <c r="H670" s="49"/>
      <c r="I670" s="49"/>
      <c r="J670" s="49"/>
      <c r="K670" s="49"/>
      <c r="L670" s="49"/>
      <c r="M670" s="49"/>
      <c r="N670" s="49"/>
      <c r="O670" s="49"/>
      <c r="P670" s="49"/>
      <c r="Q670" s="26"/>
      <c r="R670" s="26"/>
    </row>
    <row r="671" spans="1:18" ht="14.1" customHeight="1" x14ac:dyDescent="0.15">
      <c r="A671" s="30"/>
      <c r="B671" s="25"/>
      <c r="C671" s="2"/>
      <c r="D671" s="30"/>
      <c r="E671" s="26"/>
      <c r="F671" s="27"/>
      <c r="G671" s="49"/>
      <c r="H671" s="49"/>
      <c r="I671" s="49"/>
      <c r="J671" s="49"/>
      <c r="K671" s="49"/>
      <c r="L671" s="50"/>
      <c r="M671" s="50"/>
      <c r="N671" s="50"/>
      <c r="O671" s="50"/>
      <c r="P671" s="50"/>
      <c r="Q671" s="27"/>
      <c r="R671" s="27"/>
    </row>
    <row r="672" spans="1:18" ht="14.1" customHeight="1" x14ac:dyDescent="0.15">
      <c r="A672" s="30"/>
      <c r="B672" s="25"/>
      <c r="C672" s="2"/>
      <c r="D672" s="30"/>
      <c r="E672" s="26"/>
      <c r="F672" s="26"/>
      <c r="G672" s="49"/>
      <c r="H672" s="49"/>
      <c r="I672" s="51"/>
      <c r="J672" s="51"/>
      <c r="K672" s="51"/>
      <c r="L672" s="49"/>
      <c r="M672" s="49"/>
      <c r="N672" s="49"/>
      <c r="O672" s="49"/>
      <c r="P672" s="49"/>
      <c r="Q672" s="26"/>
      <c r="R672" s="26"/>
    </row>
    <row r="673" spans="1:18" ht="14.1" customHeight="1" x14ac:dyDescent="0.15">
      <c r="A673" s="30"/>
      <c r="B673" s="25"/>
      <c r="C673" s="2"/>
      <c r="D673" s="30"/>
      <c r="E673" s="26"/>
      <c r="F673" s="26"/>
      <c r="G673" s="49"/>
      <c r="H673" s="49"/>
      <c r="I673" s="51"/>
      <c r="J673" s="51"/>
      <c r="K673" s="51"/>
      <c r="L673" s="49"/>
      <c r="M673" s="49"/>
      <c r="N673" s="49"/>
      <c r="O673" s="49"/>
      <c r="P673" s="49"/>
      <c r="Q673" s="26"/>
      <c r="R673" s="26"/>
    </row>
    <row r="674" spans="1:18" ht="14.1" customHeight="1" x14ac:dyDescent="0.15">
      <c r="A674" s="30"/>
      <c r="B674" s="25"/>
      <c r="C674" s="2"/>
      <c r="D674" s="30"/>
      <c r="E674" s="26"/>
      <c r="F674" s="27"/>
      <c r="G674" s="49"/>
      <c r="H674" s="49"/>
      <c r="I674" s="49"/>
      <c r="J674" s="49"/>
      <c r="K674" s="49"/>
      <c r="L674" s="50"/>
      <c r="M674" s="50"/>
      <c r="N674" s="50"/>
      <c r="O674" s="50"/>
      <c r="P674" s="50"/>
      <c r="Q674" s="26"/>
      <c r="R674" s="27"/>
    </row>
    <row r="675" spans="1:18" ht="14.1" customHeight="1" x14ac:dyDescent="0.15">
      <c r="A675" s="30"/>
      <c r="B675" s="25"/>
      <c r="C675" s="2"/>
      <c r="D675" s="30"/>
      <c r="E675" s="26"/>
      <c r="F675" s="26"/>
      <c r="G675" s="49"/>
      <c r="H675" s="49"/>
      <c r="I675" s="51"/>
      <c r="J675" s="51"/>
      <c r="K675" s="51"/>
      <c r="L675" s="49"/>
      <c r="M675" s="49"/>
      <c r="N675" s="49"/>
      <c r="O675" s="49"/>
      <c r="P675" s="49"/>
      <c r="Q675" s="27"/>
      <c r="R675" s="26"/>
    </row>
    <row r="676" spans="1:18" ht="14.1" customHeight="1" x14ac:dyDescent="0.15">
      <c r="A676" s="30"/>
      <c r="B676" s="25"/>
      <c r="C676" s="2"/>
      <c r="D676" s="30"/>
      <c r="E676" s="26"/>
      <c r="F676" s="26"/>
      <c r="G676" s="49"/>
      <c r="H676" s="49"/>
      <c r="I676" s="51"/>
      <c r="J676" s="51"/>
      <c r="K676" s="51"/>
      <c r="L676" s="49"/>
      <c r="M676" s="49"/>
      <c r="N676" s="49"/>
      <c r="O676" s="49"/>
      <c r="P676" s="49"/>
      <c r="Q676" s="27"/>
      <c r="R676" s="26"/>
    </row>
    <row r="677" spans="1:18" ht="14.1" customHeight="1" x14ac:dyDescent="0.15">
      <c r="A677" s="30"/>
      <c r="B677" s="25"/>
      <c r="C677" s="2"/>
      <c r="D677" s="30"/>
      <c r="E677" s="26"/>
      <c r="F677" s="26"/>
      <c r="G677" s="49"/>
      <c r="H677" s="49"/>
      <c r="I677" s="51"/>
      <c r="J677" s="51"/>
      <c r="K677" s="51"/>
      <c r="L677" s="49"/>
      <c r="M677" s="49"/>
      <c r="N677" s="49"/>
      <c r="O677" s="49"/>
      <c r="P677" s="49"/>
      <c r="Q677" s="28"/>
      <c r="R677" s="26"/>
    </row>
    <row r="678" spans="1:18" ht="14.1" customHeight="1" x14ac:dyDescent="0.15">
      <c r="A678" s="30"/>
      <c r="B678" s="25"/>
      <c r="C678" s="2"/>
      <c r="D678" s="30"/>
      <c r="E678" s="26"/>
      <c r="F678" s="26"/>
      <c r="G678" s="49"/>
      <c r="H678" s="49"/>
      <c r="I678" s="51"/>
      <c r="J678" s="51"/>
      <c r="K678" s="51"/>
      <c r="L678" s="49"/>
      <c r="M678" s="49"/>
      <c r="N678" s="49"/>
      <c r="O678" s="49"/>
      <c r="P678" s="49"/>
      <c r="Q678" s="28"/>
      <c r="R678" s="26"/>
    </row>
    <row r="679" spans="1:18" ht="14.1" customHeight="1" x14ac:dyDescent="0.15">
      <c r="A679" s="30"/>
      <c r="B679" s="25"/>
      <c r="C679" s="2"/>
      <c r="D679" s="30"/>
      <c r="E679" s="26"/>
      <c r="F679" s="27"/>
      <c r="G679" s="49"/>
      <c r="H679" s="49"/>
      <c r="I679" s="49"/>
      <c r="J679" s="49"/>
      <c r="K679" s="49"/>
      <c r="L679" s="50"/>
      <c r="M679" s="50"/>
      <c r="N679" s="50"/>
      <c r="O679" s="50"/>
      <c r="P679" s="50"/>
      <c r="Q679" s="27"/>
      <c r="R679" s="27"/>
    </row>
    <row r="680" spans="1:18" ht="14.1" customHeight="1" x14ac:dyDescent="0.15">
      <c r="A680" s="30"/>
      <c r="B680" s="25"/>
      <c r="C680" s="2"/>
      <c r="D680" s="30"/>
      <c r="E680" s="26"/>
      <c r="F680" s="26"/>
      <c r="G680" s="49"/>
      <c r="H680" s="49"/>
      <c r="I680" s="51"/>
      <c r="J680" s="51"/>
      <c r="K680" s="51"/>
      <c r="L680" s="49"/>
      <c r="M680" s="49"/>
      <c r="N680" s="49"/>
      <c r="O680" s="49"/>
      <c r="P680" s="49"/>
      <c r="Q680" s="26"/>
      <c r="R680" s="26"/>
    </row>
    <row r="681" spans="1:18" ht="14.1" customHeight="1" x14ac:dyDescent="0.15">
      <c r="A681" s="30"/>
      <c r="B681" s="25"/>
      <c r="C681" s="2"/>
      <c r="D681" s="30"/>
      <c r="E681" s="26"/>
      <c r="F681" s="26"/>
      <c r="G681" s="49"/>
      <c r="H681" s="49"/>
      <c r="I681" s="51"/>
      <c r="J681" s="51"/>
      <c r="K681" s="51"/>
      <c r="L681" s="49"/>
      <c r="M681" s="49"/>
      <c r="N681" s="49"/>
      <c r="O681" s="49"/>
      <c r="P681" s="49"/>
      <c r="Q681" s="26"/>
      <c r="R681" s="26"/>
    </row>
    <row r="682" spans="1:18" ht="14.1" customHeight="1" x14ac:dyDescent="0.15">
      <c r="A682" s="30"/>
      <c r="B682" s="25"/>
      <c r="C682" s="2"/>
      <c r="D682" s="30"/>
      <c r="E682" s="26"/>
      <c r="F682" s="26"/>
      <c r="G682" s="49"/>
      <c r="H682" s="49"/>
      <c r="I682" s="49"/>
      <c r="J682" s="49"/>
      <c r="K682" s="49"/>
      <c r="L682" s="49"/>
      <c r="M682" s="49"/>
      <c r="N682" s="49"/>
      <c r="O682" s="49"/>
      <c r="P682" s="49"/>
      <c r="Q682" s="26"/>
      <c r="R682" s="26"/>
    </row>
    <row r="683" spans="1:18" ht="14.1" customHeight="1" x14ac:dyDescent="0.15">
      <c r="A683" s="30"/>
      <c r="B683" s="25"/>
      <c r="C683" s="2"/>
      <c r="D683" s="30"/>
      <c r="E683" s="26"/>
      <c r="F683" s="26"/>
      <c r="G683" s="49"/>
      <c r="H683" s="49"/>
      <c r="I683" s="49"/>
      <c r="J683" s="49"/>
      <c r="K683" s="49"/>
      <c r="L683" s="49"/>
      <c r="M683" s="49"/>
      <c r="N683" s="49"/>
      <c r="O683" s="49"/>
      <c r="P683" s="49"/>
      <c r="Q683" s="26"/>
      <c r="R683" s="26"/>
    </row>
    <row r="684" spans="1:18" ht="14.1" customHeight="1" x14ac:dyDescent="0.15">
      <c r="A684" s="30"/>
      <c r="B684" s="25"/>
      <c r="C684" s="2"/>
      <c r="D684" s="30"/>
      <c r="E684" s="26"/>
      <c r="F684" s="27"/>
      <c r="G684" s="49"/>
      <c r="H684" s="49"/>
      <c r="I684" s="49"/>
      <c r="J684" s="49"/>
      <c r="K684" s="49"/>
      <c r="L684" s="50"/>
      <c r="M684" s="50"/>
      <c r="N684" s="50"/>
      <c r="O684" s="50"/>
      <c r="P684" s="50"/>
      <c r="Q684" s="27"/>
      <c r="R684" s="27"/>
    </row>
    <row r="685" spans="1:18" ht="14.1" customHeight="1" x14ac:dyDescent="0.15">
      <c r="A685" s="30"/>
      <c r="B685" s="25"/>
      <c r="C685" s="2"/>
      <c r="D685" s="30"/>
      <c r="E685" s="26"/>
      <c r="F685" s="26"/>
      <c r="G685" s="49"/>
      <c r="H685" s="49"/>
      <c r="I685" s="51"/>
      <c r="J685" s="51"/>
      <c r="K685" s="51"/>
      <c r="L685" s="49"/>
      <c r="M685" s="49"/>
      <c r="N685" s="49"/>
      <c r="O685" s="49"/>
      <c r="P685" s="49"/>
      <c r="Q685" s="26"/>
      <c r="R685" s="26"/>
    </row>
    <row r="686" spans="1:18" ht="14.1" customHeight="1" x14ac:dyDescent="0.15">
      <c r="A686" s="30"/>
      <c r="B686" s="25"/>
      <c r="C686" s="2"/>
      <c r="D686" s="30"/>
      <c r="E686" s="26"/>
      <c r="F686" s="26"/>
      <c r="G686" s="49"/>
      <c r="H686" s="49"/>
      <c r="I686" s="51"/>
      <c r="J686" s="51"/>
      <c r="K686" s="51"/>
      <c r="L686" s="49"/>
      <c r="M686" s="49"/>
      <c r="N686" s="49"/>
      <c r="O686" s="49"/>
      <c r="P686" s="49"/>
      <c r="Q686" s="26"/>
      <c r="R686" s="26"/>
    </row>
    <row r="687" spans="1:18" ht="14.1" customHeight="1" x14ac:dyDescent="0.15">
      <c r="A687" s="30"/>
      <c r="B687" s="25"/>
      <c r="C687" s="2"/>
      <c r="D687" s="30"/>
      <c r="E687" s="26"/>
      <c r="F687" s="27"/>
      <c r="G687" s="49"/>
      <c r="H687" s="49"/>
      <c r="I687" s="49"/>
      <c r="J687" s="49"/>
      <c r="K687" s="49"/>
      <c r="L687" s="50"/>
      <c r="M687" s="50"/>
      <c r="N687" s="50"/>
      <c r="O687" s="50"/>
      <c r="P687" s="50"/>
      <c r="Q687" s="27"/>
      <c r="R687" s="27"/>
    </row>
    <row r="688" spans="1:18" ht="14.1" customHeight="1" x14ac:dyDescent="0.15">
      <c r="A688" s="30"/>
      <c r="B688" s="25"/>
      <c r="C688" s="2"/>
      <c r="D688" s="30"/>
      <c r="E688" s="26"/>
      <c r="F688" s="26"/>
      <c r="G688" s="49"/>
      <c r="H688" s="49"/>
      <c r="I688" s="51"/>
      <c r="J688" s="51"/>
      <c r="K688" s="51"/>
      <c r="L688" s="49"/>
      <c r="M688" s="49"/>
      <c r="N688" s="49"/>
      <c r="O688" s="49"/>
      <c r="P688" s="49"/>
      <c r="Q688" s="26"/>
      <c r="R688" s="26"/>
    </row>
    <row r="689" spans="1:19" ht="14.1" customHeight="1" x14ac:dyDescent="0.15">
      <c r="A689" s="30"/>
      <c r="B689" s="25"/>
      <c r="C689" s="2"/>
      <c r="D689" s="30"/>
      <c r="E689" s="26"/>
      <c r="F689" s="26"/>
      <c r="G689" s="49"/>
      <c r="H689" s="49"/>
      <c r="I689" s="51"/>
      <c r="J689" s="51"/>
      <c r="K689" s="51"/>
      <c r="L689" s="49"/>
      <c r="M689" s="49"/>
      <c r="N689" s="49"/>
      <c r="O689" s="49"/>
      <c r="P689" s="49"/>
      <c r="Q689" s="26"/>
      <c r="R689" s="26"/>
    </row>
    <row r="690" spans="1:19" ht="14.1" customHeight="1" x14ac:dyDescent="0.15">
      <c r="A690" s="30"/>
      <c r="B690" s="29"/>
      <c r="C690" s="30"/>
      <c r="D690" s="30"/>
      <c r="E690" s="26"/>
      <c r="F690" s="26"/>
      <c r="G690" s="49"/>
      <c r="H690" s="49"/>
      <c r="I690" s="49"/>
      <c r="J690" s="49"/>
      <c r="K690" s="49"/>
      <c r="L690" s="49"/>
      <c r="M690" s="49"/>
      <c r="N690" s="49"/>
      <c r="O690" s="49"/>
      <c r="P690" s="49"/>
      <c r="Q690" s="26"/>
      <c r="R690" s="26"/>
    </row>
    <row r="691" spans="1:19" s="32" customFormat="1" ht="14.1" customHeight="1" x14ac:dyDescent="0.15">
      <c r="A691" s="31"/>
      <c r="B691" s="29"/>
      <c r="C691" s="31"/>
      <c r="D691" s="31"/>
      <c r="E691" s="26"/>
      <c r="F691" s="26"/>
      <c r="G691" s="49"/>
      <c r="H691" s="49"/>
      <c r="I691" s="49"/>
      <c r="J691" s="49"/>
      <c r="K691" s="49"/>
      <c r="L691" s="49"/>
      <c r="M691" s="49"/>
      <c r="N691" s="49"/>
      <c r="O691" s="49"/>
      <c r="P691" s="49"/>
      <c r="Q691" s="26"/>
      <c r="R691" s="26"/>
      <c r="S691" s="5"/>
    </row>
    <row r="692" spans="1:19" s="5" customFormat="1" x14ac:dyDescent="0.15">
      <c r="A692" s="37"/>
      <c r="B692" s="33"/>
      <c r="C692" s="33"/>
      <c r="D692" s="37"/>
      <c r="E692" s="33"/>
      <c r="F692" s="33"/>
      <c r="G692" s="52"/>
      <c r="H692" s="52"/>
      <c r="I692" s="52"/>
      <c r="J692" s="52"/>
      <c r="K692" s="52"/>
      <c r="L692" s="52"/>
      <c r="M692" s="52"/>
      <c r="N692" s="52"/>
      <c r="O692" s="52"/>
      <c r="P692" s="52"/>
      <c r="Q692" s="33"/>
      <c r="R692" s="33"/>
    </row>
    <row r="693" spans="1:19" s="5" customFormat="1" x14ac:dyDescent="0.15">
      <c r="A693" s="37"/>
      <c r="B693" s="33"/>
      <c r="C693" s="33"/>
      <c r="D693" s="37"/>
      <c r="E693" s="33"/>
      <c r="F693" s="33"/>
      <c r="G693" s="52"/>
      <c r="H693" s="52"/>
      <c r="I693" s="52"/>
      <c r="J693" s="52"/>
      <c r="K693" s="52"/>
      <c r="L693" s="52"/>
      <c r="M693" s="52"/>
      <c r="N693" s="52"/>
      <c r="O693" s="52"/>
      <c r="P693" s="52"/>
      <c r="Q693" s="33"/>
      <c r="R693" s="33"/>
    </row>
  </sheetData>
  <mergeCells count="21">
    <mergeCell ref="G2:G5"/>
    <mergeCell ref="A2:A5"/>
    <mergeCell ref="B2:B5"/>
    <mergeCell ref="C2:C5"/>
    <mergeCell ref="E2:E5"/>
    <mergeCell ref="F2:F5"/>
    <mergeCell ref="D2:D5"/>
    <mergeCell ref="H2:R2"/>
    <mergeCell ref="H3:K3"/>
    <mergeCell ref="L3:P3"/>
    <mergeCell ref="Q3:Q5"/>
    <mergeCell ref="R3:R5"/>
    <mergeCell ref="H4:H5"/>
    <mergeCell ref="I4:I5"/>
    <mergeCell ref="J4:J5"/>
    <mergeCell ref="K4:K5"/>
    <mergeCell ref="L4:L5"/>
    <mergeCell ref="M4:M5"/>
    <mergeCell ref="N4:N5"/>
    <mergeCell ref="O4:O5"/>
    <mergeCell ref="P4:P5"/>
  </mergeCells>
  <phoneticPr fontId="2"/>
  <printOptions horizontalCentered="1"/>
  <pageMargins left="0.31496062992125984" right="0.31496062992125984" top="0.74803149606299213" bottom="0.74803149606299213" header="0.31496062992125984" footer="0.19685039370078741"/>
  <pageSetup paperSize="9" scale="77" firstPageNumber="172" fitToHeight="0" orientation="portrait" useFirstPageNumber="1" r:id="rId1"/>
  <headerFooter scaleWithDoc="0">
    <oddFooter>&amp;C&amp;"ＭＳ ゴシック,標準"&amp;8－ &amp;P &amp; －</oddFooter>
  </headerFooter>
  <ignoredErrors>
    <ignoredError sqref="L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669"/>
  <sheetViews>
    <sheetView view="pageBreakPreview" topLeftCell="A52" zoomScale="60" zoomScaleNormal="70" workbookViewId="0">
      <selection activeCell="D57" sqref="D57:H57"/>
    </sheetView>
  </sheetViews>
  <sheetFormatPr defaultColWidth="11" defaultRowHeight="18.75" x14ac:dyDescent="0.15"/>
  <cols>
    <col min="1" max="2" width="6" style="191" customWidth="1"/>
    <col min="3" max="4" width="5.875" style="191" customWidth="1"/>
    <col min="5" max="5" width="5.25" style="230" customWidth="1"/>
    <col min="6" max="7" width="5.25" style="191" customWidth="1"/>
    <col min="8" max="9" width="5.875" style="191" customWidth="1"/>
    <col min="10" max="10" width="8" style="191" customWidth="1"/>
    <col min="11" max="24" width="5.875" style="191" customWidth="1"/>
    <col min="25" max="26" width="8.25" style="191" customWidth="1"/>
    <col min="27" max="29" width="5.875" style="191" customWidth="1"/>
    <col min="30" max="16384" width="11" style="191"/>
  </cols>
  <sheetData>
    <row r="1" spans="1:31" ht="9" customHeight="1" x14ac:dyDescent="0.15">
      <c r="A1" s="378"/>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row>
    <row r="2" spans="1:31" ht="6.75" customHeight="1" x14ac:dyDescent="0.15">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row>
    <row r="3" spans="1:31" ht="33.75" customHeight="1" x14ac:dyDescent="0.15">
      <c r="A3" s="379" t="s">
        <v>534</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192"/>
      <c r="AE3" s="192"/>
    </row>
    <row r="4" spans="1:31" ht="17.25" customHeight="1" x14ac:dyDescent="0.15">
      <c r="A4" s="370">
        <v>44317</v>
      </c>
      <c r="B4" s="370"/>
      <c r="C4" s="193"/>
      <c r="D4" s="194"/>
      <c r="E4" s="195"/>
      <c r="F4" s="194"/>
      <c r="G4" s="194"/>
      <c r="H4" s="194"/>
      <c r="I4" s="194"/>
      <c r="J4" s="194"/>
      <c r="K4" s="194"/>
      <c r="L4" s="194"/>
      <c r="M4" s="194"/>
      <c r="N4" s="194"/>
      <c r="O4" s="194"/>
      <c r="P4" s="194"/>
      <c r="Q4" s="194"/>
      <c r="R4" s="194"/>
      <c r="S4" s="194"/>
      <c r="T4" s="194"/>
      <c r="U4" s="194"/>
      <c r="V4" s="194"/>
      <c r="W4" s="194"/>
      <c r="X4" s="194"/>
      <c r="Y4" s="194"/>
      <c r="Z4" s="194"/>
      <c r="AA4" s="194"/>
      <c r="AB4" s="194"/>
      <c r="AC4" s="194"/>
      <c r="AD4" s="192"/>
      <c r="AE4" s="192"/>
    </row>
    <row r="5" spans="1:31" ht="20.100000000000001" customHeight="1" x14ac:dyDescent="0.15">
      <c r="A5" s="252" t="s">
        <v>254</v>
      </c>
      <c r="B5" s="252" t="s">
        <v>255</v>
      </c>
      <c r="C5" s="410" t="s">
        <v>535</v>
      </c>
      <c r="D5" s="411"/>
      <c r="E5" s="196" t="s">
        <v>274</v>
      </c>
      <c r="F5" s="197" t="s">
        <v>256</v>
      </c>
      <c r="G5" s="245" t="s">
        <v>275</v>
      </c>
      <c r="H5" s="382" t="s">
        <v>536</v>
      </c>
      <c r="I5" s="383"/>
      <c r="J5" s="383"/>
      <c r="K5" s="383"/>
      <c r="L5" s="383"/>
      <c r="M5" s="384"/>
      <c r="N5" s="401" t="s">
        <v>537</v>
      </c>
      <c r="O5" s="402"/>
      <c r="P5" s="403"/>
      <c r="Q5" s="403"/>
      <c r="R5" s="403"/>
      <c r="S5" s="403"/>
      <c r="T5" s="403"/>
      <c r="U5" s="403"/>
      <c r="V5" s="403"/>
      <c r="W5" s="403"/>
      <c r="X5" s="403"/>
      <c r="Y5" s="403"/>
      <c r="Z5" s="403"/>
      <c r="AA5" s="382" t="s">
        <v>276</v>
      </c>
      <c r="AB5" s="383"/>
      <c r="AC5" s="384"/>
      <c r="AE5" s="192"/>
    </row>
    <row r="6" spans="1:31" ht="20.100000000000001" customHeight="1" x14ac:dyDescent="0.15">
      <c r="A6" s="198"/>
      <c r="B6" s="198"/>
      <c r="C6" s="412"/>
      <c r="D6" s="413"/>
      <c r="E6" s="199"/>
      <c r="F6" s="200"/>
      <c r="G6" s="201"/>
      <c r="H6" s="385"/>
      <c r="I6" s="386"/>
      <c r="J6" s="386"/>
      <c r="K6" s="386"/>
      <c r="L6" s="386"/>
      <c r="M6" s="387"/>
      <c r="N6" s="401" t="s">
        <v>257</v>
      </c>
      <c r="O6" s="402"/>
      <c r="P6" s="403"/>
      <c r="Q6" s="403"/>
      <c r="R6" s="403"/>
      <c r="S6" s="403"/>
      <c r="T6" s="403"/>
      <c r="U6" s="403"/>
      <c r="V6" s="403"/>
      <c r="W6" s="403"/>
      <c r="X6" s="404"/>
      <c r="Y6" s="401" t="s">
        <v>538</v>
      </c>
      <c r="Z6" s="403"/>
      <c r="AA6" s="400" t="s">
        <v>539</v>
      </c>
      <c r="AB6" s="386"/>
      <c r="AC6" s="387"/>
      <c r="AE6" s="192"/>
    </row>
    <row r="7" spans="1:31" ht="15.95" customHeight="1" x14ac:dyDescent="0.15">
      <c r="A7" s="198" t="s">
        <v>258</v>
      </c>
      <c r="B7" s="198"/>
      <c r="C7" s="412"/>
      <c r="D7" s="413"/>
      <c r="E7" s="199"/>
      <c r="F7" s="200"/>
      <c r="G7" s="246"/>
      <c r="H7" s="388" t="s">
        <v>540</v>
      </c>
      <c r="I7" s="389"/>
      <c r="J7" s="390"/>
      <c r="K7" s="388" t="s">
        <v>277</v>
      </c>
      <c r="L7" s="405"/>
      <c r="M7" s="406"/>
      <c r="N7" s="202"/>
      <c r="O7" s="202"/>
      <c r="P7" s="202"/>
      <c r="Q7" s="380" t="s">
        <v>278</v>
      </c>
      <c r="R7" s="380" t="s">
        <v>279</v>
      </c>
      <c r="S7" s="382" t="s">
        <v>259</v>
      </c>
      <c r="T7" s="384"/>
      <c r="U7" s="380" t="s">
        <v>641</v>
      </c>
      <c r="V7" s="380" t="s">
        <v>280</v>
      </c>
      <c r="W7" s="202"/>
      <c r="X7" s="202"/>
      <c r="Y7" s="203"/>
      <c r="Z7" s="200"/>
      <c r="AA7" s="202"/>
      <c r="AB7" s="202"/>
      <c r="AC7" s="204"/>
      <c r="AE7" s="192"/>
    </row>
    <row r="8" spans="1:31" ht="15.95" customHeight="1" x14ac:dyDescent="0.15">
      <c r="A8" s="198"/>
      <c r="B8" s="198"/>
      <c r="C8" s="412"/>
      <c r="D8" s="413"/>
      <c r="E8" s="199" t="s">
        <v>281</v>
      </c>
      <c r="F8" s="246" t="s">
        <v>260</v>
      </c>
      <c r="G8" s="246" t="s">
        <v>282</v>
      </c>
      <c r="H8" s="391"/>
      <c r="I8" s="392"/>
      <c r="J8" s="393"/>
      <c r="K8" s="407"/>
      <c r="L8" s="408"/>
      <c r="M8" s="409"/>
      <c r="N8" s="198" t="s">
        <v>261</v>
      </c>
      <c r="O8" s="198" t="s">
        <v>283</v>
      </c>
      <c r="P8" s="198" t="s">
        <v>262</v>
      </c>
      <c r="Q8" s="381"/>
      <c r="R8" s="381"/>
      <c r="S8" s="385"/>
      <c r="T8" s="387"/>
      <c r="U8" s="381"/>
      <c r="V8" s="381"/>
      <c r="W8" s="198" t="s">
        <v>284</v>
      </c>
      <c r="X8" s="202"/>
      <c r="Y8" s="205" t="s">
        <v>327</v>
      </c>
      <c r="Z8" s="399" t="s">
        <v>326</v>
      </c>
      <c r="AA8" s="202"/>
      <c r="AB8" s="202"/>
      <c r="AC8" s="204"/>
      <c r="AE8" s="192"/>
    </row>
    <row r="9" spans="1:31" ht="15.95" customHeight="1" x14ac:dyDescent="0.15">
      <c r="A9" s="198" t="s">
        <v>263</v>
      </c>
      <c r="B9" s="198"/>
      <c r="C9" s="412"/>
      <c r="D9" s="413"/>
      <c r="E9" s="199"/>
      <c r="F9" s="200"/>
      <c r="G9" s="200"/>
      <c r="H9" s="202"/>
      <c r="I9" s="202"/>
      <c r="J9" s="202"/>
      <c r="K9" s="202"/>
      <c r="L9" s="202"/>
      <c r="M9" s="202"/>
      <c r="N9" s="202"/>
      <c r="O9" s="198" t="s">
        <v>285</v>
      </c>
      <c r="P9" s="202"/>
      <c r="Q9" s="381"/>
      <c r="R9" s="381"/>
      <c r="S9" s="202"/>
      <c r="T9" s="202"/>
      <c r="U9" s="381"/>
      <c r="V9" s="381"/>
      <c r="W9" s="202"/>
      <c r="X9" s="198" t="s">
        <v>264</v>
      </c>
      <c r="Y9" s="205" t="s">
        <v>328</v>
      </c>
      <c r="Z9" s="399"/>
      <c r="AA9" s="198" t="s">
        <v>265</v>
      </c>
      <c r="AB9" s="198" t="s">
        <v>266</v>
      </c>
      <c r="AC9" s="206" t="s">
        <v>264</v>
      </c>
      <c r="AE9" s="192"/>
    </row>
    <row r="10" spans="1:31" ht="15.95" customHeight="1" x14ac:dyDescent="0.15">
      <c r="A10" s="198"/>
      <c r="B10" s="198"/>
      <c r="C10" s="412"/>
      <c r="D10" s="413"/>
      <c r="E10" s="199"/>
      <c r="F10" s="200"/>
      <c r="G10" s="200"/>
      <c r="H10" s="198" t="s">
        <v>265</v>
      </c>
      <c r="I10" s="198" t="s">
        <v>266</v>
      </c>
      <c r="J10" s="198" t="s">
        <v>264</v>
      </c>
      <c r="K10" s="198" t="s">
        <v>265</v>
      </c>
      <c r="L10" s="198" t="s">
        <v>266</v>
      </c>
      <c r="M10" s="198" t="s">
        <v>264</v>
      </c>
      <c r="N10" s="198" t="s">
        <v>267</v>
      </c>
      <c r="O10" s="198" t="s">
        <v>267</v>
      </c>
      <c r="P10" s="198" t="s">
        <v>268</v>
      </c>
      <c r="Q10" s="381"/>
      <c r="R10" s="381"/>
      <c r="S10" s="198" t="s">
        <v>265</v>
      </c>
      <c r="T10" s="198" t="s">
        <v>266</v>
      </c>
      <c r="U10" s="381"/>
      <c r="V10" s="381"/>
      <c r="W10" s="198" t="s">
        <v>286</v>
      </c>
      <c r="X10" s="202"/>
      <c r="Y10" s="207" t="s">
        <v>541</v>
      </c>
      <c r="Z10" s="208" t="s">
        <v>331</v>
      </c>
      <c r="AA10" s="202"/>
      <c r="AB10" s="202"/>
      <c r="AC10" s="204"/>
      <c r="AE10" s="192"/>
    </row>
    <row r="11" spans="1:31" ht="15.95" customHeight="1" x14ac:dyDescent="0.15">
      <c r="A11" s="198" t="s">
        <v>269</v>
      </c>
      <c r="B11" s="198" t="s">
        <v>270</v>
      </c>
      <c r="C11" s="412"/>
      <c r="D11" s="413"/>
      <c r="E11" s="199" t="s">
        <v>285</v>
      </c>
      <c r="F11" s="246" t="s">
        <v>261</v>
      </c>
      <c r="G11" s="246" t="s">
        <v>287</v>
      </c>
      <c r="H11" s="202"/>
      <c r="I11" s="202"/>
      <c r="J11" s="202"/>
      <c r="K11" s="202"/>
      <c r="L11" s="202"/>
      <c r="M11" s="202"/>
      <c r="N11" s="202"/>
      <c r="O11" s="202"/>
      <c r="P11" s="202"/>
      <c r="Q11" s="381"/>
      <c r="R11" s="381"/>
      <c r="S11" s="202"/>
      <c r="T11" s="202"/>
      <c r="U11" s="381"/>
      <c r="V11" s="381"/>
      <c r="W11" s="202"/>
      <c r="X11" s="202"/>
      <c r="Y11" s="207"/>
      <c r="Z11" s="200"/>
      <c r="AA11" s="202"/>
      <c r="AB11" s="202"/>
      <c r="AC11" s="204"/>
      <c r="AE11" s="192"/>
    </row>
    <row r="12" spans="1:31" s="213" customFormat="1" ht="35.1" customHeight="1" x14ac:dyDescent="0.15">
      <c r="A12" s="209" t="s">
        <v>288</v>
      </c>
      <c r="B12" s="209" t="s">
        <v>289</v>
      </c>
      <c r="C12" s="395" t="s">
        <v>542</v>
      </c>
      <c r="D12" s="396"/>
      <c r="E12" s="210" t="s">
        <v>274</v>
      </c>
      <c r="F12" s="248">
        <v>32</v>
      </c>
      <c r="G12" s="211" t="s">
        <v>271</v>
      </c>
      <c r="H12" s="212">
        <v>1299</v>
      </c>
      <c r="I12" s="212">
        <v>1528</v>
      </c>
      <c r="J12" s="212">
        <f>+H12+I12</f>
        <v>2827</v>
      </c>
      <c r="K12" s="249">
        <v>0</v>
      </c>
      <c r="L12" s="249">
        <v>0</v>
      </c>
      <c r="M12" s="249">
        <f>+K12+L12</f>
        <v>0</v>
      </c>
      <c r="N12" s="249">
        <v>0</v>
      </c>
      <c r="O12" s="249">
        <v>1</v>
      </c>
      <c r="P12" s="249">
        <v>2</v>
      </c>
      <c r="Q12" s="249">
        <v>0</v>
      </c>
      <c r="R12" s="249">
        <v>0</v>
      </c>
      <c r="S12" s="249">
        <v>41</v>
      </c>
      <c r="T12" s="249">
        <v>14</v>
      </c>
      <c r="U12" s="249"/>
      <c r="V12" s="249">
        <v>0</v>
      </c>
      <c r="W12" s="249">
        <v>0</v>
      </c>
      <c r="X12" s="249">
        <f t="shared" ref="X12:X19" si="0">SUM(N12:W12)</f>
        <v>58</v>
      </c>
      <c r="Y12" s="249">
        <v>77</v>
      </c>
      <c r="Z12" s="249">
        <v>8</v>
      </c>
      <c r="AA12" s="249">
        <v>10</v>
      </c>
      <c r="AB12" s="249">
        <v>3</v>
      </c>
      <c r="AC12" s="249">
        <f>AA12+AB12</f>
        <v>13</v>
      </c>
      <c r="AE12" s="214"/>
    </row>
    <row r="13" spans="1:31" s="213" customFormat="1" ht="35.1" customHeight="1" x14ac:dyDescent="0.15">
      <c r="A13" s="371" t="s">
        <v>290</v>
      </c>
      <c r="B13" s="255" t="s">
        <v>291</v>
      </c>
      <c r="C13" s="397" t="s">
        <v>543</v>
      </c>
      <c r="D13" s="397"/>
      <c r="E13" s="251">
        <v>0</v>
      </c>
      <c r="F13" s="254">
        <v>0</v>
      </c>
      <c r="G13" s="251" t="s">
        <v>292</v>
      </c>
      <c r="H13" s="215">
        <v>5639</v>
      </c>
      <c r="I13" s="215">
        <v>4485</v>
      </c>
      <c r="J13" s="215">
        <f t="shared" ref="J13:J19" si="1">+H13+I13</f>
        <v>10124</v>
      </c>
      <c r="K13" s="250">
        <v>0</v>
      </c>
      <c r="L13" s="250">
        <v>0</v>
      </c>
      <c r="M13" s="250">
        <v>0</v>
      </c>
      <c r="N13" s="249">
        <v>0</v>
      </c>
      <c r="O13" s="249">
        <v>1</v>
      </c>
      <c r="P13" s="249">
        <v>0</v>
      </c>
      <c r="Q13" s="249">
        <v>0</v>
      </c>
      <c r="R13" s="249">
        <v>49</v>
      </c>
      <c r="S13" s="249">
        <v>101</v>
      </c>
      <c r="T13" s="249">
        <v>83</v>
      </c>
      <c r="U13" s="249"/>
      <c r="V13" s="249">
        <v>1</v>
      </c>
      <c r="W13" s="249">
        <v>0</v>
      </c>
      <c r="X13" s="253">
        <f t="shared" si="0"/>
        <v>235</v>
      </c>
      <c r="Y13" s="249">
        <v>0</v>
      </c>
      <c r="Z13" s="249">
        <v>571</v>
      </c>
      <c r="AA13" s="249">
        <v>48</v>
      </c>
      <c r="AB13" s="249">
        <v>38</v>
      </c>
      <c r="AC13" s="250">
        <f>AA13+AB13</f>
        <v>86</v>
      </c>
      <c r="AE13" s="214"/>
    </row>
    <row r="14" spans="1:31" s="213" customFormat="1" ht="34.5" customHeight="1" x14ac:dyDescent="0.15">
      <c r="A14" s="376"/>
      <c r="B14" s="371" t="s">
        <v>289</v>
      </c>
      <c r="C14" s="397" t="s">
        <v>295</v>
      </c>
      <c r="D14" s="397"/>
      <c r="E14" s="247">
        <v>0</v>
      </c>
      <c r="F14" s="217">
        <v>0</v>
      </c>
      <c r="G14" s="247" t="s">
        <v>271</v>
      </c>
      <c r="H14" s="212">
        <v>411</v>
      </c>
      <c r="I14" s="212">
        <v>515</v>
      </c>
      <c r="J14" s="212">
        <f>+H14+I14</f>
        <v>926</v>
      </c>
      <c r="K14" s="249">
        <v>0</v>
      </c>
      <c r="L14" s="249">
        <v>0</v>
      </c>
      <c r="M14" s="249">
        <v>0</v>
      </c>
      <c r="N14" s="249">
        <v>1</v>
      </c>
      <c r="O14" s="249">
        <v>0</v>
      </c>
      <c r="P14" s="249">
        <v>3</v>
      </c>
      <c r="Q14" s="249">
        <v>0</v>
      </c>
      <c r="R14" s="249">
        <v>0</v>
      </c>
      <c r="S14" s="249">
        <v>27</v>
      </c>
      <c r="T14" s="249">
        <v>7</v>
      </c>
      <c r="U14" s="249"/>
      <c r="V14" s="249">
        <v>0</v>
      </c>
      <c r="W14" s="249">
        <v>35</v>
      </c>
      <c r="X14" s="249">
        <f t="shared" si="0"/>
        <v>73</v>
      </c>
      <c r="Y14" s="249">
        <v>0</v>
      </c>
      <c r="Z14" s="249">
        <v>0</v>
      </c>
      <c r="AA14" s="249">
        <v>4</v>
      </c>
      <c r="AB14" s="249">
        <v>6</v>
      </c>
      <c r="AC14" s="249">
        <f>AA14+AB14</f>
        <v>10</v>
      </c>
      <c r="AE14" s="214"/>
    </row>
    <row r="15" spans="1:31" s="213" customFormat="1" ht="35.1" customHeight="1" x14ac:dyDescent="0.15">
      <c r="A15" s="376"/>
      <c r="B15" s="376"/>
      <c r="C15" s="395" t="s">
        <v>293</v>
      </c>
      <c r="D15" s="396"/>
      <c r="E15" s="247">
        <v>0</v>
      </c>
      <c r="F15" s="217">
        <v>10</v>
      </c>
      <c r="G15" s="247" t="s">
        <v>271</v>
      </c>
      <c r="H15" s="212">
        <v>3529</v>
      </c>
      <c r="I15" s="212">
        <v>2483</v>
      </c>
      <c r="J15" s="212">
        <f t="shared" si="1"/>
        <v>6012</v>
      </c>
      <c r="K15" s="249">
        <v>0</v>
      </c>
      <c r="L15" s="249">
        <v>0</v>
      </c>
      <c r="M15" s="249">
        <v>0</v>
      </c>
      <c r="N15" s="249">
        <v>1</v>
      </c>
      <c r="O15" s="249">
        <v>1</v>
      </c>
      <c r="P15" s="249">
        <v>3</v>
      </c>
      <c r="Q15" s="249">
        <v>31</v>
      </c>
      <c r="R15" s="249">
        <v>32</v>
      </c>
      <c r="S15" s="249">
        <v>102</v>
      </c>
      <c r="T15" s="249">
        <v>61</v>
      </c>
      <c r="U15" s="249">
        <v>1</v>
      </c>
      <c r="V15" s="249">
        <v>4</v>
      </c>
      <c r="W15" s="249">
        <v>148</v>
      </c>
      <c r="X15" s="249">
        <f t="shared" si="0"/>
        <v>384</v>
      </c>
      <c r="Y15" s="249">
        <v>189</v>
      </c>
      <c r="Z15" s="249">
        <v>0</v>
      </c>
      <c r="AA15" s="249">
        <v>68</v>
      </c>
      <c r="AB15" s="249">
        <v>111</v>
      </c>
      <c r="AC15" s="249">
        <f>AA15+AB15</f>
        <v>179</v>
      </c>
      <c r="AE15" s="214"/>
    </row>
    <row r="16" spans="1:31" s="213" customFormat="1" ht="35.1" customHeight="1" x14ac:dyDescent="0.15">
      <c r="A16" s="376"/>
      <c r="B16" s="377"/>
      <c r="C16" s="397" t="s">
        <v>294</v>
      </c>
      <c r="D16" s="397"/>
      <c r="E16" s="216" t="s">
        <v>274</v>
      </c>
      <c r="F16" s="217">
        <v>0</v>
      </c>
      <c r="G16" s="247" t="s">
        <v>271</v>
      </c>
      <c r="H16" s="212">
        <v>104</v>
      </c>
      <c r="I16" s="212">
        <v>68</v>
      </c>
      <c r="J16" s="212">
        <f>+H16+I16</f>
        <v>172</v>
      </c>
      <c r="K16" s="249">
        <v>0</v>
      </c>
      <c r="L16" s="249">
        <v>0</v>
      </c>
      <c r="M16" s="249">
        <v>0</v>
      </c>
      <c r="N16" s="249">
        <v>0</v>
      </c>
      <c r="O16" s="249">
        <v>0</v>
      </c>
      <c r="P16" s="249">
        <v>1</v>
      </c>
      <c r="Q16" s="249">
        <v>0</v>
      </c>
      <c r="R16" s="249">
        <v>0</v>
      </c>
      <c r="S16" s="249">
        <v>2</v>
      </c>
      <c r="T16" s="249">
        <v>5</v>
      </c>
      <c r="U16" s="249"/>
      <c r="V16" s="249">
        <v>0</v>
      </c>
      <c r="W16" s="249">
        <v>0</v>
      </c>
      <c r="X16" s="249">
        <f t="shared" si="0"/>
        <v>8</v>
      </c>
      <c r="Y16" s="249">
        <v>0</v>
      </c>
      <c r="Z16" s="249">
        <v>0</v>
      </c>
      <c r="AA16" s="249">
        <v>1</v>
      </c>
      <c r="AB16" s="249">
        <v>0</v>
      </c>
      <c r="AC16" s="249">
        <f>AA16+AB16</f>
        <v>1</v>
      </c>
      <c r="AE16" s="214"/>
    </row>
    <row r="17" spans="1:31" s="213" customFormat="1" ht="35.1" customHeight="1" x14ac:dyDescent="0.15">
      <c r="A17" s="376"/>
      <c r="B17" s="371" t="s">
        <v>296</v>
      </c>
      <c r="C17" s="397" t="s">
        <v>297</v>
      </c>
      <c r="D17" s="397"/>
      <c r="E17" s="216" t="s">
        <v>274</v>
      </c>
      <c r="F17" s="217">
        <v>0</v>
      </c>
      <c r="G17" s="247" t="s">
        <v>271</v>
      </c>
      <c r="H17" s="212">
        <v>26</v>
      </c>
      <c r="I17" s="212">
        <v>26</v>
      </c>
      <c r="J17" s="212">
        <f t="shared" si="1"/>
        <v>52</v>
      </c>
      <c r="K17" s="249">
        <v>0</v>
      </c>
      <c r="L17" s="249">
        <v>0</v>
      </c>
      <c r="M17" s="249">
        <v>0</v>
      </c>
      <c r="N17" s="249">
        <v>0</v>
      </c>
      <c r="O17" s="249">
        <v>1</v>
      </c>
      <c r="P17" s="249">
        <v>0</v>
      </c>
      <c r="Q17" s="249">
        <v>1</v>
      </c>
      <c r="R17" s="249">
        <v>0</v>
      </c>
      <c r="S17" s="249">
        <v>0</v>
      </c>
      <c r="T17" s="249">
        <v>0</v>
      </c>
      <c r="U17" s="249"/>
      <c r="V17" s="249">
        <v>0</v>
      </c>
      <c r="W17" s="249">
        <v>0</v>
      </c>
      <c r="X17" s="249">
        <f t="shared" si="0"/>
        <v>2</v>
      </c>
      <c r="Y17" s="249">
        <v>0</v>
      </c>
      <c r="Z17" s="249">
        <v>0</v>
      </c>
      <c r="AA17" s="249">
        <v>0</v>
      </c>
      <c r="AB17" s="249">
        <v>0</v>
      </c>
      <c r="AC17" s="249">
        <f t="shared" ref="AC17:AC19" si="2">AA17+AB17</f>
        <v>0</v>
      </c>
      <c r="AE17" s="214"/>
    </row>
    <row r="18" spans="1:31" s="213" customFormat="1" ht="35.1" customHeight="1" x14ac:dyDescent="0.15">
      <c r="A18" s="376"/>
      <c r="B18" s="372"/>
      <c r="C18" s="395" t="s">
        <v>301</v>
      </c>
      <c r="D18" s="395"/>
      <c r="E18" s="247">
        <v>0</v>
      </c>
      <c r="F18" s="217">
        <v>0</v>
      </c>
      <c r="G18" s="247" t="s">
        <v>271</v>
      </c>
      <c r="H18" s="212">
        <v>312</v>
      </c>
      <c r="I18" s="212">
        <v>1349</v>
      </c>
      <c r="J18" s="212">
        <f t="shared" si="1"/>
        <v>1661</v>
      </c>
      <c r="K18" s="249">
        <v>0</v>
      </c>
      <c r="L18" s="249">
        <v>0</v>
      </c>
      <c r="M18" s="249">
        <v>0</v>
      </c>
      <c r="N18" s="249">
        <v>1</v>
      </c>
      <c r="O18" s="249">
        <v>1</v>
      </c>
      <c r="P18" s="249">
        <v>0</v>
      </c>
      <c r="Q18" s="249">
        <v>0</v>
      </c>
      <c r="R18" s="249">
        <v>0</v>
      </c>
      <c r="S18" s="249">
        <v>17</v>
      </c>
      <c r="T18" s="249">
        <v>17</v>
      </c>
      <c r="U18" s="249">
        <v>1</v>
      </c>
      <c r="V18" s="249">
        <v>1</v>
      </c>
      <c r="W18" s="249">
        <v>0</v>
      </c>
      <c r="X18" s="249">
        <f t="shared" si="0"/>
        <v>38</v>
      </c>
      <c r="Y18" s="249">
        <v>0</v>
      </c>
      <c r="Z18" s="249">
        <v>0</v>
      </c>
      <c r="AA18" s="249">
        <v>8</v>
      </c>
      <c r="AB18" s="249">
        <v>6</v>
      </c>
      <c r="AC18" s="249">
        <f>AA18+AB18</f>
        <v>14</v>
      </c>
      <c r="AE18" s="214"/>
    </row>
    <row r="19" spans="1:31" s="213" customFormat="1" ht="35.1" customHeight="1" x14ac:dyDescent="0.15">
      <c r="A19" s="377"/>
      <c r="B19" s="209" t="s">
        <v>298</v>
      </c>
      <c r="C19" s="397" t="s">
        <v>299</v>
      </c>
      <c r="D19" s="397"/>
      <c r="E19" s="247">
        <v>0</v>
      </c>
      <c r="F19" s="217">
        <v>0</v>
      </c>
      <c r="G19" s="247" t="s">
        <v>271</v>
      </c>
      <c r="H19" s="212">
        <v>77</v>
      </c>
      <c r="I19" s="212">
        <v>48</v>
      </c>
      <c r="J19" s="212">
        <f t="shared" si="1"/>
        <v>125</v>
      </c>
      <c r="K19" s="249">
        <v>0</v>
      </c>
      <c r="L19" s="249">
        <v>0</v>
      </c>
      <c r="M19" s="249">
        <v>0</v>
      </c>
      <c r="N19" s="249">
        <v>1</v>
      </c>
      <c r="O19" s="249">
        <v>0</v>
      </c>
      <c r="P19" s="249">
        <v>1</v>
      </c>
      <c r="Q19" s="249">
        <v>0</v>
      </c>
      <c r="R19" s="249">
        <v>0</v>
      </c>
      <c r="S19" s="249">
        <v>0</v>
      </c>
      <c r="T19" s="249">
        <v>3</v>
      </c>
      <c r="U19" s="249"/>
      <c r="V19" s="249">
        <v>0</v>
      </c>
      <c r="W19" s="249">
        <v>0</v>
      </c>
      <c r="X19" s="249">
        <f t="shared" si="0"/>
        <v>5</v>
      </c>
      <c r="Y19" s="249">
        <v>0</v>
      </c>
      <c r="Z19" s="249">
        <v>25</v>
      </c>
      <c r="AA19" s="249">
        <v>0</v>
      </c>
      <c r="AB19" s="249">
        <v>1</v>
      </c>
      <c r="AC19" s="249">
        <f t="shared" si="2"/>
        <v>1</v>
      </c>
      <c r="AE19" s="214"/>
    </row>
    <row r="20" spans="1:31" s="213" customFormat="1" ht="24.95" customHeight="1" x14ac:dyDescent="0.15">
      <c r="A20" s="218"/>
      <c r="B20" s="218"/>
      <c r="C20" s="218"/>
      <c r="D20" s="218"/>
      <c r="E20" s="218"/>
      <c r="F20" s="218"/>
      <c r="G20" s="218"/>
      <c r="H20" s="218"/>
      <c r="I20" s="218"/>
      <c r="J20" s="219"/>
      <c r="K20" s="219"/>
      <c r="L20" s="219"/>
      <c r="M20" s="219"/>
      <c r="N20" s="218"/>
      <c r="O20" s="218"/>
      <c r="P20" s="218"/>
      <c r="Q20" s="218"/>
      <c r="R20" s="218"/>
      <c r="S20" s="218"/>
      <c r="T20" s="218"/>
      <c r="U20" s="218"/>
      <c r="V20" s="218"/>
      <c r="W20" s="218"/>
      <c r="X20" s="218"/>
      <c r="Y20" s="218"/>
      <c r="Z20" s="218"/>
      <c r="AA20" s="218"/>
      <c r="AB20" s="218"/>
      <c r="AC20" s="218"/>
      <c r="AD20" s="214"/>
      <c r="AE20" s="214"/>
    </row>
    <row r="21" spans="1:31" s="213" customFormat="1" ht="32.25" customHeight="1" x14ac:dyDescent="0.15">
      <c r="A21" s="236" t="s">
        <v>302</v>
      </c>
      <c r="B21" s="231"/>
      <c r="C21" s="231"/>
      <c r="D21" s="231"/>
      <c r="E21" s="231"/>
      <c r="F21" s="231"/>
      <c r="G21" s="231"/>
      <c r="H21" s="231"/>
      <c r="I21" s="231"/>
      <c r="J21" s="233"/>
      <c r="K21" s="231"/>
      <c r="L21" s="231"/>
      <c r="M21" s="231"/>
      <c r="N21" s="231"/>
      <c r="O21" s="231"/>
      <c r="P21" s="231"/>
      <c r="Q21" s="231"/>
      <c r="R21" s="231"/>
      <c r="S21" s="231"/>
      <c r="T21" s="231"/>
      <c r="U21" s="231"/>
      <c r="V21" s="231"/>
      <c r="W21" s="231"/>
      <c r="X21" s="231"/>
      <c r="Y21" s="231"/>
      <c r="Z21" s="231"/>
      <c r="AA21" s="231"/>
      <c r="AB21" s="231"/>
      <c r="AC21" s="231"/>
      <c r="AD21" s="214"/>
      <c r="AE21" s="214"/>
    </row>
    <row r="22" spans="1:31" s="213" customFormat="1" ht="18.75" customHeight="1" x14ac:dyDescent="0.15">
      <c r="A22" s="370">
        <v>44317</v>
      </c>
      <c r="B22" s="370"/>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4"/>
      <c r="AE22" s="214"/>
    </row>
    <row r="23" spans="1:31" s="213" customFormat="1" ht="20.100000000000001" customHeight="1" x14ac:dyDescent="0.15">
      <c r="A23" s="394" t="s">
        <v>544</v>
      </c>
      <c r="B23" s="394"/>
      <c r="C23" s="398" t="s">
        <v>303</v>
      </c>
      <c r="D23" s="398"/>
      <c r="E23" s="398"/>
      <c r="F23" s="398"/>
      <c r="G23" s="398"/>
      <c r="H23" s="398"/>
      <c r="I23" s="398"/>
      <c r="J23" s="394" t="s">
        <v>272</v>
      </c>
      <c r="K23" s="394"/>
      <c r="L23" s="394"/>
      <c r="M23" s="394"/>
      <c r="N23" s="394"/>
      <c r="O23" s="445" t="s">
        <v>320</v>
      </c>
      <c r="P23" s="446"/>
      <c r="Q23" s="447"/>
    </row>
    <row r="24" spans="1:31" s="213" customFormat="1" ht="20.100000000000001" customHeight="1" x14ac:dyDescent="0.15">
      <c r="A24" s="394"/>
      <c r="B24" s="394"/>
      <c r="C24" s="398"/>
      <c r="D24" s="398"/>
      <c r="E24" s="398"/>
      <c r="F24" s="398"/>
      <c r="G24" s="398"/>
      <c r="H24" s="398"/>
      <c r="I24" s="398"/>
      <c r="J24" s="394"/>
      <c r="K24" s="394"/>
      <c r="L24" s="394"/>
      <c r="M24" s="394"/>
      <c r="N24" s="394"/>
      <c r="O24" s="448"/>
      <c r="P24" s="449"/>
      <c r="Q24" s="450"/>
      <c r="R24" s="214"/>
      <c r="S24" s="214"/>
    </row>
    <row r="25" spans="1:31" s="221" customFormat="1" ht="19.5" customHeight="1" x14ac:dyDescent="0.15">
      <c r="A25" s="359" t="s">
        <v>304</v>
      </c>
      <c r="B25" s="356"/>
      <c r="C25" s="200"/>
      <c r="D25" s="357" t="s">
        <v>44</v>
      </c>
      <c r="E25" s="357"/>
      <c r="F25" s="357"/>
      <c r="G25" s="357"/>
      <c r="H25" s="357"/>
      <c r="I25" s="214"/>
      <c r="J25" s="362" t="s">
        <v>271</v>
      </c>
      <c r="K25" s="363"/>
      <c r="L25" s="363"/>
      <c r="M25" s="363"/>
      <c r="N25" s="364"/>
      <c r="O25" s="414">
        <v>82</v>
      </c>
      <c r="P25" s="415"/>
      <c r="Q25" s="416"/>
      <c r="R25" s="220"/>
      <c r="S25" s="220"/>
    </row>
    <row r="26" spans="1:31" s="221" customFormat="1" ht="19.5" customHeight="1" x14ac:dyDescent="0.15">
      <c r="A26" s="361"/>
      <c r="B26" s="358"/>
      <c r="C26" s="200"/>
      <c r="D26" s="357" t="s">
        <v>61</v>
      </c>
      <c r="E26" s="357"/>
      <c r="F26" s="357"/>
      <c r="G26" s="357"/>
      <c r="H26" s="357"/>
      <c r="I26" s="214"/>
      <c r="J26" s="362" t="s">
        <v>271</v>
      </c>
      <c r="K26" s="363"/>
      <c r="L26" s="363"/>
      <c r="M26" s="363"/>
      <c r="N26" s="364"/>
      <c r="O26" s="417">
        <v>54</v>
      </c>
      <c r="P26" s="418"/>
      <c r="Q26" s="419"/>
      <c r="R26" s="220"/>
      <c r="S26" s="220"/>
    </row>
    <row r="27" spans="1:31" s="221" customFormat="1" ht="19.5" customHeight="1" x14ac:dyDescent="0.15">
      <c r="A27" s="359" t="s">
        <v>296</v>
      </c>
      <c r="B27" s="356"/>
      <c r="C27" s="222"/>
      <c r="D27" s="356" t="s">
        <v>21</v>
      </c>
      <c r="E27" s="356"/>
      <c r="F27" s="356"/>
      <c r="G27" s="356"/>
      <c r="H27" s="356"/>
      <c r="I27" s="223"/>
      <c r="J27" s="365" t="s">
        <v>271</v>
      </c>
      <c r="K27" s="366"/>
      <c r="L27" s="366"/>
      <c r="M27" s="366"/>
      <c r="N27" s="367"/>
      <c r="O27" s="420">
        <v>45</v>
      </c>
      <c r="P27" s="421"/>
      <c r="Q27" s="422"/>
      <c r="R27" s="220"/>
      <c r="S27" s="220"/>
    </row>
    <row r="28" spans="1:31" s="221" customFormat="1" ht="19.5" customHeight="1" x14ac:dyDescent="0.15">
      <c r="A28" s="360"/>
      <c r="B28" s="357"/>
      <c r="C28" s="200"/>
      <c r="D28" s="357" t="s">
        <v>78</v>
      </c>
      <c r="E28" s="357"/>
      <c r="F28" s="357"/>
      <c r="G28" s="357"/>
      <c r="H28" s="357"/>
      <c r="I28" s="214"/>
      <c r="J28" s="362" t="s">
        <v>271</v>
      </c>
      <c r="K28" s="363"/>
      <c r="L28" s="363"/>
      <c r="M28" s="363"/>
      <c r="N28" s="364"/>
      <c r="O28" s="423">
        <v>15</v>
      </c>
      <c r="P28" s="424"/>
      <c r="Q28" s="425"/>
      <c r="R28" s="220"/>
      <c r="S28" s="220"/>
    </row>
    <row r="29" spans="1:31" s="221" customFormat="1" ht="19.5" customHeight="1" x14ac:dyDescent="0.15">
      <c r="A29" s="361"/>
      <c r="B29" s="358"/>
      <c r="C29" s="224"/>
      <c r="D29" s="358" t="s">
        <v>80</v>
      </c>
      <c r="E29" s="358"/>
      <c r="F29" s="358"/>
      <c r="G29" s="358"/>
      <c r="H29" s="358"/>
      <c r="I29" s="195"/>
      <c r="J29" s="353" t="s">
        <v>271</v>
      </c>
      <c r="K29" s="354"/>
      <c r="L29" s="354"/>
      <c r="M29" s="354"/>
      <c r="N29" s="355"/>
      <c r="O29" s="417">
        <v>20</v>
      </c>
      <c r="P29" s="418"/>
      <c r="Q29" s="419"/>
      <c r="R29" s="220"/>
      <c r="S29" s="220"/>
    </row>
    <row r="30" spans="1:31" s="221" customFormat="1" ht="19.5" customHeight="1" x14ac:dyDescent="0.15">
      <c r="A30" s="359" t="s">
        <v>305</v>
      </c>
      <c r="B30" s="356"/>
      <c r="C30" s="222"/>
      <c r="D30" s="356" t="s">
        <v>30</v>
      </c>
      <c r="E30" s="356"/>
      <c r="F30" s="356"/>
      <c r="G30" s="356"/>
      <c r="H30" s="356"/>
      <c r="I30" s="223"/>
      <c r="J30" s="365" t="s">
        <v>271</v>
      </c>
      <c r="K30" s="366"/>
      <c r="L30" s="366"/>
      <c r="M30" s="366"/>
      <c r="N30" s="367"/>
      <c r="O30" s="420">
        <v>41</v>
      </c>
      <c r="P30" s="421"/>
      <c r="Q30" s="422"/>
      <c r="R30" s="220"/>
      <c r="S30" s="220"/>
    </row>
    <row r="31" spans="1:31" s="221" customFormat="1" ht="19.5" customHeight="1" x14ac:dyDescent="0.15">
      <c r="A31" s="360"/>
      <c r="B31" s="357"/>
      <c r="C31" s="200"/>
      <c r="D31" s="357" t="s">
        <v>50</v>
      </c>
      <c r="E31" s="357"/>
      <c r="F31" s="357"/>
      <c r="G31" s="357"/>
      <c r="H31" s="357"/>
      <c r="I31" s="214"/>
      <c r="J31" s="362" t="s">
        <v>271</v>
      </c>
      <c r="K31" s="363"/>
      <c r="L31" s="363"/>
      <c r="M31" s="363"/>
      <c r="N31" s="364"/>
      <c r="O31" s="423">
        <v>206</v>
      </c>
      <c r="P31" s="424"/>
      <c r="Q31" s="425"/>
      <c r="R31" s="220"/>
      <c r="S31" s="220"/>
    </row>
    <row r="32" spans="1:31" s="221" customFormat="1" ht="19.5" customHeight="1" x14ac:dyDescent="0.15">
      <c r="A32" s="361"/>
      <c r="B32" s="358"/>
      <c r="C32" s="224"/>
      <c r="D32" s="358" t="s">
        <v>642</v>
      </c>
      <c r="E32" s="358"/>
      <c r="F32" s="358"/>
      <c r="G32" s="358"/>
      <c r="H32" s="358"/>
      <c r="I32" s="195"/>
      <c r="J32" s="353" t="s">
        <v>271</v>
      </c>
      <c r="K32" s="354"/>
      <c r="L32" s="354"/>
      <c r="M32" s="354"/>
      <c r="N32" s="355"/>
      <c r="O32" s="417">
        <v>53</v>
      </c>
      <c r="P32" s="418"/>
      <c r="Q32" s="419"/>
      <c r="R32" s="220"/>
      <c r="S32" s="220"/>
    </row>
    <row r="33" spans="1:19" s="221" customFormat="1" ht="19.5" customHeight="1" x14ac:dyDescent="0.15">
      <c r="A33" s="373" t="s">
        <v>306</v>
      </c>
      <c r="B33" s="374"/>
      <c r="C33" s="225"/>
      <c r="D33" s="374" t="s">
        <v>198</v>
      </c>
      <c r="E33" s="374"/>
      <c r="F33" s="374"/>
      <c r="G33" s="374"/>
      <c r="H33" s="374"/>
      <c r="I33" s="226"/>
      <c r="J33" s="442" t="s">
        <v>271</v>
      </c>
      <c r="K33" s="443"/>
      <c r="L33" s="443"/>
      <c r="M33" s="443"/>
      <c r="N33" s="444"/>
      <c r="O33" s="457">
        <v>45</v>
      </c>
      <c r="P33" s="458"/>
      <c r="Q33" s="459"/>
      <c r="R33" s="220"/>
      <c r="S33" s="220"/>
    </row>
    <row r="34" spans="1:19" s="221" customFormat="1" ht="19.5" customHeight="1" x14ac:dyDescent="0.15">
      <c r="A34" s="360" t="s">
        <v>307</v>
      </c>
      <c r="B34" s="357"/>
      <c r="C34" s="200"/>
      <c r="D34" s="357" t="s">
        <v>17</v>
      </c>
      <c r="E34" s="357"/>
      <c r="F34" s="368"/>
      <c r="G34" s="368"/>
      <c r="H34" s="368"/>
      <c r="I34" s="214"/>
      <c r="J34" s="362" t="s">
        <v>271</v>
      </c>
      <c r="K34" s="363"/>
      <c r="L34" s="363"/>
      <c r="M34" s="363"/>
      <c r="N34" s="364"/>
      <c r="O34" s="420">
        <v>194</v>
      </c>
      <c r="P34" s="421"/>
      <c r="Q34" s="422"/>
      <c r="R34" s="220"/>
      <c r="S34" s="220"/>
    </row>
    <row r="35" spans="1:19" s="213" customFormat="1" ht="19.5" customHeight="1" x14ac:dyDescent="0.15">
      <c r="A35" s="361"/>
      <c r="B35" s="358"/>
      <c r="C35" s="224"/>
      <c r="D35" s="375" t="s">
        <v>308</v>
      </c>
      <c r="E35" s="375"/>
      <c r="F35" s="375"/>
      <c r="G35" s="375"/>
      <c r="H35" s="375"/>
      <c r="I35" s="195"/>
      <c r="J35" s="353" t="s">
        <v>271</v>
      </c>
      <c r="K35" s="354"/>
      <c r="L35" s="354"/>
      <c r="M35" s="354"/>
      <c r="N35" s="355"/>
      <c r="O35" s="417">
        <v>7</v>
      </c>
      <c r="P35" s="418"/>
      <c r="Q35" s="419"/>
      <c r="R35" s="214"/>
      <c r="S35" s="214"/>
    </row>
    <row r="36" spans="1:19" s="213" customFormat="1" ht="19.5" customHeight="1" x14ac:dyDescent="0.15">
      <c r="A36" s="359" t="s">
        <v>309</v>
      </c>
      <c r="B36" s="356"/>
      <c r="C36" s="200"/>
      <c r="D36" s="357" t="s">
        <v>545</v>
      </c>
      <c r="E36" s="357"/>
      <c r="F36" s="368"/>
      <c r="G36" s="368"/>
      <c r="H36" s="368"/>
      <c r="I36" s="214"/>
      <c r="J36" s="362" t="s">
        <v>271</v>
      </c>
      <c r="K36" s="363"/>
      <c r="L36" s="363"/>
      <c r="M36" s="363"/>
      <c r="N36" s="364"/>
      <c r="O36" s="420">
        <v>17</v>
      </c>
      <c r="P36" s="421"/>
      <c r="Q36" s="422"/>
      <c r="R36" s="214"/>
      <c r="S36" s="214"/>
    </row>
    <row r="37" spans="1:19" s="213" customFormat="1" ht="19.5" customHeight="1" x14ac:dyDescent="0.15">
      <c r="A37" s="360"/>
      <c r="B37" s="357"/>
      <c r="C37" s="200"/>
      <c r="D37" s="357" t="s">
        <v>136</v>
      </c>
      <c r="E37" s="357"/>
      <c r="F37" s="357"/>
      <c r="G37" s="357"/>
      <c r="H37" s="357"/>
      <c r="I37" s="214"/>
      <c r="J37" s="362" t="s">
        <v>271</v>
      </c>
      <c r="K37" s="363"/>
      <c r="L37" s="363"/>
      <c r="M37" s="363"/>
      <c r="N37" s="364"/>
      <c r="O37" s="423">
        <v>0</v>
      </c>
      <c r="P37" s="424"/>
      <c r="Q37" s="425"/>
      <c r="R37" s="214"/>
      <c r="S37" s="214"/>
    </row>
    <row r="38" spans="1:19" s="213" customFormat="1" ht="19.5" customHeight="1" x14ac:dyDescent="0.15">
      <c r="A38" s="361"/>
      <c r="B38" s="358"/>
      <c r="C38" s="200"/>
      <c r="D38" s="357" t="s">
        <v>273</v>
      </c>
      <c r="E38" s="357"/>
      <c r="F38" s="357"/>
      <c r="G38" s="357"/>
      <c r="H38" s="357"/>
      <c r="I38" s="214"/>
      <c r="J38" s="362" t="s">
        <v>271</v>
      </c>
      <c r="K38" s="363"/>
      <c r="L38" s="363"/>
      <c r="M38" s="363"/>
      <c r="N38" s="364"/>
      <c r="O38" s="417">
        <v>14</v>
      </c>
      <c r="P38" s="418"/>
      <c r="Q38" s="419"/>
      <c r="R38" s="214"/>
      <c r="S38" s="214"/>
    </row>
    <row r="39" spans="1:19" s="213" customFormat="1" ht="19.5" customHeight="1" x14ac:dyDescent="0.15">
      <c r="A39" s="359" t="s">
        <v>298</v>
      </c>
      <c r="B39" s="356"/>
      <c r="C39" s="222"/>
      <c r="D39" s="369" t="s">
        <v>24</v>
      </c>
      <c r="E39" s="369"/>
      <c r="F39" s="369"/>
      <c r="G39" s="369"/>
      <c r="H39" s="369"/>
      <c r="I39" s="223"/>
      <c r="J39" s="365" t="s">
        <v>271</v>
      </c>
      <c r="K39" s="366"/>
      <c r="L39" s="366"/>
      <c r="M39" s="366"/>
      <c r="N39" s="367"/>
      <c r="O39" s="420">
        <v>99</v>
      </c>
      <c r="P39" s="421"/>
      <c r="Q39" s="422"/>
      <c r="R39" s="214"/>
      <c r="S39" s="214"/>
    </row>
    <row r="40" spans="1:19" s="213" customFormat="1" ht="19.5" customHeight="1" x14ac:dyDescent="0.15">
      <c r="A40" s="360"/>
      <c r="B40" s="357"/>
      <c r="C40" s="200"/>
      <c r="D40" s="357" t="s">
        <v>58</v>
      </c>
      <c r="E40" s="357"/>
      <c r="F40" s="357"/>
      <c r="G40" s="357"/>
      <c r="H40" s="357"/>
      <c r="I40" s="214"/>
      <c r="J40" s="362" t="s">
        <v>271</v>
      </c>
      <c r="K40" s="363"/>
      <c r="L40" s="363"/>
      <c r="M40" s="363"/>
      <c r="N40" s="364"/>
      <c r="O40" s="423">
        <v>24</v>
      </c>
      <c r="P40" s="424"/>
      <c r="Q40" s="425"/>
      <c r="R40" s="214"/>
      <c r="S40" s="214"/>
    </row>
    <row r="41" spans="1:19" s="213" customFormat="1" ht="19.5" customHeight="1" x14ac:dyDescent="0.15">
      <c r="A41" s="361"/>
      <c r="B41" s="358"/>
      <c r="C41" s="224"/>
      <c r="D41" s="358" t="s">
        <v>64</v>
      </c>
      <c r="E41" s="358"/>
      <c r="F41" s="358"/>
      <c r="G41" s="358"/>
      <c r="H41" s="358"/>
      <c r="I41" s="195"/>
      <c r="J41" s="353" t="s">
        <v>271</v>
      </c>
      <c r="K41" s="354"/>
      <c r="L41" s="354"/>
      <c r="M41" s="354"/>
      <c r="N41" s="355"/>
      <c r="O41" s="417">
        <v>13</v>
      </c>
      <c r="P41" s="418"/>
      <c r="Q41" s="419"/>
      <c r="R41" s="214"/>
      <c r="S41" s="214"/>
    </row>
    <row r="42" spans="1:19" s="213" customFormat="1" ht="19.5" customHeight="1" x14ac:dyDescent="0.15">
      <c r="A42" s="359" t="s">
        <v>310</v>
      </c>
      <c r="B42" s="356"/>
      <c r="C42" s="200"/>
      <c r="D42" s="357" t="s">
        <v>49</v>
      </c>
      <c r="E42" s="357"/>
      <c r="F42" s="357"/>
      <c r="G42" s="357"/>
      <c r="H42" s="357"/>
      <c r="I42" s="214"/>
      <c r="J42" s="362" t="s">
        <v>271</v>
      </c>
      <c r="K42" s="363"/>
      <c r="L42" s="363"/>
      <c r="M42" s="363"/>
      <c r="N42" s="364"/>
      <c r="O42" s="420">
        <v>12</v>
      </c>
      <c r="P42" s="421"/>
      <c r="Q42" s="422"/>
      <c r="R42" s="214"/>
      <c r="S42" s="214"/>
    </row>
    <row r="43" spans="1:19" s="213" customFormat="1" ht="19.5" customHeight="1" x14ac:dyDescent="0.15">
      <c r="A43" s="361"/>
      <c r="B43" s="358"/>
      <c r="C43" s="200"/>
      <c r="D43" s="357" t="s">
        <v>179</v>
      </c>
      <c r="E43" s="357"/>
      <c r="F43" s="357"/>
      <c r="G43" s="357"/>
      <c r="H43" s="357"/>
      <c r="I43" s="214"/>
      <c r="J43" s="362" t="s">
        <v>271</v>
      </c>
      <c r="K43" s="363"/>
      <c r="L43" s="363"/>
      <c r="M43" s="363"/>
      <c r="N43" s="364"/>
      <c r="O43" s="451">
        <v>9</v>
      </c>
      <c r="P43" s="452"/>
      <c r="Q43" s="453"/>
      <c r="R43" s="214"/>
      <c r="S43" s="214"/>
    </row>
    <row r="44" spans="1:19" s="213" customFormat="1" ht="19.5" customHeight="1" x14ac:dyDescent="0.15">
      <c r="A44" s="359" t="s">
        <v>311</v>
      </c>
      <c r="B44" s="356"/>
      <c r="C44" s="222"/>
      <c r="D44" s="356" t="s">
        <v>53</v>
      </c>
      <c r="E44" s="356"/>
      <c r="F44" s="356"/>
      <c r="G44" s="356"/>
      <c r="H44" s="356"/>
      <c r="I44" s="223"/>
      <c r="J44" s="365" t="s">
        <v>271</v>
      </c>
      <c r="K44" s="366"/>
      <c r="L44" s="366"/>
      <c r="M44" s="366"/>
      <c r="N44" s="367"/>
      <c r="O44" s="423">
        <v>17</v>
      </c>
      <c r="P44" s="424"/>
      <c r="Q44" s="425"/>
      <c r="R44" s="214"/>
      <c r="S44" s="214"/>
    </row>
    <row r="45" spans="1:19" s="213" customFormat="1" ht="19.5" customHeight="1" x14ac:dyDescent="0.15">
      <c r="A45" s="360"/>
      <c r="B45" s="357"/>
      <c r="C45" s="200"/>
      <c r="D45" s="357" t="s">
        <v>181</v>
      </c>
      <c r="E45" s="357"/>
      <c r="F45" s="357"/>
      <c r="G45" s="357"/>
      <c r="H45" s="357"/>
      <c r="I45" s="214"/>
      <c r="J45" s="362" t="s">
        <v>271</v>
      </c>
      <c r="K45" s="363"/>
      <c r="L45" s="363"/>
      <c r="M45" s="363"/>
      <c r="N45" s="364"/>
      <c r="O45" s="423">
        <v>7</v>
      </c>
      <c r="P45" s="424"/>
      <c r="Q45" s="425"/>
      <c r="R45" s="214"/>
      <c r="S45" s="214"/>
    </row>
    <row r="46" spans="1:19" s="213" customFormat="1" ht="19.5" customHeight="1" x14ac:dyDescent="0.15">
      <c r="A46" s="361"/>
      <c r="B46" s="358"/>
      <c r="C46" s="224"/>
      <c r="D46" s="358" t="s">
        <v>184</v>
      </c>
      <c r="E46" s="358"/>
      <c r="F46" s="358"/>
      <c r="G46" s="358"/>
      <c r="H46" s="358"/>
      <c r="I46" s="195"/>
      <c r="J46" s="353" t="s">
        <v>271</v>
      </c>
      <c r="K46" s="354"/>
      <c r="L46" s="354"/>
      <c r="M46" s="354"/>
      <c r="N46" s="355"/>
      <c r="O46" s="451">
        <v>0</v>
      </c>
      <c r="P46" s="452"/>
      <c r="Q46" s="453"/>
      <c r="R46" s="214"/>
      <c r="S46" s="214"/>
    </row>
    <row r="47" spans="1:19" s="213" customFormat="1" ht="19.5" customHeight="1" x14ac:dyDescent="0.15">
      <c r="A47" s="359" t="s">
        <v>546</v>
      </c>
      <c r="B47" s="356"/>
      <c r="C47" s="200"/>
      <c r="D47" s="357" t="s">
        <v>41</v>
      </c>
      <c r="E47" s="357"/>
      <c r="F47" s="357"/>
      <c r="G47" s="357"/>
      <c r="H47" s="357"/>
      <c r="I47" s="214"/>
      <c r="J47" s="362" t="s">
        <v>271</v>
      </c>
      <c r="K47" s="363"/>
      <c r="L47" s="363"/>
      <c r="M47" s="363"/>
      <c r="N47" s="364"/>
      <c r="O47" s="423">
        <v>39</v>
      </c>
      <c r="P47" s="424"/>
      <c r="Q47" s="425"/>
      <c r="R47" s="214"/>
      <c r="S47" s="214"/>
    </row>
    <row r="48" spans="1:19" s="213" customFormat="1" ht="19.5" customHeight="1" x14ac:dyDescent="0.15">
      <c r="A48" s="360"/>
      <c r="B48" s="357"/>
      <c r="C48" s="200"/>
      <c r="D48" s="357" t="s">
        <v>312</v>
      </c>
      <c r="E48" s="357"/>
      <c r="F48" s="357"/>
      <c r="G48" s="357"/>
      <c r="H48" s="357"/>
      <c r="I48" s="214"/>
      <c r="J48" s="362" t="s">
        <v>271</v>
      </c>
      <c r="K48" s="363"/>
      <c r="L48" s="363"/>
      <c r="M48" s="363"/>
      <c r="N48" s="364"/>
      <c r="O48" s="423">
        <v>13</v>
      </c>
      <c r="P48" s="424"/>
      <c r="Q48" s="425"/>
      <c r="R48" s="214"/>
      <c r="S48" s="214"/>
    </row>
    <row r="49" spans="1:31" s="213" customFormat="1" ht="19.5" customHeight="1" x14ac:dyDescent="0.15">
      <c r="A49" s="360"/>
      <c r="B49" s="357"/>
      <c r="C49" s="200"/>
      <c r="D49" s="357" t="s">
        <v>547</v>
      </c>
      <c r="E49" s="357"/>
      <c r="F49" s="357"/>
      <c r="G49" s="357"/>
      <c r="H49" s="357"/>
      <c r="I49" s="214"/>
      <c r="J49" s="362" t="s">
        <v>271</v>
      </c>
      <c r="K49" s="363"/>
      <c r="L49" s="363"/>
      <c r="M49" s="363"/>
      <c r="N49" s="364"/>
      <c r="O49" s="423">
        <v>36</v>
      </c>
      <c r="P49" s="424"/>
      <c r="Q49" s="425"/>
      <c r="R49" s="214"/>
      <c r="S49" s="214"/>
    </row>
    <row r="50" spans="1:31" s="213" customFormat="1" ht="19.5" customHeight="1" x14ac:dyDescent="0.15">
      <c r="A50" s="361"/>
      <c r="B50" s="358"/>
      <c r="C50" s="200"/>
      <c r="D50" s="357" t="s">
        <v>190</v>
      </c>
      <c r="E50" s="357"/>
      <c r="F50" s="357"/>
      <c r="G50" s="357"/>
      <c r="H50" s="357"/>
      <c r="I50" s="214"/>
      <c r="J50" s="362" t="s">
        <v>271</v>
      </c>
      <c r="K50" s="363"/>
      <c r="L50" s="363"/>
      <c r="M50" s="363"/>
      <c r="N50" s="364"/>
      <c r="O50" s="451">
        <v>18</v>
      </c>
      <c r="P50" s="452"/>
      <c r="Q50" s="453"/>
      <c r="R50" s="214"/>
      <c r="S50" s="214"/>
    </row>
    <row r="51" spans="1:31" s="213" customFormat="1" ht="19.5" customHeight="1" x14ac:dyDescent="0.15">
      <c r="A51" s="359" t="s">
        <v>300</v>
      </c>
      <c r="B51" s="356"/>
      <c r="C51" s="222"/>
      <c r="D51" s="356" t="s">
        <v>37</v>
      </c>
      <c r="E51" s="356"/>
      <c r="F51" s="356"/>
      <c r="G51" s="356"/>
      <c r="H51" s="356"/>
      <c r="I51" s="223"/>
      <c r="J51" s="365" t="s">
        <v>271</v>
      </c>
      <c r="K51" s="366"/>
      <c r="L51" s="366"/>
      <c r="M51" s="366"/>
      <c r="N51" s="367"/>
      <c r="O51" s="423">
        <v>86</v>
      </c>
      <c r="P51" s="424"/>
      <c r="Q51" s="425"/>
      <c r="R51" s="214"/>
      <c r="S51" s="214"/>
    </row>
    <row r="52" spans="1:31" s="213" customFormat="1" ht="19.5" customHeight="1" x14ac:dyDescent="0.15">
      <c r="A52" s="360"/>
      <c r="B52" s="357"/>
      <c r="C52" s="200"/>
      <c r="D52" s="357" t="s">
        <v>313</v>
      </c>
      <c r="E52" s="357"/>
      <c r="F52" s="357"/>
      <c r="G52" s="357"/>
      <c r="H52" s="357"/>
      <c r="I52" s="214"/>
      <c r="J52" s="362" t="s">
        <v>271</v>
      </c>
      <c r="K52" s="363"/>
      <c r="L52" s="363"/>
      <c r="M52" s="363"/>
      <c r="N52" s="364"/>
      <c r="O52" s="423">
        <v>5</v>
      </c>
      <c r="P52" s="424"/>
      <c r="Q52" s="425"/>
      <c r="R52" s="214"/>
      <c r="S52" s="214"/>
    </row>
    <row r="53" spans="1:31" s="213" customFormat="1" ht="19.5" customHeight="1" x14ac:dyDescent="0.15">
      <c r="A53" s="361"/>
      <c r="B53" s="358"/>
      <c r="C53" s="224"/>
      <c r="D53" s="358" t="s">
        <v>314</v>
      </c>
      <c r="E53" s="358"/>
      <c r="F53" s="358"/>
      <c r="G53" s="358"/>
      <c r="H53" s="358"/>
      <c r="I53" s="195"/>
      <c r="J53" s="353" t="s">
        <v>271</v>
      </c>
      <c r="K53" s="354"/>
      <c r="L53" s="354"/>
      <c r="M53" s="354"/>
      <c r="N53" s="355"/>
      <c r="O53" s="423">
        <v>8</v>
      </c>
      <c r="P53" s="424"/>
      <c r="Q53" s="425"/>
      <c r="R53" s="214"/>
      <c r="S53" s="214"/>
    </row>
    <row r="54" spans="1:31" s="213" customFormat="1" ht="19.5" customHeight="1" x14ac:dyDescent="0.15">
      <c r="A54" s="373" t="s">
        <v>315</v>
      </c>
      <c r="B54" s="374"/>
      <c r="C54" s="200"/>
      <c r="D54" s="357" t="s">
        <v>33</v>
      </c>
      <c r="E54" s="357"/>
      <c r="F54" s="357"/>
      <c r="G54" s="357"/>
      <c r="H54" s="357"/>
      <c r="I54" s="214"/>
      <c r="J54" s="362" t="s">
        <v>271</v>
      </c>
      <c r="K54" s="363"/>
      <c r="L54" s="363"/>
      <c r="M54" s="363"/>
      <c r="N54" s="364"/>
      <c r="O54" s="454">
        <v>94</v>
      </c>
      <c r="P54" s="455"/>
      <c r="Q54" s="456"/>
      <c r="R54" s="214"/>
      <c r="S54" s="214"/>
    </row>
    <row r="55" spans="1:31" s="213" customFormat="1" ht="19.5" customHeight="1" x14ac:dyDescent="0.15">
      <c r="A55" s="359" t="s">
        <v>316</v>
      </c>
      <c r="B55" s="356"/>
      <c r="C55" s="222"/>
      <c r="D55" s="356" t="s">
        <v>59</v>
      </c>
      <c r="E55" s="356"/>
      <c r="F55" s="356"/>
      <c r="G55" s="356"/>
      <c r="H55" s="356"/>
      <c r="I55" s="223"/>
      <c r="J55" s="365" t="s">
        <v>271</v>
      </c>
      <c r="K55" s="366"/>
      <c r="L55" s="366"/>
      <c r="M55" s="366"/>
      <c r="N55" s="367"/>
      <c r="O55" s="423">
        <v>18</v>
      </c>
      <c r="P55" s="424"/>
      <c r="Q55" s="425"/>
      <c r="R55" s="214"/>
      <c r="S55" s="214"/>
    </row>
    <row r="56" spans="1:31" s="213" customFormat="1" ht="19.5" customHeight="1" x14ac:dyDescent="0.15">
      <c r="A56" s="361"/>
      <c r="B56" s="358"/>
      <c r="C56" s="224"/>
      <c r="D56" s="358" t="s">
        <v>211</v>
      </c>
      <c r="E56" s="358"/>
      <c r="F56" s="358"/>
      <c r="G56" s="358"/>
      <c r="H56" s="358"/>
      <c r="I56" s="195"/>
      <c r="J56" s="353" t="s">
        <v>271</v>
      </c>
      <c r="K56" s="354"/>
      <c r="L56" s="354"/>
      <c r="M56" s="354"/>
      <c r="N56" s="355"/>
      <c r="O56" s="423">
        <v>32</v>
      </c>
      <c r="P56" s="424"/>
      <c r="Q56" s="425"/>
      <c r="R56" s="214"/>
      <c r="S56" s="214"/>
    </row>
    <row r="57" spans="1:31" s="213" customFormat="1" ht="19.5" customHeight="1" x14ac:dyDescent="0.15">
      <c r="A57" s="427" t="s">
        <v>264</v>
      </c>
      <c r="B57" s="428"/>
      <c r="C57" s="227"/>
      <c r="D57" s="437">
        <f>COUNTA(D25:H56)</f>
        <v>32</v>
      </c>
      <c r="E57" s="437"/>
      <c r="F57" s="437"/>
      <c r="G57" s="437"/>
      <c r="H57" s="437"/>
      <c r="I57" s="228"/>
      <c r="J57" s="427"/>
      <c r="K57" s="428"/>
      <c r="L57" s="428"/>
      <c r="M57" s="428"/>
      <c r="N57" s="429"/>
      <c r="O57" s="439">
        <f>SUM(O25:Q56)</f>
        <v>1323</v>
      </c>
      <c r="P57" s="440"/>
      <c r="Q57" s="441"/>
      <c r="R57" s="214"/>
      <c r="S57" s="214"/>
    </row>
    <row r="58" spans="1:31" s="213" customFormat="1" ht="24.95" customHeight="1" x14ac:dyDescent="0.15">
      <c r="A58" s="218"/>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4"/>
      <c r="AE58" s="214"/>
    </row>
    <row r="59" spans="1:31" s="213" customFormat="1" ht="32.25" customHeight="1" x14ac:dyDescent="0.15">
      <c r="A59" s="236" t="s">
        <v>317</v>
      </c>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14"/>
      <c r="AE59" s="214"/>
    </row>
    <row r="60" spans="1:31" s="213" customFormat="1" ht="18.75" customHeight="1" x14ac:dyDescent="0.15">
      <c r="A60" s="370">
        <v>44317</v>
      </c>
      <c r="B60" s="370"/>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14"/>
      <c r="AE60" s="214"/>
    </row>
    <row r="61" spans="1:31" s="213" customFormat="1" ht="20.100000000000001" customHeight="1" x14ac:dyDescent="0.15">
      <c r="A61" s="394" t="s">
        <v>548</v>
      </c>
      <c r="B61" s="394"/>
      <c r="C61" s="430" t="s">
        <v>318</v>
      </c>
      <c r="D61" s="430"/>
      <c r="E61" s="430"/>
      <c r="F61" s="430"/>
      <c r="G61" s="430"/>
      <c r="H61" s="430"/>
      <c r="I61" s="430"/>
      <c r="J61" s="431" t="s">
        <v>319</v>
      </c>
      <c r="K61" s="432"/>
      <c r="L61" s="432"/>
      <c r="M61" s="432"/>
      <c r="N61" s="433"/>
      <c r="O61" s="431" t="s">
        <v>321</v>
      </c>
      <c r="P61" s="432"/>
      <c r="Q61" s="432"/>
      <c r="R61" s="432"/>
      <c r="S61" s="432"/>
      <c r="T61" s="432"/>
      <c r="U61" s="432"/>
      <c r="V61" s="433"/>
      <c r="W61" s="214"/>
      <c r="X61" s="214"/>
    </row>
    <row r="62" spans="1:31" s="213" customFormat="1" ht="20.100000000000001" customHeight="1" x14ac:dyDescent="0.15">
      <c r="A62" s="394"/>
      <c r="B62" s="394"/>
      <c r="C62" s="430"/>
      <c r="D62" s="430"/>
      <c r="E62" s="430"/>
      <c r="F62" s="430"/>
      <c r="G62" s="430"/>
      <c r="H62" s="430"/>
      <c r="I62" s="430"/>
      <c r="J62" s="434"/>
      <c r="K62" s="435"/>
      <c r="L62" s="435"/>
      <c r="M62" s="435"/>
      <c r="N62" s="436"/>
      <c r="O62" s="434"/>
      <c r="P62" s="435"/>
      <c r="Q62" s="435"/>
      <c r="R62" s="435"/>
      <c r="S62" s="435"/>
      <c r="T62" s="435"/>
      <c r="U62" s="435"/>
      <c r="V62" s="436"/>
      <c r="W62" s="214"/>
      <c r="X62" s="214"/>
    </row>
    <row r="63" spans="1:31" s="213" customFormat="1" ht="25.5" customHeight="1" x14ac:dyDescent="0.15">
      <c r="A63" s="395" t="s">
        <v>305</v>
      </c>
      <c r="B63" s="395"/>
      <c r="C63" s="426" t="s">
        <v>322</v>
      </c>
      <c r="D63" s="426"/>
      <c r="E63" s="426"/>
      <c r="F63" s="426"/>
      <c r="G63" s="426"/>
      <c r="H63" s="426"/>
      <c r="I63" s="426"/>
      <c r="J63" s="426" t="s">
        <v>329</v>
      </c>
      <c r="K63" s="426"/>
      <c r="L63" s="426"/>
      <c r="M63" s="426"/>
      <c r="N63" s="426"/>
      <c r="O63" s="438" t="s">
        <v>323</v>
      </c>
      <c r="P63" s="438"/>
      <c r="Q63" s="438"/>
      <c r="R63" s="438"/>
      <c r="S63" s="438"/>
      <c r="T63" s="438"/>
      <c r="U63" s="438"/>
      <c r="V63" s="438"/>
      <c r="W63" s="214"/>
      <c r="X63" s="214"/>
    </row>
    <row r="64" spans="1:31" s="213" customFormat="1" ht="26.25" customHeight="1" x14ac:dyDescent="0.15">
      <c r="A64" s="395" t="s">
        <v>549</v>
      </c>
      <c r="B64" s="395"/>
      <c r="C64" s="426" t="s">
        <v>324</v>
      </c>
      <c r="D64" s="426"/>
      <c r="E64" s="426"/>
      <c r="F64" s="426"/>
      <c r="G64" s="426"/>
      <c r="H64" s="426"/>
      <c r="I64" s="426"/>
      <c r="J64" s="426" t="s">
        <v>330</v>
      </c>
      <c r="K64" s="426"/>
      <c r="L64" s="426"/>
      <c r="M64" s="426"/>
      <c r="N64" s="426"/>
      <c r="O64" s="438" t="s">
        <v>325</v>
      </c>
      <c r="P64" s="438"/>
      <c r="Q64" s="438"/>
      <c r="R64" s="438"/>
      <c r="S64" s="438"/>
      <c r="T64" s="438"/>
      <c r="U64" s="438"/>
      <c r="V64" s="438"/>
      <c r="W64" s="214"/>
      <c r="X64" s="214"/>
    </row>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669" spans="2:2" x14ac:dyDescent="0.15">
      <c r="B669" s="259"/>
    </row>
  </sheetData>
  <mergeCells count="160">
    <mergeCell ref="O23:Q24"/>
    <mergeCell ref="O47:Q47"/>
    <mergeCell ref="O48:Q48"/>
    <mergeCell ref="O49:Q49"/>
    <mergeCell ref="O50:Q50"/>
    <mergeCell ref="O51:Q51"/>
    <mergeCell ref="O52:Q52"/>
    <mergeCell ref="O53:Q53"/>
    <mergeCell ref="O54:Q54"/>
    <mergeCell ref="O38:Q38"/>
    <mergeCell ref="O40:Q40"/>
    <mergeCell ref="O39:Q39"/>
    <mergeCell ref="O41:Q41"/>
    <mergeCell ref="O42:Q42"/>
    <mergeCell ref="O43:Q43"/>
    <mergeCell ref="O44:Q44"/>
    <mergeCell ref="O45:Q45"/>
    <mergeCell ref="O46:Q46"/>
    <mergeCell ref="O29:Q29"/>
    <mergeCell ref="O30:Q30"/>
    <mergeCell ref="O31:Q31"/>
    <mergeCell ref="O32:Q32"/>
    <mergeCell ref="O33:Q33"/>
    <mergeCell ref="O34:Q34"/>
    <mergeCell ref="A54:B54"/>
    <mergeCell ref="A55:B56"/>
    <mergeCell ref="J27:N27"/>
    <mergeCell ref="J28:N28"/>
    <mergeCell ref="J52:N52"/>
    <mergeCell ref="J53:N53"/>
    <mergeCell ref="J54:N54"/>
    <mergeCell ref="J33:N33"/>
    <mergeCell ref="J51:N51"/>
    <mergeCell ref="J50:N50"/>
    <mergeCell ref="J49:N49"/>
    <mergeCell ref="J32:N32"/>
    <mergeCell ref="J34:N34"/>
    <mergeCell ref="J43:N43"/>
    <mergeCell ref="J45:N45"/>
    <mergeCell ref="J44:N44"/>
    <mergeCell ref="J36:N36"/>
    <mergeCell ref="J46:N46"/>
    <mergeCell ref="J56:N56"/>
    <mergeCell ref="D55:H55"/>
    <mergeCell ref="D54:H54"/>
    <mergeCell ref="J55:N55"/>
    <mergeCell ref="D56:H56"/>
    <mergeCell ref="A47:B50"/>
    <mergeCell ref="O35:Q35"/>
    <mergeCell ref="O36:Q36"/>
    <mergeCell ref="O37:Q37"/>
    <mergeCell ref="O56:Q56"/>
    <mergeCell ref="O55:Q55"/>
    <mergeCell ref="O64:V64"/>
    <mergeCell ref="O63:V63"/>
    <mergeCell ref="J64:N64"/>
    <mergeCell ref="C63:I63"/>
    <mergeCell ref="O61:V62"/>
    <mergeCell ref="O57:Q57"/>
    <mergeCell ref="A64:B64"/>
    <mergeCell ref="C64:I64"/>
    <mergeCell ref="A63:B63"/>
    <mergeCell ref="A57:B57"/>
    <mergeCell ref="A60:B60"/>
    <mergeCell ref="J57:N57"/>
    <mergeCell ref="C61:I62"/>
    <mergeCell ref="A61:B62"/>
    <mergeCell ref="J63:N63"/>
    <mergeCell ref="J61:N62"/>
    <mergeCell ref="D57:H57"/>
    <mergeCell ref="S7:T8"/>
    <mergeCell ref="C16:D16"/>
    <mergeCell ref="C19:D19"/>
    <mergeCell ref="D25:H25"/>
    <mergeCell ref="C17:D17"/>
    <mergeCell ref="U7:U11"/>
    <mergeCell ref="D51:H51"/>
    <mergeCell ref="D48:H48"/>
    <mergeCell ref="D38:H38"/>
    <mergeCell ref="D32:H32"/>
    <mergeCell ref="D31:H31"/>
    <mergeCell ref="J26:N26"/>
    <mergeCell ref="D26:H26"/>
    <mergeCell ref="D28:H28"/>
    <mergeCell ref="D27:H27"/>
    <mergeCell ref="J42:N42"/>
    <mergeCell ref="J39:N39"/>
    <mergeCell ref="J37:N37"/>
    <mergeCell ref="O25:Q25"/>
    <mergeCell ref="O26:Q26"/>
    <mergeCell ref="O27:Q27"/>
    <mergeCell ref="O28:Q28"/>
    <mergeCell ref="D49:H49"/>
    <mergeCell ref="D50:H50"/>
    <mergeCell ref="A1:AC2"/>
    <mergeCell ref="A3:AC3"/>
    <mergeCell ref="V7:V11"/>
    <mergeCell ref="H5:M6"/>
    <mergeCell ref="R7:R11"/>
    <mergeCell ref="Q7:Q11"/>
    <mergeCell ref="H7:J8"/>
    <mergeCell ref="J25:N25"/>
    <mergeCell ref="J23:N24"/>
    <mergeCell ref="A23:B24"/>
    <mergeCell ref="C15:D15"/>
    <mergeCell ref="C14:D14"/>
    <mergeCell ref="C23:I24"/>
    <mergeCell ref="AA5:AC5"/>
    <mergeCell ref="Z8:Z9"/>
    <mergeCell ref="AA6:AC6"/>
    <mergeCell ref="C13:D13"/>
    <mergeCell ref="N5:Z5"/>
    <mergeCell ref="N6:X6"/>
    <mergeCell ref="Y6:Z6"/>
    <mergeCell ref="K7:M8"/>
    <mergeCell ref="C5:D11"/>
    <mergeCell ref="C18:D18"/>
    <mergeCell ref="C12:D12"/>
    <mergeCell ref="A4:B4"/>
    <mergeCell ref="A22:B22"/>
    <mergeCell ref="B17:B18"/>
    <mergeCell ref="A30:B32"/>
    <mergeCell ref="A33:B33"/>
    <mergeCell ref="A34:B35"/>
    <mergeCell ref="D29:H29"/>
    <mergeCell ref="A42:B43"/>
    <mergeCell ref="D33:H33"/>
    <mergeCell ref="A27:B29"/>
    <mergeCell ref="D35:H35"/>
    <mergeCell ref="D34:H34"/>
    <mergeCell ref="D40:H40"/>
    <mergeCell ref="D37:H37"/>
    <mergeCell ref="D41:H41"/>
    <mergeCell ref="D42:H42"/>
    <mergeCell ref="D43:H43"/>
    <mergeCell ref="A13:A19"/>
    <mergeCell ref="B14:B16"/>
    <mergeCell ref="A25:B26"/>
    <mergeCell ref="J29:N29"/>
    <mergeCell ref="D30:H30"/>
    <mergeCell ref="D52:H52"/>
    <mergeCell ref="D44:H44"/>
    <mergeCell ref="D47:H47"/>
    <mergeCell ref="D46:H46"/>
    <mergeCell ref="A44:B46"/>
    <mergeCell ref="A51:B53"/>
    <mergeCell ref="A36:B38"/>
    <mergeCell ref="A39:B41"/>
    <mergeCell ref="J41:N41"/>
    <mergeCell ref="J40:N40"/>
    <mergeCell ref="J30:N30"/>
    <mergeCell ref="J38:N38"/>
    <mergeCell ref="J31:N31"/>
    <mergeCell ref="D36:H36"/>
    <mergeCell ref="D39:H39"/>
    <mergeCell ref="D45:H45"/>
    <mergeCell ref="J35:N35"/>
    <mergeCell ref="J47:N47"/>
    <mergeCell ref="J48:N48"/>
    <mergeCell ref="D53:H53"/>
  </mergeCells>
  <phoneticPr fontId="22"/>
  <dataValidations count="2">
    <dataValidation imeMode="off" allowBlank="1" showInputMessage="1" showErrorMessage="1" sqref="H12:AC19 O25:O57"/>
    <dataValidation imeMode="on" allowBlank="1" showInputMessage="1" showErrorMessage="1" sqref="O63:V64"/>
  </dataValidations>
  <printOptions horizontalCentered="1"/>
  <pageMargins left="0.47244094488188981" right="0.47244094488188981" top="0.59055118110236227" bottom="0.39370078740157483" header="0.31496062992125984" footer="0.31496062992125984"/>
  <pageSetup paperSize="9" scale="54" firstPageNumber="203" fitToHeight="0" orientation="portrait" useFirstPageNumber="1" r:id="rId1"/>
  <headerFooter scaleWithDoc="0">
    <oddFooter>&amp;C&amp;"ＭＳ ゴシック,標準"&amp;8－ &amp;P &amp;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669"/>
  <sheetViews>
    <sheetView view="pageBreakPreview" topLeftCell="A16" zoomScale="60" zoomScaleNormal="70" workbookViewId="0">
      <selection activeCell="D57" sqref="D57:H57"/>
    </sheetView>
  </sheetViews>
  <sheetFormatPr defaultColWidth="11" defaultRowHeight="18.75" x14ac:dyDescent="0.15"/>
  <cols>
    <col min="1" max="4" width="9.5" style="152" customWidth="1"/>
    <col min="5" max="6" width="9.5" style="153" customWidth="1"/>
    <col min="7" max="16" width="9.5" style="152" customWidth="1"/>
    <col min="17" max="256" width="11" style="152"/>
    <col min="257" max="272" width="9.5" style="152" customWidth="1"/>
    <col min="273" max="512" width="11" style="152"/>
    <col min="513" max="528" width="9.5" style="152" customWidth="1"/>
    <col min="529" max="768" width="11" style="152"/>
    <col min="769" max="784" width="9.5" style="152" customWidth="1"/>
    <col min="785" max="1024" width="11" style="152"/>
    <col min="1025" max="1040" width="9.5" style="152" customWidth="1"/>
    <col min="1041" max="1280" width="11" style="152"/>
    <col min="1281" max="1296" width="9.5" style="152" customWidth="1"/>
    <col min="1297" max="1536" width="11" style="152"/>
    <col min="1537" max="1552" width="9.5" style="152" customWidth="1"/>
    <col min="1553" max="1792" width="11" style="152"/>
    <col min="1793" max="1808" width="9.5" style="152" customWidth="1"/>
    <col min="1809" max="2048" width="11" style="152"/>
    <col min="2049" max="2064" width="9.5" style="152" customWidth="1"/>
    <col min="2065" max="2304" width="11" style="152"/>
    <col min="2305" max="2320" width="9.5" style="152" customWidth="1"/>
    <col min="2321" max="2560" width="11" style="152"/>
    <col min="2561" max="2576" width="9.5" style="152" customWidth="1"/>
    <col min="2577" max="2816" width="11" style="152"/>
    <col min="2817" max="2832" width="9.5" style="152" customWidth="1"/>
    <col min="2833" max="3072" width="11" style="152"/>
    <col min="3073" max="3088" width="9.5" style="152" customWidth="1"/>
    <col min="3089" max="3328" width="11" style="152"/>
    <col min="3329" max="3344" width="9.5" style="152" customWidth="1"/>
    <col min="3345" max="3584" width="11" style="152"/>
    <col min="3585" max="3600" width="9.5" style="152" customWidth="1"/>
    <col min="3601" max="3840" width="11" style="152"/>
    <col min="3841" max="3856" width="9.5" style="152" customWidth="1"/>
    <col min="3857" max="4096" width="11" style="152"/>
    <col min="4097" max="4112" width="9.5" style="152" customWidth="1"/>
    <col min="4113" max="4352" width="11" style="152"/>
    <col min="4353" max="4368" width="9.5" style="152" customWidth="1"/>
    <col min="4369" max="4608" width="11" style="152"/>
    <col min="4609" max="4624" width="9.5" style="152" customWidth="1"/>
    <col min="4625" max="4864" width="11" style="152"/>
    <col min="4865" max="4880" width="9.5" style="152" customWidth="1"/>
    <col min="4881" max="5120" width="11" style="152"/>
    <col min="5121" max="5136" width="9.5" style="152" customWidth="1"/>
    <col min="5137" max="5376" width="11" style="152"/>
    <col min="5377" max="5392" width="9.5" style="152" customWidth="1"/>
    <col min="5393" max="5632" width="11" style="152"/>
    <col min="5633" max="5648" width="9.5" style="152" customWidth="1"/>
    <col min="5649" max="5888" width="11" style="152"/>
    <col min="5889" max="5904" width="9.5" style="152" customWidth="1"/>
    <col min="5905" max="6144" width="11" style="152"/>
    <col min="6145" max="6160" width="9.5" style="152" customWidth="1"/>
    <col min="6161" max="6400" width="11" style="152"/>
    <col min="6401" max="6416" width="9.5" style="152" customWidth="1"/>
    <col min="6417" max="6656" width="11" style="152"/>
    <col min="6657" max="6672" width="9.5" style="152" customWidth="1"/>
    <col min="6673" max="6912" width="11" style="152"/>
    <col min="6913" max="6928" width="9.5" style="152" customWidth="1"/>
    <col min="6929" max="7168" width="11" style="152"/>
    <col min="7169" max="7184" width="9.5" style="152" customWidth="1"/>
    <col min="7185" max="7424" width="11" style="152"/>
    <col min="7425" max="7440" width="9.5" style="152" customWidth="1"/>
    <col min="7441" max="7680" width="11" style="152"/>
    <col min="7681" max="7696" width="9.5" style="152" customWidth="1"/>
    <col min="7697" max="7936" width="11" style="152"/>
    <col min="7937" max="7952" width="9.5" style="152" customWidth="1"/>
    <col min="7953" max="8192" width="11" style="152"/>
    <col min="8193" max="8208" width="9.5" style="152" customWidth="1"/>
    <col min="8209" max="8448" width="11" style="152"/>
    <col min="8449" max="8464" width="9.5" style="152" customWidth="1"/>
    <col min="8465" max="8704" width="11" style="152"/>
    <col min="8705" max="8720" width="9.5" style="152" customWidth="1"/>
    <col min="8721" max="8960" width="11" style="152"/>
    <col min="8961" max="8976" width="9.5" style="152" customWidth="1"/>
    <col min="8977" max="9216" width="11" style="152"/>
    <col min="9217" max="9232" width="9.5" style="152" customWidth="1"/>
    <col min="9233" max="9472" width="11" style="152"/>
    <col min="9473" max="9488" width="9.5" style="152" customWidth="1"/>
    <col min="9489" max="9728" width="11" style="152"/>
    <col min="9729" max="9744" width="9.5" style="152" customWidth="1"/>
    <col min="9745" max="9984" width="11" style="152"/>
    <col min="9985" max="10000" width="9.5" style="152" customWidth="1"/>
    <col min="10001" max="10240" width="11" style="152"/>
    <col min="10241" max="10256" width="9.5" style="152" customWidth="1"/>
    <col min="10257" max="10496" width="11" style="152"/>
    <col min="10497" max="10512" width="9.5" style="152" customWidth="1"/>
    <col min="10513" max="10752" width="11" style="152"/>
    <col min="10753" max="10768" width="9.5" style="152" customWidth="1"/>
    <col min="10769" max="11008" width="11" style="152"/>
    <col min="11009" max="11024" width="9.5" style="152" customWidth="1"/>
    <col min="11025" max="11264" width="11" style="152"/>
    <col min="11265" max="11280" width="9.5" style="152" customWidth="1"/>
    <col min="11281" max="11520" width="11" style="152"/>
    <col min="11521" max="11536" width="9.5" style="152" customWidth="1"/>
    <col min="11537" max="11776" width="11" style="152"/>
    <col min="11777" max="11792" width="9.5" style="152" customWidth="1"/>
    <col min="11793" max="12032" width="11" style="152"/>
    <col min="12033" max="12048" width="9.5" style="152" customWidth="1"/>
    <col min="12049" max="12288" width="11" style="152"/>
    <col min="12289" max="12304" width="9.5" style="152" customWidth="1"/>
    <col min="12305" max="12544" width="11" style="152"/>
    <col min="12545" max="12560" width="9.5" style="152" customWidth="1"/>
    <col min="12561" max="12800" width="11" style="152"/>
    <col min="12801" max="12816" width="9.5" style="152" customWidth="1"/>
    <col min="12817" max="13056" width="11" style="152"/>
    <col min="13057" max="13072" width="9.5" style="152" customWidth="1"/>
    <col min="13073" max="13312" width="11" style="152"/>
    <col min="13313" max="13328" width="9.5" style="152" customWidth="1"/>
    <col min="13329" max="13568" width="11" style="152"/>
    <col min="13569" max="13584" width="9.5" style="152" customWidth="1"/>
    <col min="13585" max="13824" width="11" style="152"/>
    <col min="13825" max="13840" width="9.5" style="152" customWidth="1"/>
    <col min="13841" max="14080" width="11" style="152"/>
    <col min="14081" max="14096" width="9.5" style="152" customWidth="1"/>
    <col min="14097" max="14336" width="11" style="152"/>
    <col min="14337" max="14352" width="9.5" style="152" customWidth="1"/>
    <col min="14353" max="14592" width="11" style="152"/>
    <col min="14593" max="14608" width="9.5" style="152" customWidth="1"/>
    <col min="14609" max="14848" width="11" style="152"/>
    <col min="14849" max="14864" width="9.5" style="152" customWidth="1"/>
    <col min="14865" max="15104" width="11" style="152"/>
    <col min="15105" max="15120" width="9.5" style="152" customWidth="1"/>
    <col min="15121" max="15360" width="11" style="152"/>
    <col min="15361" max="15376" width="9.5" style="152" customWidth="1"/>
    <col min="15377" max="15616" width="11" style="152"/>
    <col min="15617" max="15632" width="9.5" style="152" customWidth="1"/>
    <col min="15633" max="15872" width="11" style="152"/>
    <col min="15873" max="15888" width="9.5" style="152" customWidth="1"/>
    <col min="15889" max="16128" width="11" style="152"/>
    <col min="16129" max="16144" width="9.5" style="152" customWidth="1"/>
    <col min="16145" max="16384" width="11" style="152"/>
  </cols>
  <sheetData>
    <row r="1" spans="1:16" ht="24.95" customHeight="1" x14ac:dyDescent="0.15"/>
    <row r="2" spans="1:16" ht="31.5" customHeight="1" x14ac:dyDescent="0.15">
      <c r="A2" s="463" t="s">
        <v>550</v>
      </c>
      <c r="B2" s="463"/>
      <c r="C2" s="463"/>
      <c r="D2" s="463"/>
      <c r="E2" s="463"/>
      <c r="F2" s="463"/>
      <c r="G2" s="463"/>
      <c r="H2" s="463"/>
      <c r="I2" s="463"/>
      <c r="J2" s="463"/>
      <c r="K2" s="463"/>
      <c r="L2" s="463"/>
      <c r="M2" s="463"/>
      <c r="N2" s="463"/>
      <c r="O2" s="463"/>
      <c r="P2" s="463"/>
    </row>
    <row r="3" spans="1:16" ht="24.95" customHeight="1" x14ac:dyDescent="0.15"/>
    <row r="4" spans="1:16" ht="24.95" customHeight="1" x14ac:dyDescent="0.15"/>
    <row r="5" spans="1:16" ht="24.95" customHeight="1" x14ac:dyDescent="0.15"/>
    <row r="6" spans="1:16" s="157" customFormat="1" ht="24.95" customHeight="1" x14ac:dyDescent="0.15">
      <c r="A6" s="154" t="s">
        <v>551</v>
      </c>
      <c r="B6" s="155"/>
      <c r="C6" s="155"/>
      <c r="D6" s="155"/>
      <c r="E6" s="156"/>
      <c r="F6" s="156"/>
      <c r="G6" s="155"/>
      <c r="H6" s="155"/>
      <c r="J6" s="158" t="s">
        <v>552</v>
      </c>
    </row>
    <row r="7" spans="1:16" ht="25.5" customHeight="1" x14ac:dyDescent="0.15">
      <c r="A7" s="159"/>
      <c r="B7" s="160"/>
      <c r="C7" s="160"/>
      <c r="D7" s="160"/>
      <c r="E7" s="464" t="s">
        <v>553</v>
      </c>
      <c r="F7" s="465"/>
      <c r="G7" s="466"/>
      <c r="H7" s="161"/>
      <c r="I7" s="161"/>
      <c r="J7" s="160"/>
      <c r="K7" s="160"/>
      <c r="L7" s="160"/>
      <c r="M7" s="160"/>
      <c r="N7" s="465" t="s">
        <v>553</v>
      </c>
      <c r="O7" s="465"/>
      <c r="P7" s="466"/>
    </row>
    <row r="8" spans="1:16" ht="25.5" customHeight="1" x14ac:dyDescent="0.15">
      <c r="A8" s="162" t="s">
        <v>554</v>
      </c>
      <c r="B8" s="163" t="s">
        <v>555</v>
      </c>
      <c r="C8" s="163" t="s">
        <v>556</v>
      </c>
      <c r="D8" s="164" t="s">
        <v>557</v>
      </c>
      <c r="E8" s="467" t="s">
        <v>265</v>
      </c>
      <c r="F8" s="467" t="s">
        <v>558</v>
      </c>
      <c r="G8" s="469" t="s">
        <v>559</v>
      </c>
      <c r="H8" s="161"/>
      <c r="I8" s="161"/>
      <c r="J8" s="165" t="s">
        <v>554</v>
      </c>
      <c r="K8" s="163" t="s">
        <v>560</v>
      </c>
      <c r="L8" s="163" t="s">
        <v>561</v>
      </c>
      <c r="M8" s="164" t="s">
        <v>557</v>
      </c>
      <c r="N8" s="471" t="s">
        <v>265</v>
      </c>
      <c r="O8" s="469" t="s">
        <v>558</v>
      </c>
      <c r="P8" s="469" t="s">
        <v>559</v>
      </c>
    </row>
    <row r="9" spans="1:16" ht="25.5" customHeight="1" x14ac:dyDescent="0.15">
      <c r="A9" s="166"/>
      <c r="B9" s="167"/>
      <c r="C9" s="167"/>
      <c r="D9" s="168"/>
      <c r="E9" s="468"/>
      <c r="F9" s="468"/>
      <c r="G9" s="470"/>
      <c r="H9" s="161"/>
      <c r="I9" s="161"/>
      <c r="J9" s="167"/>
      <c r="K9" s="167"/>
      <c r="L9" s="167"/>
      <c r="M9" s="168"/>
      <c r="N9" s="472"/>
      <c r="O9" s="470"/>
      <c r="P9" s="470"/>
    </row>
    <row r="10" spans="1:16" ht="33" customHeight="1" x14ac:dyDescent="0.15">
      <c r="A10" s="169"/>
      <c r="B10" s="460" t="s">
        <v>613</v>
      </c>
      <c r="C10" s="460" t="s">
        <v>563</v>
      </c>
      <c r="D10" s="170"/>
      <c r="E10" s="170"/>
      <c r="F10" s="170"/>
      <c r="G10" s="160"/>
      <c r="H10" s="161"/>
      <c r="I10" s="161"/>
      <c r="J10" s="169"/>
      <c r="K10" s="473" t="s">
        <v>565</v>
      </c>
      <c r="L10" s="460" t="s">
        <v>562</v>
      </c>
      <c r="M10" s="170"/>
      <c r="N10" s="170"/>
      <c r="O10" s="170"/>
      <c r="P10" s="170"/>
    </row>
    <row r="11" spans="1:16" ht="33" customHeight="1" x14ac:dyDescent="0.15">
      <c r="A11" s="169"/>
      <c r="B11" s="461"/>
      <c r="C11" s="461"/>
      <c r="D11" s="171">
        <v>4</v>
      </c>
      <c r="E11" s="171">
        <v>5</v>
      </c>
      <c r="F11" s="171">
        <v>145</v>
      </c>
      <c r="G11" s="172">
        <f>SUM(E11:F11)</f>
        <v>150</v>
      </c>
      <c r="H11" s="161"/>
      <c r="I11" s="161"/>
      <c r="J11" s="162"/>
      <c r="K11" s="474"/>
      <c r="L11" s="461"/>
      <c r="M11" s="171">
        <v>3</v>
      </c>
      <c r="N11" s="171">
        <v>13</v>
      </c>
      <c r="O11" s="171">
        <v>1</v>
      </c>
      <c r="P11" s="171">
        <f>SUM(N11:O11)</f>
        <v>14</v>
      </c>
    </row>
    <row r="12" spans="1:16" ht="33" customHeight="1" x14ac:dyDescent="0.15">
      <c r="A12" s="169"/>
      <c r="B12" s="462"/>
      <c r="C12" s="462"/>
      <c r="D12" s="168"/>
      <c r="E12" s="168"/>
      <c r="F12" s="168"/>
      <c r="G12" s="167"/>
      <c r="H12" s="161"/>
      <c r="I12" s="161"/>
      <c r="J12" s="162" t="s">
        <v>564</v>
      </c>
      <c r="K12" s="474"/>
      <c r="L12" s="461"/>
      <c r="M12" s="171"/>
      <c r="N12" s="171"/>
      <c r="O12" s="171"/>
      <c r="P12" s="171"/>
    </row>
    <row r="13" spans="1:16" ht="33" customHeight="1" x14ac:dyDescent="0.15">
      <c r="A13" s="162" t="s">
        <v>566</v>
      </c>
      <c r="B13" s="460" t="s">
        <v>614</v>
      </c>
      <c r="C13" s="238" t="s">
        <v>567</v>
      </c>
      <c r="D13" s="170">
        <v>2</v>
      </c>
      <c r="E13" s="170">
        <v>0</v>
      </c>
      <c r="F13" s="173">
        <v>18</v>
      </c>
      <c r="G13" s="160">
        <f>SUM(E13:F13)</f>
        <v>18</v>
      </c>
      <c r="H13" s="161"/>
      <c r="I13" s="161"/>
      <c r="J13" s="169"/>
      <c r="K13" s="474"/>
      <c r="L13" s="256" t="s">
        <v>568</v>
      </c>
      <c r="M13" s="171">
        <v>4</v>
      </c>
      <c r="N13" s="171">
        <v>10</v>
      </c>
      <c r="O13" s="171">
        <v>5</v>
      </c>
      <c r="P13" s="171">
        <f>SUM(N13:O13)</f>
        <v>15</v>
      </c>
    </row>
    <row r="14" spans="1:16" ht="33" customHeight="1" x14ac:dyDescent="0.15">
      <c r="A14" s="162"/>
      <c r="B14" s="461"/>
      <c r="C14" s="256"/>
      <c r="D14" s="171"/>
      <c r="E14" s="171"/>
      <c r="F14" s="164"/>
      <c r="G14" s="172"/>
      <c r="H14" s="161"/>
      <c r="I14" s="161"/>
      <c r="J14" s="162"/>
      <c r="K14" s="475"/>
      <c r="L14" s="237"/>
      <c r="M14" s="168"/>
      <c r="N14" s="168"/>
      <c r="O14" s="168"/>
      <c r="P14" s="168"/>
    </row>
    <row r="15" spans="1:16" ht="33" customHeight="1" x14ac:dyDescent="0.15">
      <c r="A15" s="162"/>
      <c r="B15" s="462"/>
      <c r="C15" s="239" t="s">
        <v>569</v>
      </c>
      <c r="D15" s="168">
        <v>2</v>
      </c>
      <c r="E15" s="168">
        <v>19</v>
      </c>
      <c r="F15" s="168">
        <v>1</v>
      </c>
      <c r="G15" s="167">
        <f>SUM(E15:F15)</f>
        <v>20</v>
      </c>
      <c r="H15" s="161"/>
      <c r="I15" s="161"/>
      <c r="J15" s="169"/>
      <c r="K15" s="476" t="s">
        <v>572</v>
      </c>
      <c r="L15" s="460" t="s">
        <v>570</v>
      </c>
      <c r="M15" s="170"/>
      <c r="N15" s="160"/>
      <c r="O15" s="160"/>
      <c r="P15" s="160"/>
    </row>
    <row r="16" spans="1:16" ht="33" customHeight="1" x14ac:dyDescent="0.15">
      <c r="A16" s="169"/>
      <c r="B16" s="460" t="s">
        <v>615</v>
      </c>
      <c r="C16" s="460" t="s">
        <v>571</v>
      </c>
      <c r="D16" s="160"/>
      <c r="E16" s="170"/>
      <c r="F16" s="170"/>
      <c r="G16" s="160"/>
      <c r="H16" s="161"/>
      <c r="I16" s="161"/>
      <c r="J16" s="162"/>
      <c r="K16" s="477"/>
      <c r="L16" s="461"/>
      <c r="M16" s="171"/>
      <c r="N16" s="172"/>
      <c r="O16" s="172"/>
      <c r="P16" s="172"/>
    </row>
    <row r="17" spans="1:16" ht="33" customHeight="1" x14ac:dyDescent="0.15">
      <c r="A17" s="169"/>
      <c r="B17" s="461"/>
      <c r="C17" s="461"/>
      <c r="D17" s="172">
        <v>2</v>
      </c>
      <c r="E17" s="171">
        <v>13</v>
      </c>
      <c r="F17" s="174">
        <v>2</v>
      </c>
      <c r="G17" s="172">
        <f>SUM(E17:F17)</f>
        <v>15</v>
      </c>
      <c r="H17" s="161"/>
      <c r="I17" s="161"/>
      <c r="J17" s="169"/>
      <c r="K17" s="477"/>
      <c r="L17" s="461"/>
      <c r="M17" s="171">
        <v>1</v>
      </c>
      <c r="N17" s="172">
        <v>2</v>
      </c>
      <c r="O17" s="172">
        <v>2</v>
      </c>
      <c r="P17" s="172">
        <f>SUM(N17:O17)</f>
        <v>4</v>
      </c>
    </row>
    <row r="18" spans="1:16" ht="33" customHeight="1" x14ac:dyDescent="0.15">
      <c r="A18" s="169"/>
      <c r="B18" s="462"/>
      <c r="C18" s="462"/>
      <c r="D18" s="167"/>
      <c r="E18" s="168"/>
      <c r="F18" s="257"/>
      <c r="G18" s="167"/>
      <c r="H18" s="161"/>
      <c r="I18" s="161"/>
      <c r="J18" s="162"/>
      <c r="K18" s="477"/>
      <c r="L18" s="461"/>
      <c r="M18" s="171"/>
      <c r="N18" s="172"/>
      <c r="O18" s="172"/>
      <c r="P18" s="172"/>
    </row>
    <row r="19" spans="1:16" ht="33" customHeight="1" x14ac:dyDescent="0.15">
      <c r="A19" s="169"/>
      <c r="B19" s="460" t="s">
        <v>616</v>
      </c>
      <c r="C19" s="460" t="s">
        <v>573</v>
      </c>
      <c r="D19" s="160"/>
      <c r="E19" s="170"/>
      <c r="F19" s="170"/>
      <c r="G19" s="160"/>
      <c r="H19" s="161"/>
      <c r="I19" s="161"/>
      <c r="J19" s="162"/>
      <c r="K19" s="478"/>
      <c r="L19" s="462"/>
      <c r="M19" s="168"/>
      <c r="N19" s="167"/>
      <c r="O19" s="167"/>
      <c r="P19" s="167"/>
    </row>
    <row r="20" spans="1:16" ht="33" customHeight="1" x14ac:dyDescent="0.15">
      <c r="A20" s="169"/>
      <c r="B20" s="461"/>
      <c r="C20" s="461"/>
      <c r="D20" s="172">
        <v>2</v>
      </c>
      <c r="E20" s="171">
        <v>9</v>
      </c>
      <c r="F20" s="171">
        <v>2</v>
      </c>
      <c r="G20" s="172">
        <f>SUM(E20:F20)</f>
        <v>11</v>
      </c>
      <c r="H20" s="161"/>
      <c r="I20" s="161"/>
      <c r="J20" s="162" t="s">
        <v>574</v>
      </c>
      <c r="K20" s="160"/>
      <c r="L20" s="160"/>
      <c r="M20" s="160"/>
      <c r="N20" s="160"/>
      <c r="O20" s="160"/>
      <c r="P20" s="160"/>
    </row>
    <row r="21" spans="1:16" ht="33" customHeight="1" x14ac:dyDescent="0.15">
      <c r="A21" s="169"/>
      <c r="B21" s="462"/>
      <c r="C21" s="462"/>
      <c r="D21" s="167"/>
      <c r="E21" s="168"/>
      <c r="F21" s="168"/>
      <c r="G21" s="167"/>
      <c r="H21" s="161"/>
      <c r="I21" s="161"/>
      <c r="J21" s="162"/>
      <c r="K21" s="175">
        <v>2</v>
      </c>
      <c r="L21" s="172"/>
      <c r="M21" s="176">
        <f>SUM(M10:M20)</f>
        <v>8</v>
      </c>
      <c r="N21" s="176">
        <f>SUM(N10:N20)</f>
        <v>25</v>
      </c>
      <c r="O21" s="176">
        <f>SUM(O10:O20)</f>
        <v>8</v>
      </c>
      <c r="P21" s="176">
        <f>SUM(P10:P20)</f>
        <v>33</v>
      </c>
    </row>
    <row r="22" spans="1:16" ht="33" customHeight="1" x14ac:dyDescent="0.15">
      <c r="A22" s="169"/>
      <c r="B22" s="460" t="s">
        <v>53</v>
      </c>
      <c r="C22" s="460" t="s">
        <v>643</v>
      </c>
      <c r="D22" s="160"/>
      <c r="E22" s="170"/>
      <c r="F22" s="170"/>
      <c r="G22" s="160"/>
      <c r="H22" s="161"/>
      <c r="I22" s="161"/>
      <c r="J22" s="177"/>
      <c r="K22" s="167"/>
      <c r="L22" s="167"/>
      <c r="M22" s="167"/>
      <c r="N22" s="167"/>
      <c r="O22" s="167"/>
      <c r="P22" s="167"/>
    </row>
    <row r="23" spans="1:16" ht="33" customHeight="1" x14ac:dyDescent="0.15">
      <c r="A23" s="169"/>
      <c r="B23" s="461"/>
      <c r="C23" s="461"/>
      <c r="D23" s="172">
        <v>2</v>
      </c>
      <c r="E23" s="171">
        <v>0</v>
      </c>
      <c r="F23" s="171">
        <v>80</v>
      </c>
      <c r="G23" s="172">
        <f>SUM(E23:F23)</f>
        <v>80</v>
      </c>
      <c r="H23" s="161"/>
      <c r="I23" s="161"/>
      <c r="J23" s="161"/>
      <c r="K23" s="161"/>
      <c r="L23" s="161"/>
      <c r="M23" s="161"/>
      <c r="N23" s="161"/>
      <c r="O23" s="161"/>
      <c r="P23" s="161"/>
    </row>
    <row r="24" spans="1:16" ht="33" customHeight="1" x14ac:dyDescent="0.15">
      <c r="A24" s="169"/>
      <c r="B24" s="462"/>
      <c r="C24" s="462"/>
      <c r="D24" s="167"/>
      <c r="E24" s="168"/>
      <c r="F24" s="168"/>
      <c r="G24" s="167"/>
      <c r="H24" s="161"/>
      <c r="I24" s="161"/>
      <c r="J24" s="161"/>
      <c r="K24" s="161"/>
      <c r="L24" s="161"/>
      <c r="M24" s="161"/>
      <c r="N24" s="161"/>
      <c r="O24" s="161"/>
      <c r="P24" s="161"/>
    </row>
    <row r="25" spans="1:16" ht="33" customHeight="1" x14ac:dyDescent="0.15">
      <c r="A25" s="169"/>
      <c r="B25" s="460" t="s">
        <v>237</v>
      </c>
      <c r="C25" s="460" t="s">
        <v>575</v>
      </c>
      <c r="D25" s="178"/>
      <c r="E25" s="170"/>
      <c r="F25" s="170"/>
      <c r="G25" s="160"/>
      <c r="H25" s="161"/>
      <c r="I25" s="161"/>
      <c r="J25" s="161"/>
      <c r="K25" s="161"/>
      <c r="L25" s="161"/>
      <c r="M25" s="161"/>
      <c r="N25" s="161"/>
      <c r="O25" s="161"/>
      <c r="P25" s="161"/>
    </row>
    <row r="26" spans="1:16" ht="33" customHeight="1" x14ac:dyDescent="0.15">
      <c r="A26" s="169"/>
      <c r="B26" s="461"/>
      <c r="C26" s="461"/>
      <c r="D26" s="179">
        <v>2</v>
      </c>
      <c r="E26" s="171">
        <v>7</v>
      </c>
      <c r="F26" s="171">
        <v>3</v>
      </c>
      <c r="G26" s="172">
        <f>SUM(E26:F26)</f>
        <v>10</v>
      </c>
      <c r="H26" s="161"/>
      <c r="I26" s="161"/>
      <c r="J26" s="161"/>
      <c r="K26" s="161"/>
      <c r="L26" s="161"/>
      <c r="M26" s="161"/>
      <c r="N26" s="161"/>
      <c r="O26" s="161"/>
      <c r="P26" s="161"/>
    </row>
    <row r="27" spans="1:16" ht="33" customHeight="1" x14ac:dyDescent="0.15">
      <c r="A27" s="162" t="s">
        <v>576</v>
      </c>
      <c r="B27" s="462"/>
      <c r="C27" s="462"/>
      <c r="D27" s="180"/>
      <c r="E27" s="168"/>
      <c r="F27" s="168"/>
      <c r="G27" s="167"/>
      <c r="H27" s="161"/>
      <c r="I27" s="161"/>
      <c r="J27" s="161"/>
      <c r="K27" s="161"/>
      <c r="L27" s="161"/>
      <c r="M27" s="161"/>
      <c r="N27" s="161"/>
      <c r="O27" s="161"/>
      <c r="P27" s="161"/>
    </row>
    <row r="28" spans="1:16" ht="33" customHeight="1" x14ac:dyDescent="0.15">
      <c r="A28" s="169"/>
      <c r="B28" s="181"/>
      <c r="C28" s="182"/>
      <c r="D28" s="183"/>
      <c r="E28" s="184"/>
      <c r="F28" s="184"/>
      <c r="G28" s="183"/>
      <c r="H28" s="161"/>
      <c r="I28" s="161"/>
      <c r="J28" s="161"/>
      <c r="K28" s="161"/>
      <c r="L28" s="161"/>
      <c r="M28" s="161"/>
      <c r="N28" s="161"/>
      <c r="O28" s="161"/>
      <c r="P28" s="161"/>
    </row>
    <row r="29" spans="1:16" ht="33" customHeight="1" x14ac:dyDescent="0.15">
      <c r="A29" s="169"/>
      <c r="B29" s="175">
        <v>6</v>
      </c>
      <c r="C29" s="185"/>
      <c r="D29" s="176">
        <f>SUM(D10:D28)</f>
        <v>16</v>
      </c>
      <c r="E29" s="186">
        <f>SUM(E10:E28)</f>
        <v>53</v>
      </c>
      <c r="F29" s="186">
        <f>SUM(F10:F28)</f>
        <v>251</v>
      </c>
      <c r="G29" s="176">
        <f>SUM(G10:G28)</f>
        <v>304</v>
      </c>
      <c r="H29" s="161"/>
      <c r="I29" s="161"/>
      <c r="J29" s="161"/>
      <c r="K29" s="161"/>
      <c r="L29" s="161"/>
      <c r="M29" s="161"/>
      <c r="N29" s="161"/>
      <c r="O29" s="161"/>
      <c r="P29" s="161"/>
    </row>
    <row r="30" spans="1:16" ht="33" customHeight="1" x14ac:dyDescent="0.15">
      <c r="A30" s="177"/>
      <c r="B30" s="187"/>
      <c r="C30" s="188"/>
      <c r="D30" s="189"/>
      <c r="E30" s="190"/>
      <c r="F30" s="190"/>
      <c r="G30" s="189"/>
      <c r="H30" s="161"/>
      <c r="I30" s="161"/>
      <c r="J30" s="161"/>
      <c r="K30" s="161"/>
      <c r="L30" s="161"/>
      <c r="M30" s="161"/>
      <c r="N30" s="161"/>
      <c r="O30" s="161"/>
      <c r="P30" s="161"/>
    </row>
    <row r="669" spans="2:2" x14ac:dyDescent="0.15">
      <c r="B669" s="258"/>
    </row>
  </sheetData>
  <mergeCells count="24">
    <mergeCell ref="C10:C12"/>
    <mergeCell ref="B19:B21"/>
    <mergeCell ref="C19:C21"/>
    <mergeCell ref="C16:C18"/>
    <mergeCell ref="C25:C27"/>
    <mergeCell ref="C22:C24"/>
    <mergeCell ref="B22:B24"/>
    <mergeCell ref="B25:B27"/>
    <mergeCell ref="L10:L12"/>
    <mergeCell ref="L15:L19"/>
    <mergeCell ref="A2:P2"/>
    <mergeCell ref="E7:G7"/>
    <mergeCell ref="N7:P7"/>
    <mergeCell ref="E8:E9"/>
    <mergeCell ref="F8:F9"/>
    <mergeCell ref="G8:G9"/>
    <mergeCell ref="N8:N9"/>
    <mergeCell ref="O8:O9"/>
    <mergeCell ref="P8:P9"/>
    <mergeCell ref="K10:K14"/>
    <mergeCell ref="K15:K19"/>
    <mergeCell ref="B10:B12"/>
    <mergeCell ref="B13:B15"/>
    <mergeCell ref="B16:B18"/>
  </mergeCells>
  <phoneticPr fontId="2"/>
  <printOptions horizontalCentered="1"/>
  <pageMargins left="0.47244094488188981" right="0.47244094488188981" top="0.59055118110236227" bottom="0.39370078740157483" header="0" footer="0.31496062992125984"/>
  <pageSetup paperSize="9" scale="62" firstPageNumber="204" fitToHeight="0" orientation="portrait" useFirstPageNumber="1" r:id="rId1"/>
  <headerFooter scaleWithDoc="0">
    <oddFooter>&amp;C&amp;"ＭＳ ゴシック,標準"&amp;8－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722"/>
  <sheetViews>
    <sheetView view="pageBreakPreview" zoomScale="60" zoomScaleNormal="85" workbookViewId="0">
      <selection activeCell="A6" sqref="A6"/>
    </sheetView>
  </sheetViews>
  <sheetFormatPr defaultColWidth="12.125" defaultRowHeight="15" x14ac:dyDescent="0.15"/>
  <cols>
    <col min="1" max="1" width="9.375" style="34" customWidth="1"/>
    <col min="2" max="2" width="15.75" style="34" customWidth="1"/>
    <col min="3" max="3" width="11.125" style="34" customWidth="1"/>
    <col min="4" max="4" width="4.75" style="38" customWidth="1"/>
    <col min="5" max="6" width="6.375" style="33" customWidth="1"/>
    <col min="7" max="7" width="7.625" style="34" customWidth="1"/>
    <col min="8" max="8" width="6.75" style="34" customWidth="1"/>
    <col min="9" max="11" width="6" style="34" customWidth="1"/>
    <col min="12" max="12" width="6.625" style="34" customWidth="1"/>
    <col min="13" max="18" width="6" style="34" customWidth="1"/>
    <col min="19" max="16384" width="12.125" style="14"/>
  </cols>
  <sheetData>
    <row r="1" spans="1:19" s="4" customFormat="1" ht="18.75" customHeight="1" x14ac:dyDescent="0.15">
      <c r="A1" s="39" t="s">
        <v>622</v>
      </c>
      <c r="B1" s="1"/>
      <c r="C1" s="1"/>
      <c r="D1" s="3"/>
      <c r="E1" s="2"/>
      <c r="F1" s="2"/>
      <c r="G1" s="1"/>
      <c r="H1" s="1"/>
      <c r="I1" s="1"/>
      <c r="J1" s="1"/>
      <c r="K1" s="1"/>
      <c r="L1" s="1"/>
      <c r="M1" s="1"/>
      <c r="N1" s="1"/>
      <c r="O1" s="1"/>
      <c r="P1" s="1"/>
      <c r="Q1" s="1"/>
      <c r="R1" s="1"/>
    </row>
    <row r="2" spans="1:19" ht="11.25" customHeight="1" x14ac:dyDescent="0.15">
      <c r="A2" s="291" t="s">
        <v>6</v>
      </c>
      <c r="B2" s="291" t="s">
        <v>2</v>
      </c>
      <c r="C2" s="291" t="s">
        <v>245</v>
      </c>
      <c r="D2" s="293" t="s">
        <v>595</v>
      </c>
      <c r="E2" s="285" t="s">
        <v>252</v>
      </c>
      <c r="F2" s="285" t="s">
        <v>253</v>
      </c>
      <c r="G2" s="280" t="s">
        <v>3</v>
      </c>
      <c r="H2" s="274" t="s">
        <v>578</v>
      </c>
      <c r="I2" s="274"/>
      <c r="J2" s="274"/>
      <c r="K2" s="274"/>
      <c r="L2" s="274"/>
      <c r="M2" s="274"/>
      <c r="N2" s="274"/>
      <c r="O2" s="274"/>
      <c r="P2" s="274"/>
      <c r="Q2" s="274"/>
      <c r="R2" s="275"/>
      <c r="S2" s="5"/>
    </row>
    <row r="3" spans="1:19" ht="11.25" customHeight="1" x14ac:dyDescent="0.15">
      <c r="A3" s="292"/>
      <c r="B3" s="292"/>
      <c r="C3" s="292"/>
      <c r="D3" s="294"/>
      <c r="E3" s="286"/>
      <c r="F3" s="286"/>
      <c r="G3" s="281"/>
      <c r="H3" s="276" t="s">
        <v>4</v>
      </c>
      <c r="I3" s="277"/>
      <c r="J3" s="277"/>
      <c r="K3" s="277"/>
      <c r="L3" s="276" t="s">
        <v>5</v>
      </c>
      <c r="M3" s="277"/>
      <c r="N3" s="277"/>
      <c r="O3" s="277"/>
      <c r="P3" s="277"/>
      <c r="Q3" s="278" t="s">
        <v>250</v>
      </c>
      <c r="R3" s="278" t="s">
        <v>251</v>
      </c>
      <c r="S3" s="5"/>
    </row>
    <row r="4" spans="1:19" s="5" customFormat="1" ht="11.25" customHeight="1" x14ac:dyDescent="0.15">
      <c r="A4" s="292"/>
      <c r="B4" s="292"/>
      <c r="C4" s="292"/>
      <c r="D4" s="294"/>
      <c r="E4" s="286"/>
      <c r="F4" s="286"/>
      <c r="G4" s="281"/>
      <c r="H4" s="279" t="s">
        <v>3</v>
      </c>
      <c r="I4" s="277" t="s">
        <v>246</v>
      </c>
      <c r="J4" s="277" t="s">
        <v>247</v>
      </c>
      <c r="K4" s="277" t="s">
        <v>248</v>
      </c>
      <c r="L4" s="279" t="s">
        <v>3</v>
      </c>
      <c r="M4" s="277" t="s">
        <v>246</v>
      </c>
      <c r="N4" s="277" t="s">
        <v>247</v>
      </c>
      <c r="O4" s="277" t="s">
        <v>248</v>
      </c>
      <c r="P4" s="277" t="s">
        <v>249</v>
      </c>
      <c r="Q4" s="278"/>
      <c r="R4" s="278"/>
    </row>
    <row r="5" spans="1:19" s="5" customFormat="1" ht="11.25" customHeight="1" x14ac:dyDescent="0.15">
      <c r="A5" s="292"/>
      <c r="B5" s="292"/>
      <c r="C5" s="292"/>
      <c r="D5" s="295"/>
      <c r="E5" s="286"/>
      <c r="F5" s="286"/>
      <c r="G5" s="282"/>
      <c r="H5" s="277"/>
      <c r="I5" s="277"/>
      <c r="J5" s="277"/>
      <c r="K5" s="277"/>
      <c r="L5" s="277"/>
      <c r="M5" s="277"/>
      <c r="N5" s="277"/>
      <c r="O5" s="277"/>
      <c r="P5" s="277"/>
      <c r="Q5" s="278"/>
      <c r="R5" s="278"/>
    </row>
    <row r="6" spans="1:19" ht="13.5" customHeight="1" x14ac:dyDescent="0.15">
      <c r="A6" s="8" t="s">
        <v>371</v>
      </c>
      <c r="B6" s="17" t="s">
        <v>99</v>
      </c>
      <c r="C6" s="10"/>
      <c r="D6" s="8"/>
      <c r="E6" s="56">
        <v>16</v>
      </c>
      <c r="F6" s="56">
        <v>0</v>
      </c>
      <c r="G6" s="22">
        <f>H6+L6+Q6+R6</f>
        <v>581</v>
      </c>
      <c r="H6" s="22">
        <f>SUM(I6:K6)</f>
        <v>581</v>
      </c>
      <c r="I6" s="22">
        <f>SUM(I7:I10)</f>
        <v>181</v>
      </c>
      <c r="J6" s="22">
        <f t="shared" ref="J6:K6" si="0">SUM(J7:J10)</f>
        <v>188</v>
      </c>
      <c r="K6" s="22">
        <f t="shared" si="0"/>
        <v>212</v>
      </c>
      <c r="L6" s="22">
        <f>SUM(M6:P6)</f>
        <v>0</v>
      </c>
      <c r="M6" s="22">
        <f>SUM(M7:M10)</f>
        <v>0</v>
      </c>
      <c r="N6" s="22">
        <f t="shared" ref="N6:P6" si="1">SUM(N7:N10)</f>
        <v>0</v>
      </c>
      <c r="O6" s="22">
        <f t="shared" si="1"/>
        <v>0</v>
      </c>
      <c r="P6" s="22">
        <f t="shared" si="1"/>
        <v>0</v>
      </c>
      <c r="Q6" s="22">
        <f>SUM(Q7:Q10)</f>
        <v>0</v>
      </c>
      <c r="R6" s="22">
        <f>SUM(R7:R10)</f>
        <v>0</v>
      </c>
    </row>
    <row r="7" spans="1:19" ht="13.5" customHeight="1" x14ac:dyDescent="0.15">
      <c r="A7" s="10"/>
      <c r="B7" s="10"/>
      <c r="C7" s="10" t="s">
        <v>346</v>
      </c>
      <c r="D7" s="8" t="s">
        <v>265</v>
      </c>
      <c r="E7" s="56"/>
      <c r="F7" s="56"/>
      <c r="G7" s="22">
        <f t="shared" ref="G7:G70" si="2">H7+L7+Q7+R7</f>
        <v>174</v>
      </c>
      <c r="H7" s="22">
        <f t="shared" ref="H7:H18" si="3">SUM(I7:K7)</f>
        <v>174</v>
      </c>
      <c r="I7" s="270">
        <v>46</v>
      </c>
      <c r="J7" s="270">
        <v>63</v>
      </c>
      <c r="K7" s="270">
        <v>65</v>
      </c>
      <c r="L7" s="22">
        <f t="shared" ref="L7:L70" si="4">SUM(M7:P7)</f>
        <v>0</v>
      </c>
      <c r="M7" s="22">
        <v>0</v>
      </c>
      <c r="N7" s="22">
        <v>0</v>
      </c>
      <c r="O7" s="22">
        <v>0</v>
      </c>
      <c r="P7" s="22">
        <v>0</v>
      </c>
      <c r="Q7" s="22">
        <v>0</v>
      </c>
      <c r="R7" s="22">
        <v>0</v>
      </c>
    </row>
    <row r="8" spans="1:19" ht="13.5" customHeight="1" x14ac:dyDescent="0.15">
      <c r="A8" s="10"/>
      <c r="B8" s="10"/>
      <c r="C8" s="10" t="s">
        <v>346</v>
      </c>
      <c r="D8" s="8" t="s">
        <v>266</v>
      </c>
      <c r="E8" s="56"/>
      <c r="F8" s="56"/>
      <c r="G8" s="22">
        <f t="shared" si="2"/>
        <v>204</v>
      </c>
      <c r="H8" s="22">
        <f t="shared" si="3"/>
        <v>204</v>
      </c>
      <c r="I8" s="270">
        <v>61</v>
      </c>
      <c r="J8" s="270">
        <v>57</v>
      </c>
      <c r="K8" s="270">
        <v>86</v>
      </c>
      <c r="L8" s="22">
        <f t="shared" si="4"/>
        <v>0</v>
      </c>
      <c r="M8" s="22">
        <v>0</v>
      </c>
      <c r="N8" s="22">
        <v>0</v>
      </c>
      <c r="O8" s="22">
        <v>0</v>
      </c>
      <c r="P8" s="22">
        <v>0</v>
      </c>
      <c r="Q8" s="22">
        <v>0</v>
      </c>
      <c r="R8" s="22">
        <v>0</v>
      </c>
    </row>
    <row r="9" spans="1:19" ht="13.5" customHeight="1" x14ac:dyDescent="0.15">
      <c r="A9" s="10"/>
      <c r="B9" s="10"/>
      <c r="C9" s="10" t="s">
        <v>353</v>
      </c>
      <c r="D9" s="8" t="s">
        <v>265</v>
      </c>
      <c r="E9" s="56"/>
      <c r="F9" s="56"/>
      <c r="G9" s="22">
        <f t="shared" si="2"/>
        <v>71</v>
      </c>
      <c r="H9" s="22">
        <f t="shared" si="3"/>
        <v>71</v>
      </c>
      <c r="I9" s="270">
        <v>30</v>
      </c>
      <c r="J9" s="270">
        <v>22</v>
      </c>
      <c r="K9" s="270">
        <v>19</v>
      </c>
      <c r="L9" s="22">
        <f t="shared" si="4"/>
        <v>0</v>
      </c>
      <c r="M9" s="22">
        <v>0</v>
      </c>
      <c r="N9" s="22">
        <v>0</v>
      </c>
      <c r="O9" s="22">
        <v>0</v>
      </c>
      <c r="P9" s="22">
        <v>0</v>
      </c>
      <c r="Q9" s="22">
        <v>0</v>
      </c>
      <c r="R9" s="22">
        <v>0</v>
      </c>
    </row>
    <row r="10" spans="1:19" ht="13.5" customHeight="1" x14ac:dyDescent="0.15">
      <c r="A10" s="10"/>
      <c r="B10" s="10"/>
      <c r="C10" s="10" t="s">
        <v>353</v>
      </c>
      <c r="D10" s="8" t="s">
        <v>266</v>
      </c>
      <c r="E10" s="56"/>
      <c r="F10" s="56"/>
      <c r="G10" s="22">
        <f t="shared" si="2"/>
        <v>132</v>
      </c>
      <c r="H10" s="22">
        <f t="shared" si="3"/>
        <v>132</v>
      </c>
      <c r="I10" s="270">
        <v>44</v>
      </c>
      <c r="J10" s="270">
        <v>46</v>
      </c>
      <c r="K10" s="270">
        <v>42</v>
      </c>
      <c r="L10" s="22">
        <f t="shared" si="4"/>
        <v>0</v>
      </c>
      <c r="M10" s="22">
        <v>0</v>
      </c>
      <c r="N10" s="22">
        <v>0</v>
      </c>
      <c r="O10" s="22">
        <v>0</v>
      </c>
      <c r="P10" s="22">
        <v>0</v>
      </c>
      <c r="Q10" s="22">
        <v>0</v>
      </c>
      <c r="R10" s="22">
        <v>0</v>
      </c>
    </row>
    <row r="11" spans="1:19" ht="13.5" customHeight="1" x14ac:dyDescent="0.15">
      <c r="A11" s="8" t="s">
        <v>371</v>
      </c>
      <c r="B11" s="17" t="s">
        <v>348</v>
      </c>
      <c r="C11" s="10"/>
      <c r="D11" s="8"/>
      <c r="E11" s="56">
        <v>3</v>
      </c>
      <c r="F11" s="56">
        <v>0</v>
      </c>
      <c r="G11" s="22">
        <f t="shared" si="2"/>
        <v>110</v>
      </c>
      <c r="H11" s="22">
        <f t="shared" si="3"/>
        <v>110</v>
      </c>
      <c r="I11" s="22">
        <f>I12+I13</f>
        <v>41</v>
      </c>
      <c r="J11" s="22">
        <f t="shared" ref="J11:K11" si="5">J12+J13</f>
        <v>33</v>
      </c>
      <c r="K11" s="22">
        <f t="shared" si="5"/>
        <v>36</v>
      </c>
      <c r="L11" s="22">
        <f t="shared" si="4"/>
        <v>0</v>
      </c>
      <c r="M11" s="22">
        <f t="shared" ref="M11:R11" si="6">M12+M13</f>
        <v>0</v>
      </c>
      <c r="N11" s="22">
        <f t="shared" si="6"/>
        <v>0</v>
      </c>
      <c r="O11" s="22">
        <f t="shared" si="6"/>
        <v>0</v>
      </c>
      <c r="P11" s="22">
        <f t="shared" si="6"/>
        <v>0</v>
      </c>
      <c r="Q11" s="22">
        <f t="shared" si="6"/>
        <v>0</v>
      </c>
      <c r="R11" s="22">
        <f t="shared" si="6"/>
        <v>0</v>
      </c>
    </row>
    <row r="12" spans="1:19" ht="13.5" customHeight="1" x14ac:dyDescent="0.15">
      <c r="A12" s="10"/>
      <c r="B12" s="10"/>
      <c r="C12" s="10" t="s">
        <v>585</v>
      </c>
      <c r="D12" s="8" t="s">
        <v>265</v>
      </c>
      <c r="E12" s="56"/>
      <c r="F12" s="56"/>
      <c r="G12" s="22">
        <f t="shared" si="2"/>
        <v>43</v>
      </c>
      <c r="H12" s="22">
        <f t="shared" si="3"/>
        <v>43</v>
      </c>
      <c r="I12" s="271">
        <v>13</v>
      </c>
      <c r="J12" s="271">
        <v>15</v>
      </c>
      <c r="K12" s="271">
        <v>15</v>
      </c>
      <c r="L12" s="22">
        <f t="shared" si="4"/>
        <v>0</v>
      </c>
      <c r="M12" s="22">
        <v>0</v>
      </c>
      <c r="N12" s="22">
        <v>0</v>
      </c>
      <c r="O12" s="22">
        <v>0</v>
      </c>
      <c r="P12" s="22">
        <v>0</v>
      </c>
      <c r="Q12" s="22">
        <v>0</v>
      </c>
      <c r="R12" s="22">
        <v>0</v>
      </c>
    </row>
    <row r="13" spans="1:19" ht="13.5" customHeight="1" x14ac:dyDescent="0.15">
      <c r="A13" s="10"/>
      <c r="B13" s="10"/>
      <c r="C13" s="10" t="s">
        <v>585</v>
      </c>
      <c r="D13" s="8" t="s">
        <v>266</v>
      </c>
      <c r="E13" s="56"/>
      <c r="F13" s="56"/>
      <c r="G13" s="22">
        <f t="shared" si="2"/>
        <v>67</v>
      </c>
      <c r="H13" s="22">
        <f t="shared" si="3"/>
        <v>67</v>
      </c>
      <c r="I13" s="271">
        <v>28</v>
      </c>
      <c r="J13" s="271">
        <v>18</v>
      </c>
      <c r="K13" s="271">
        <v>21</v>
      </c>
      <c r="L13" s="22">
        <f t="shared" si="4"/>
        <v>0</v>
      </c>
      <c r="M13" s="22">
        <v>0</v>
      </c>
      <c r="N13" s="22">
        <v>0</v>
      </c>
      <c r="O13" s="22">
        <v>0</v>
      </c>
      <c r="P13" s="22">
        <v>0</v>
      </c>
      <c r="Q13" s="22">
        <v>0</v>
      </c>
      <c r="R13" s="22">
        <v>0</v>
      </c>
    </row>
    <row r="14" spans="1:19" ht="13.5" customHeight="1" x14ac:dyDescent="0.15">
      <c r="A14" s="8" t="s">
        <v>371</v>
      </c>
      <c r="B14" s="17" t="s">
        <v>97</v>
      </c>
      <c r="C14" s="10"/>
      <c r="D14" s="8"/>
      <c r="E14" s="56">
        <v>18</v>
      </c>
      <c r="F14" s="56">
        <v>0</v>
      </c>
      <c r="G14" s="22">
        <f>H14+L14+Q14+R14</f>
        <v>681</v>
      </c>
      <c r="H14" s="22">
        <f t="shared" si="3"/>
        <v>681</v>
      </c>
      <c r="I14" s="22">
        <f>SUM(I15:I18)</f>
        <v>227</v>
      </c>
      <c r="J14" s="22">
        <f t="shared" ref="J14" si="7">SUM(J15:J18)</f>
        <v>227</v>
      </c>
      <c r="K14" s="22">
        <f t="shared" ref="K14" si="8">SUM(K15:K18)</f>
        <v>227</v>
      </c>
      <c r="L14" s="22">
        <f t="shared" si="4"/>
        <v>0</v>
      </c>
      <c r="M14" s="22">
        <f>SUM(M15:M18)</f>
        <v>0</v>
      </c>
      <c r="N14" s="22">
        <f t="shared" ref="N14" si="9">SUM(N15:N18)</f>
        <v>0</v>
      </c>
      <c r="O14" s="22">
        <f t="shared" ref="O14" si="10">SUM(O15:O18)</f>
        <v>0</v>
      </c>
      <c r="P14" s="22">
        <f t="shared" ref="P14" si="11">SUM(P15:P18)</f>
        <v>0</v>
      </c>
      <c r="Q14" s="22">
        <f t="shared" ref="Q14" si="12">SUM(Q15:Q18)</f>
        <v>0</v>
      </c>
      <c r="R14" s="22">
        <f t="shared" ref="R14" si="13">SUM(R15:R18)</f>
        <v>0</v>
      </c>
    </row>
    <row r="15" spans="1:19" ht="13.5" customHeight="1" x14ac:dyDescent="0.15">
      <c r="A15" s="10"/>
      <c r="B15" s="10"/>
      <c r="C15" s="10" t="s">
        <v>346</v>
      </c>
      <c r="D15" s="8" t="s">
        <v>265</v>
      </c>
      <c r="E15" s="56"/>
      <c r="F15" s="56"/>
      <c r="G15" s="22">
        <f t="shared" si="2"/>
        <v>173</v>
      </c>
      <c r="H15" s="22">
        <f t="shared" si="3"/>
        <v>173</v>
      </c>
      <c r="I15" s="270">
        <v>55</v>
      </c>
      <c r="J15" s="270">
        <v>67</v>
      </c>
      <c r="K15" s="270">
        <v>51</v>
      </c>
      <c r="L15" s="22">
        <f t="shared" si="4"/>
        <v>0</v>
      </c>
      <c r="M15" s="22">
        <v>0</v>
      </c>
      <c r="N15" s="22">
        <v>0</v>
      </c>
      <c r="O15" s="22">
        <v>0</v>
      </c>
      <c r="P15" s="22">
        <v>0</v>
      </c>
      <c r="Q15" s="22">
        <v>0</v>
      </c>
      <c r="R15" s="22">
        <v>0</v>
      </c>
    </row>
    <row r="16" spans="1:19" ht="13.5" customHeight="1" x14ac:dyDescent="0.15">
      <c r="A16" s="10"/>
      <c r="B16" s="10"/>
      <c r="C16" s="10" t="s">
        <v>346</v>
      </c>
      <c r="D16" s="8" t="s">
        <v>266</v>
      </c>
      <c r="E16" s="56"/>
      <c r="F16" s="56"/>
      <c r="G16" s="22">
        <f t="shared" si="2"/>
        <v>162</v>
      </c>
      <c r="H16" s="22">
        <f t="shared" si="3"/>
        <v>162</v>
      </c>
      <c r="I16" s="270">
        <v>51</v>
      </c>
      <c r="J16" s="270">
        <v>51</v>
      </c>
      <c r="K16" s="270">
        <v>60</v>
      </c>
      <c r="L16" s="22">
        <f t="shared" si="4"/>
        <v>0</v>
      </c>
      <c r="M16" s="22">
        <v>0</v>
      </c>
      <c r="N16" s="22">
        <v>0</v>
      </c>
      <c r="O16" s="22">
        <v>0</v>
      </c>
      <c r="P16" s="22">
        <v>0</v>
      </c>
      <c r="Q16" s="22">
        <v>0</v>
      </c>
      <c r="R16" s="22">
        <v>0</v>
      </c>
    </row>
    <row r="17" spans="1:18" ht="13.5" customHeight="1" x14ac:dyDescent="0.15">
      <c r="A17" s="10"/>
      <c r="B17" s="10"/>
      <c r="C17" s="10" t="s">
        <v>353</v>
      </c>
      <c r="D17" s="8" t="s">
        <v>265</v>
      </c>
      <c r="E17" s="56"/>
      <c r="F17" s="56"/>
      <c r="G17" s="22">
        <f t="shared" si="2"/>
        <v>204</v>
      </c>
      <c r="H17" s="22">
        <f t="shared" si="3"/>
        <v>204</v>
      </c>
      <c r="I17" s="22">
        <v>66</v>
      </c>
      <c r="J17" s="22">
        <v>68</v>
      </c>
      <c r="K17" s="22">
        <v>70</v>
      </c>
      <c r="L17" s="22">
        <f t="shared" si="4"/>
        <v>0</v>
      </c>
      <c r="M17" s="22">
        <v>0</v>
      </c>
      <c r="N17" s="22">
        <v>0</v>
      </c>
      <c r="O17" s="22">
        <v>0</v>
      </c>
      <c r="P17" s="22">
        <v>0</v>
      </c>
      <c r="Q17" s="22">
        <v>0</v>
      </c>
      <c r="R17" s="22">
        <v>0</v>
      </c>
    </row>
    <row r="18" spans="1:18" ht="13.5" customHeight="1" x14ac:dyDescent="0.15">
      <c r="A18" s="10"/>
      <c r="B18" s="10"/>
      <c r="C18" s="10" t="s">
        <v>353</v>
      </c>
      <c r="D18" s="8" t="s">
        <v>266</v>
      </c>
      <c r="E18" s="56"/>
      <c r="F18" s="56"/>
      <c r="G18" s="22">
        <f t="shared" si="2"/>
        <v>142</v>
      </c>
      <c r="H18" s="22">
        <f t="shared" si="3"/>
        <v>142</v>
      </c>
      <c r="I18" s="22">
        <v>55</v>
      </c>
      <c r="J18" s="22">
        <v>41</v>
      </c>
      <c r="K18" s="22">
        <v>46</v>
      </c>
      <c r="L18" s="22">
        <f t="shared" si="4"/>
        <v>0</v>
      </c>
      <c r="M18" s="22">
        <v>0</v>
      </c>
      <c r="N18" s="22">
        <v>0</v>
      </c>
      <c r="O18" s="22">
        <v>0</v>
      </c>
      <c r="P18" s="22">
        <v>0</v>
      </c>
      <c r="Q18" s="22">
        <v>0</v>
      </c>
      <c r="R18" s="22">
        <v>0</v>
      </c>
    </row>
    <row r="19" spans="1:18" ht="13.5" customHeight="1" x14ac:dyDescent="0.15">
      <c r="A19" s="18" t="s">
        <v>394</v>
      </c>
      <c r="B19" s="18">
        <v>3</v>
      </c>
      <c r="C19" s="18"/>
      <c r="D19" s="18"/>
      <c r="E19" s="57">
        <f>SUM(E6:E18)</f>
        <v>37</v>
      </c>
      <c r="F19" s="57">
        <f>SUM(F6:F18)</f>
        <v>0</v>
      </c>
      <c r="G19" s="57">
        <f>G6+G11+G14</f>
        <v>1372</v>
      </c>
      <c r="H19" s="57">
        <f t="shared" ref="H19:R19" si="14">H6+H11+H14</f>
        <v>1372</v>
      </c>
      <c r="I19" s="57">
        <f t="shared" si="14"/>
        <v>449</v>
      </c>
      <c r="J19" s="57">
        <f t="shared" si="14"/>
        <v>448</v>
      </c>
      <c r="K19" s="57">
        <f t="shared" si="14"/>
        <v>475</v>
      </c>
      <c r="L19" s="57">
        <f t="shared" si="14"/>
        <v>0</v>
      </c>
      <c r="M19" s="57">
        <f t="shared" si="14"/>
        <v>0</v>
      </c>
      <c r="N19" s="57">
        <f t="shared" si="14"/>
        <v>0</v>
      </c>
      <c r="O19" s="57">
        <f t="shared" si="14"/>
        <v>0</v>
      </c>
      <c r="P19" s="57">
        <f t="shared" si="14"/>
        <v>0</v>
      </c>
      <c r="Q19" s="57">
        <f t="shared" si="14"/>
        <v>0</v>
      </c>
      <c r="R19" s="57">
        <f t="shared" si="14"/>
        <v>0</v>
      </c>
    </row>
    <row r="20" spans="1:18" ht="13.5" customHeight="1" x14ac:dyDescent="0.15">
      <c r="A20" s="8" t="s">
        <v>372</v>
      </c>
      <c r="B20" s="17" t="s">
        <v>511</v>
      </c>
      <c r="C20" s="10"/>
      <c r="D20" s="8"/>
      <c r="E20" s="56">
        <v>24</v>
      </c>
      <c r="F20" s="56">
        <v>0</v>
      </c>
      <c r="G20" s="22">
        <f t="shared" si="2"/>
        <v>953</v>
      </c>
      <c r="H20" s="22">
        <f>SUM(I20:K20)</f>
        <v>953</v>
      </c>
      <c r="I20" s="22">
        <f t="shared" ref="I20:K20" si="15">I21+I22</f>
        <v>321</v>
      </c>
      <c r="J20" s="22">
        <f t="shared" si="15"/>
        <v>321</v>
      </c>
      <c r="K20" s="22">
        <f t="shared" si="15"/>
        <v>311</v>
      </c>
      <c r="L20" s="22">
        <f t="shared" si="4"/>
        <v>0</v>
      </c>
      <c r="M20" s="22">
        <f t="shared" ref="M20:R20" si="16">M21+M22</f>
        <v>0</v>
      </c>
      <c r="N20" s="22">
        <f t="shared" si="16"/>
        <v>0</v>
      </c>
      <c r="O20" s="22">
        <f t="shared" si="16"/>
        <v>0</v>
      </c>
      <c r="P20" s="22">
        <f t="shared" si="16"/>
        <v>0</v>
      </c>
      <c r="Q20" s="22">
        <f t="shared" si="16"/>
        <v>0</v>
      </c>
      <c r="R20" s="22">
        <f t="shared" si="16"/>
        <v>0</v>
      </c>
    </row>
    <row r="21" spans="1:18" ht="13.5" customHeight="1" x14ac:dyDescent="0.15">
      <c r="A21" s="10"/>
      <c r="B21" s="10"/>
      <c r="C21" s="10" t="s">
        <v>346</v>
      </c>
      <c r="D21" s="8" t="s">
        <v>265</v>
      </c>
      <c r="E21" s="56"/>
      <c r="F21" s="56"/>
      <c r="G21" s="22">
        <f t="shared" si="2"/>
        <v>326</v>
      </c>
      <c r="H21" s="22">
        <f t="shared" ref="H21:H84" si="17">SUM(I21:K21)</f>
        <v>326</v>
      </c>
      <c r="I21" s="22">
        <v>99</v>
      </c>
      <c r="J21" s="270">
        <v>114</v>
      </c>
      <c r="K21" s="270">
        <v>113</v>
      </c>
      <c r="L21" s="22">
        <f t="shared" si="4"/>
        <v>0</v>
      </c>
      <c r="M21" s="22">
        <v>0</v>
      </c>
      <c r="N21" s="22">
        <v>0</v>
      </c>
      <c r="O21" s="22">
        <v>0</v>
      </c>
      <c r="P21" s="22">
        <v>0</v>
      </c>
      <c r="Q21" s="22">
        <v>0</v>
      </c>
      <c r="R21" s="22">
        <v>0</v>
      </c>
    </row>
    <row r="22" spans="1:18" ht="13.5" customHeight="1" x14ac:dyDescent="0.15">
      <c r="A22" s="10"/>
      <c r="B22" s="10"/>
      <c r="C22" s="10" t="s">
        <v>346</v>
      </c>
      <c r="D22" s="8" t="s">
        <v>266</v>
      </c>
      <c r="E22" s="56"/>
      <c r="F22" s="56"/>
      <c r="G22" s="22">
        <f t="shared" si="2"/>
        <v>627</v>
      </c>
      <c r="H22" s="22">
        <f t="shared" si="17"/>
        <v>627</v>
      </c>
      <c r="I22" s="22">
        <v>222</v>
      </c>
      <c r="J22" s="270">
        <v>207</v>
      </c>
      <c r="K22" s="270">
        <v>198</v>
      </c>
      <c r="L22" s="22">
        <f t="shared" si="4"/>
        <v>0</v>
      </c>
      <c r="M22" s="22">
        <v>0</v>
      </c>
      <c r="N22" s="22">
        <v>0</v>
      </c>
      <c r="O22" s="22">
        <v>0</v>
      </c>
      <c r="P22" s="22">
        <v>0</v>
      </c>
      <c r="Q22" s="22">
        <v>0</v>
      </c>
      <c r="R22" s="22">
        <v>0</v>
      </c>
    </row>
    <row r="23" spans="1:18" ht="13.5" customHeight="1" x14ac:dyDescent="0.15">
      <c r="A23" s="8" t="s">
        <v>372</v>
      </c>
      <c r="B23" s="17" t="s">
        <v>517</v>
      </c>
      <c r="C23" s="10"/>
      <c r="D23" s="8"/>
      <c r="E23" s="56">
        <v>0</v>
      </c>
      <c r="F23" s="56">
        <v>32</v>
      </c>
      <c r="G23" s="22">
        <f t="shared" si="2"/>
        <v>1134</v>
      </c>
      <c r="H23" s="22">
        <f t="shared" si="17"/>
        <v>0</v>
      </c>
      <c r="I23" s="22">
        <f t="shared" ref="I23" si="18">I24+I25</f>
        <v>0</v>
      </c>
      <c r="J23" s="22">
        <f t="shared" ref="J23" si="19">J24+J25</f>
        <v>0</v>
      </c>
      <c r="K23" s="22">
        <f>K24+K25</f>
        <v>0</v>
      </c>
      <c r="L23" s="22">
        <f t="shared" si="4"/>
        <v>1134</v>
      </c>
      <c r="M23" s="22">
        <f t="shared" ref="M23" si="20">M24+M25</f>
        <v>307</v>
      </c>
      <c r="N23" s="22">
        <f t="shared" ref="N23" si="21">N24+N25</f>
        <v>311</v>
      </c>
      <c r="O23" s="22">
        <f t="shared" ref="O23" si="22">O24+O25</f>
        <v>234</v>
      </c>
      <c r="P23" s="22">
        <f t="shared" ref="P23" si="23">P24+P25</f>
        <v>282</v>
      </c>
      <c r="Q23" s="22">
        <v>0</v>
      </c>
      <c r="R23" s="22">
        <v>0</v>
      </c>
    </row>
    <row r="24" spans="1:18" ht="13.5" customHeight="1" x14ac:dyDescent="0.15">
      <c r="A24" s="10"/>
      <c r="B24" s="10"/>
      <c r="C24" s="10" t="s">
        <v>346</v>
      </c>
      <c r="D24" s="8" t="s">
        <v>265</v>
      </c>
      <c r="E24" s="56"/>
      <c r="F24" s="56"/>
      <c r="G24" s="22">
        <f t="shared" si="2"/>
        <v>539</v>
      </c>
      <c r="H24" s="22">
        <f t="shared" si="17"/>
        <v>0</v>
      </c>
      <c r="I24" s="22">
        <v>0</v>
      </c>
      <c r="J24" s="22">
        <v>0</v>
      </c>
      <c r="K24" s="22">
        <v>0</v>
      </c>
      <c r="L24" s="22">
        <f t="shared" si="4"/>
        <v>539</v>
      </c>
      <c r="M24" s="270">
        <v>126</v>
      </c>
      <c r="N24" s="270">
        <v>160</v>
      </c>
      <c r="O24" s="270">
        <v>113</v>
      </c>
      <c r="P24" s="270">
        <v>140</v>
      </c>
      <c r="Q24" s="22">
        <v>0</v>
      </c>
      <c r="R24" s="22">
        <v>0</v>
      </c>
    </row>
    <row r="25" spans="1:18" ht="13.5" customHeight="1" x14ac:dyDescent="0.15">
      <c r="A25" s="10"/>
      <c r="B25" s="10"/>
      <c r="C25" s="10" t="s">
        <v>346</v>
      </c>
      <c r="D25" s="8" t="s">
        <v>266</v>
      </c>
      <c r="E25" s="56"/>
      <c r="F25" s="56"/>
      <c r="G25" s="22">
        <f t="shared" si="2"/>
        <v>595</v>
      </c>
      <c r="H25" s="22">
        <f t="shared" si="17"/>
        <v>0</v>
      </c>
      <c r="I25" s="22">
        <v>0</v>
      </c>
      <c r="J25" s="22">
        <v>0</v>
      </c>
      <c r="K25" s="22">
        <v>0</v>
      </c>
      <c r="L25" s="22">
        <f t="shared" si="4"/>
        <v>595</v>
      </c>
      <c r="M25" s="270">
        <v>181</v>
      </c>
      <c r="N25" s="270">
        <v>151</v>
      </c>
      <c r="O25" s="270">
        <v>121</v>
      </c>
      <c r="P25" s="270">
        <v>142</v>
      </c>
      <c r="Q25" s="22">
        <v>0</v>
      </c>
      <c r="R25" s="22">
        <v>0</v>
      </c>
    </row>
    <row r="26" spans="1:18" ht="13.5" customHeight="1" x14ac:dyDescent="0.15">
      <c r="A26" s="8" t="s">
        <v>372</v>
      </c>
      <c r="B26" s="17" t="s">
        <v>512</v>
      </c>
      <c r="C26" s="10"/>
      <c r="D26" s="8"/>
      <c r="E26" s="56">
        <v>24</v>
      </c>
      <c r="F26" s="56">
        <v>0</v>
      </c>
      <c r="G26" s="22">
        <f t="shared" si="2"/>
        <v>955</v>
      </c>
      <c r="H26" s="22">
        <f t="shared" si="17"/>
        <v>955</v>
      </c>
      <c r="I26" s="22">
        <f t="shared" ref="I26" si="24">I27+I28</f>
        <v>321</v>
      </c>
      <c r="J26" s="22">
        <f t="shared" ref="J26" si="25">J27+J28</f>
        <v>318</v>
      </c>
      <c r="K26" s="22">
        <f t="shared" ref="K26" si="26">K27+K28</f>
        <v>316</v>
      </c>
      <c r="L26" s="22">
        <f t="shared" si="4"/>
        <v>0</v>
      </c>
      <c r="M26" s="22">
        <f t="shared" ref="M26" si="27">M27+M28</f>
        <v>0</v>
      </c>
      <c r="N26" s="22">
        <f t="shared" ref="N26" si="28">N27+N28</f>
        <v>0</v>
      </c>
      <c r="O26" s="22">
        <f t="shared" ref="O26" si="29">O27+O28</f>
        <v>0</v>
      </c>
      <c r="P26" s="22">
        <f t="shared" ref="P26" si="30">P27+P28</f>
        <v>0</v>
      </c>
      <c r="Q26" s="22">
        <f t="shared" ref="Q26" si="31">Q27+Q28</f>
        <v>0</v>
      </c>
      <c r="R26" s="22">
        <f t="shared" ref="R26" si="32">R27+R28</f>
        <v>0</v>
      </c>
    </row>
    <row r="27" spans="1:18" ht="13.5" customHeight="1" x14ac:dyDescent="0.15">
      <c r="A27" s="10"/>
      <c r="B27" s="10"/>
      <c r="C27" s="10" t="s">
        <v>346</v>
      </c>
      <c r="D27" s="8" t="s">
        <v>265</v>
      </c>
      <c r="E27" s="56"/>
      <c r="F27" s="56"/>
      <c r="G27" s="22">
        <f t="shared" si="2"/>
        <v>414</v>
      </c>
      <c r="H27" s="22">
        <f t="shared" si="17"/>
        <v>414</v>
      </c>
      <c r="I27" s="22">
        <v>133</v>
      </c>
      <c r="J27" s="270">
        <v>146</v>
      </c>
      <c r="K27" s="270">
        <v>135</v>
      </c>
      <c r="L27" s="22">
        <f t="shared" si="4"/>
        <v>0</v>
      </c>
      <c r="M27" s="22">
        <v>0</v>
      </c>
      <c r="N27" s="22">
        <v>0</v>
      </c>
      <c r="O27" s="22">
        <v>0</v>
      </c>
      <c r="P27" s="22">
        <v>0</v>
      </c>
      <c r="Q27" s="22">
        <v>0</v>
      </c>
      <c r="R27" s="22">
        <v>0</v>
      </c>
    </row>
    <row r="28" spans="1:18" ht="13.5" customHeight="1" x14ac:dyDescent="0.15">
      <c r="A28" s="10"/>
      <c r="B28" s="10"/>
      <c r="C28" s="10" t="s">
        <v>346</v>
      </c>
      <c r="D28" s="8" t="s">
        <v>266</v>
      </c>
      <c r="E28" s="56"/>
      <c r="F28" s="56"/>
      <c r="G28" s="22">
        <f t="shared" si="2"/>
        <v>541</v>
      </c>
      <c r="H28" s="22">
        <f t="shared" si="17"/>
        <v>541</v>
      </c>
      <c r="I28" s="22">
        <v>188</v>
      </c>
      <c r="J28" s="270">
        <v>172</v>
      </c>
      <c r="K28" s="270">
        <v>181</v>
      </c>
      <c r="L28" s="22">
        <f t="shared" si="4"/>
        <v>0</v>
      </c>
      <c r="M28" s="22">
        <v>0</v>
      </c>
      <c r="N28" s="22">
        <v>0</v>
      </c>
      <c r="O28" s="22">
        <v>0</v>
      </c>
      <c r="P28" s="22">
        <v>0</v>
      </c>
      <c r="Q28" s="22">
        <v>0</v>
      </c>
      <c r="R28" s="22">
        <v>0</v>
      </c>
    </row>
    <row r="29" spans="1:18" ht="13.5" customHeight="1" x14ac:dyDescent="0.15">
      <c r="A29" s="8" t="s">
        <v>372</v>
      </c>
      <c r="B29" s="17" t="s">
        <v>513</v>
      </c>
      <c r="C29" s="10"/>
      <c r="D29" s="8"/>
      <c r="E29" s="56">
        <v>24</v>
      </c>
      <c r="F29" s="56">
        <v>0</v>
      </c>
      <c r="G29" s="22">
        <f t="shared" si="2"/>
        <v>948</v>
      </c>
      <c r="H29" s="22">
        <f t="shared" si="17"/>
        <v>948</v>
      </c>
      <c r="I29" s="22">
        <f>I30+I31</f>
        <v>321</v>
      </c>
      <c r="J29" s="22">
        <f t="shared" ref="J29" si="33">J30+J31</f>
        <v>314</v>
      </c>
      <c r="K29" s="22">
        <f t="shared" ref="K29" si="34">K30+K31</f>
        <v>313</v>
      </c>
      <c r="L29" s="22">
        <f t="shared" si="4"/>
        <v>0</v>
      </c>
      <c r="M29" s="22">
        <f t="shared" ref="M29" si="35">M30+M31</f>
        <v>0</v>
      </c>
      <c r="N29" s="22">
        <f t="shared" ref="N29" si="36">N30+N31</f>
        <v>0</v>
      </c>
      <c r="O29" s="22">
        <f t="shared" ref="O29" si="37">O30+O31</f>
        <v>0</v>
      </c>
      <c r="P29" s="22">
        <f t="shared" ref="P29" si="38">P30+P31</f>
        <v>0</v>
      </c>
      <c r="Q29" s="22">
        <f t="shared" ref="Q29" si="39">Q30+Q31</f>
        <v>0</v>
      </c>
      <c r="R29" s="22">
        <f t="shared" ref="R29" si="40">R30+R31</f>
        <v>0</v>
      </c>
    </row>
    <row r="30" spans="1:18" ht="13.5" customHeight="1" x14ac:dyDescent="0.15">
      <c r="A30" s="10"/>
      <c r="B30" s="10"/>
      <c r="C30" s="10" t="s">
        <v>346</v>
      </c>
      <c r="D30" s="8" t="s">
        <v>265</v>
      </c>
      <c r="E30" s="56"/>
      <c r="F30" s="56"/>
      <c r="G30" s="22">
        <f t="shared" si="2"/>
        <v>399</v>
      </c>
      <c r="H30" s="22">
        <f t="shared" si="17"/>
        <v>399</v>
      </c>
      <c r="I30" s="22">
        <v>140</v>
      </c>
      <c r="J30" s="270">
        <v>141</v>
      </c>
      <c r="K30" s="270">
        <v>118</v>
      </c>
      <c r="L30" s="22">
        <f t="shared" si="4"/>
        <v>0</v>
      </c>
      <c r="M30" s="22">
        <v>0</v>
      </c>
      <c r="N30" s="22">
        <v>0</v>
      </c>
      <c r="O30" s="22">
        <v>0</v>
      </c>
      <c r="P30" s="22">
        <v>0</v>
      </c>
      <c r="Q30" s="22">
        <v>0</v>
      </c>
      <c r="R30" s="22">
        <v>0</v>
      </c>
    </row>
    <row r="31" spans="1:18" ht="13.5" customHeight="1" x14ac:dyDescent="0.15">
      <c r="A31" s="10"/>
      <c r="B31" s="10"/>
      <c r="C31" s="10" t="s">
        <v>346</v>
      </c>
      <c r="D31" s="8" t="s">
        <v>266</v>
      </c>
      <c r="E31" s="56"/>
      <c r="F31" s="56"/>
      <c r="G31" s="22">
        <f t="shared" si="2"/>
        <v>549</v>
      </c>
      <c r="H31" s="22">
        <f t="shared" si="17"/>
        <v>549</v>
      </c>
      <c r="I31" s="22">
        <v>181</v>
      </c>
      <c r="J31" s="270">
        <v>173</v>
      </c>
      <c r="K31" s="270">
        <v>195</v>
      </c>
      <c r="L31" s="22">
        <f t="shared" si="4"/>
        <v>0</v>
      </c>
      <c r="M31" s="22">
        <v>0</v>
      </c>
      <c r="N31" s="22">
        <v>0</v>
      </c>
      <c r="O31" s="22">
        <v>0</v>
      </c>
      <c r="P31" s="22">
        <v>0</v>
      </c>
      <c r="Q31" s="22">
        <v>0</v>
      </c>
      <c r="R31" s="22">
        <v>0</v>
      </c>
    </row>
    <row r="32" spans="1:18" ht="13.5" customHeight="1" x14ac:dyDescent="0.15">
      <c r="A32" s="8" t="s">
        <v>372</v>
      </c>
      <c r="B32" s="17" t="s">
        <v>515</v>
      </c>
      <c r="C32" s="10"/>
      <c r="D32" s="8"/>
      <c r="E32" s="56">
        <v>18</v>
      </c>
      <c r="F32" s="56">
        <v>0</v>
      </c>
      <c r="G32" s="22">
        <f t="shared" si="2"/>
        <v>694</v>
      </c>
      <c r="H32" s="22">
        <f t="shared" si="17"/>
        <v>694</v>
      </c>
      <c r="I32" s="22">
        <f t="shared" ref="I32" si="41">I33+I34</f>
        <v>236</v>
      </c>
      <c r="J32" s="22">
        <f t="shared" ref="J32" si="42">J33+J34</f>
        <v>230</v>
      </c>
      <c r="K32" s="22">
        <f t="shared" ref="K32" si="43">K33+K34</f>
        <v>228</v>
      </c>
      <c r="L32" s="22">
        <f t="shared" si="4"/>
        <v>0</v>
      </c>
      <c r="M32" s="22">
        <f t="shared" ref="M32" si="44">M33+M34</f>
        <v>0</v>
      </c>
      <c r="N32" s="22">
        <f t="shared" ref="N32" si="45">N33+N34</f>
        <v>0</v>
      </c>
      <c r="O32" s="22">
        <f t="shared" ref="O32" si="46">O33+O34</f>
        <v>0</v>
      </c>
      <c r="P32" s="22">
        <f t="shared" ref="P32" si="47">P33+P34</f>
        <v>0</v>
      </c>
      <c r="Q32" s="22">
        <f t="shared" ref="Q32" si="48">Q33+Q34</f>
        <v>0</v>
      </c>
      <c r="R32" s="22">
        <f t="shared" ref="R32" si="49">R33+R34</f>
        <v>0</v>
      </c>
    </row>
    <row r="33" spans="1:18" ht="13.5" customHeight="1" x14ac:dyDescent="0.15">
      <c r="A33" s="10"/>
      <c r="B33" s="10"/>
      <c r="C33" s="10" t="s">
        <v>353</v>
      </c>
      <c r="D33" s="8" t="s">
        <v>265</v>
      </c>
      <c r="E33" s="56"/>
      <c r="F33" s="56"/>
      <c r="G33" s="22">
        <f t="shared" si="2"/>
        <v>241</v>
      </c>
      <c r="H33" s="22">
        <f t="shared" si="17"/>
        <v>241</v>
      </c>
      <c r="I33" s="22">
        <v>94</v>
      </c>
      <c r="J33" s="270">
        <v>76</v>
      </c>
      <c r="K33" s="270">
        <v>71</v>
      </c>
      <c r="L33" s="22">
        <f t="shared" si="4"/>
        <v>0</v>
      </c>
      <c r="M33" s="22">
        <v>0</v>
      </c>
      <c r="N33" s="22">
        <v>0</v>
      </c>
      <c r="O33" s="22">
        <v>0</v>
      </c>
      <c r="P33" s="22">
        <v>0</v>
      </c>
      <c r="Q33" s="22">
        <v>0</v>
      </c>
      <c r="R33" s="22">
        <v>0</v>
      </c>
    </row>
    <row r="34" spans="1:18" ht="13.5" customHeight="1" x14ac:dyDescent="0.15">
      <c r="A34" s="10"/>
      <c r="B34" s="10"/>
      <c r="C34" s="10" t="s">
        <v>353</v>
      </c>
      <c r="D34" s="8" t="s">
        <v>266</v>
      </c>
      <c r="E34" s="56"/>
      <c r="F34" s="56"/>
      <c r="G34" s="22">
        <f t="shared" si="2"/>
        <v>453</v>
      </c>
      <c r="H34" s="22">
        <f t="shared" si="17"/>
        <v>453</v>
      </c>
      <c r="I34" s="22">
        <v>142</v>
      </c>
      <c r="J34" s="270">
        <v>154</v>
      </c>
      <c r="K34" s="270">
        <v>157</v>
      </c>
      <c r="L34" s="22">
        <f t="shared" si="4"/>
        <v>0</v>
      </c>
      <c r="M34" s="22">
        <v>0</v>
      </c>
      <c r="N34" s="22">
        <v>0</v>
      </c>
      <c r="O34" s="22">
        <v>0</v>
      </c>
      <c r="P34" s="22">
        <v>0</v>
      </c>
      <c r="Q34" s="22">
        <v>0</v>
      </c>
      <c r="R34" s="22">
        <v>0</v>
      </c>
    </row>
    <row r="35" spans="1:18" ht="13.5" customHeight="1" x14ac:dyDescent="0.15">
      <c r="A35" s="8" t="s">
        <v>372</v>
      </c>
      <c r="B35" s="17" t="s">
        <v>516</v>
      </c>
      <c r="C35" s="10"/>
      <c r="D35" s="8"/>
      <c r="E35" s="56">
        <v>22</v>
      </c>
      <c r="F35" s="56">
        <v>0</v>
      </c>
      <c r="G35" s="22">
        <f t="shared" si="2"/>
        <v>872</v>
      </c>
      <c r="H35" s="22">
        <f t="shared" si="17"/>
        <v>872</v>
      </c>
      <c r="I35" s="22">
        <f t="shared" ref="I35" si="50">I36+I37</f>
        <v>240</v>
      </c>
      <c r="J35" s="22">
        <f t="shared" ref="J35" si="51">J36+J37</f>
        <v>317</v>
      </c>
      <c r="K35" s="22">
        <f t="shared" ref="K35" si="52">K36+K37</f>
        <v>315</v>
      </c>
      <c r="L35" s="22">
        <f t="shared" si="4"/>
        <v>0</v>
      </c>
      <c r="M35" s="22">
        <f t="shared" ref="M35" si="53">M36+M37</f>
        <v>0</v>
      </c>
      <c r="N35" s="22">
        <f t="shared" ref="N35" si="54">N36+N37</f>
        <v>0</v>
      </c>
      <c r="O35" s="22">
        <f t="shared" ref="O35" si="55">O36+O37</f>
        <v>0</v>
      </c>
      <c r="P35" s="22">
        <f t="shared" ref="P35" si="56">P36+P37</f>
        <v>0</v>
      </c>
      <c r="Q35" s="22">
        <f t="shared" ref="Q35" si="57">Q36+Q37</f>
        <v>0</v>
      </c>
      <c r="R35" s="22">
        <f t="shared" ref="R35" si="58">R36+R37</f>
        <v>0</v>
      </c>
    </row>
    <row r="36" spans="1:18" ht="13.5" customHeight="1" x14ac:dyDescent="0.15">
      <c r="A36" s="10"/>
      <c r="B36" s="10"/>
      <c r="C36" s="10" t="s">
        <v>346</v>
      </c>
      <c r="D36" s="8" t="s">
        <v>265</v>
      </c>
      <c r="E36" s="56"/>
      <c r="F36" s="56"/>
      <c r="G36" s="22">
        <f t="shared" si="2"/>
        <v>479</v>
      </c>
      <c r="H36" s="22">
        <f t="shared" si="17"/>
        <v>479</v>
      </c>
      <c r="I36" s="22">
        <v>133</v>
      </c>
      <c r="J36" s="270">
        <v>167</v>
      </c>
      <c r="K36" s="270">
        <v>179</v>
      </c>
      <c r="L36" s="22">
        <f t="shared" si="4"/>
        <v>0</v>
      </c>
      <c r="M36" s="22">
        <v>0</v>
      </c>
      <c r="N36" s="22">
        <v>0</v>
      </c>
      <c r="O36" s="22">
        <v>0</v>
      </c>
      <c r="P36" s="22">
        <v>0</v>
      </c>
      <c r="Q36" s="22">
        <v>0</v>
      </c>
      <c r="R36" s="22">
        <v>0</v>
      </c>
    </row>
    <row r="37" spans="1:18" ht="13.5" customHeight="1" x14ac:dyDescent="0.15">
      <c r="A37" s="10"/>
      <c r="B37" s="10"/>
      <c r="C37" s="10" t="s">
        <v>346</v>
      </c>
      <c r="D37" s="8" t="s">
        <v>266</v>
      </c>
      <c r="E37" s="56"/>
      <c r="F37" s="56"/>
      <c r="G37" s="22">
        <f t="shared" si="2"/>
        <v>393</v>
      </c>
      <c r="H37" s="22">
        <f t="shared" si="17"/>
        <v>393</v>
      </c>
      <c r="I37" s="22">
        <v>107</v>
      </c>
      <c r="J37" s="270">
        <v>150</v>
      </c>
      <c r="K37" s="270">
        <v>136</v>
      </c>
      <c r="L37" s="22">
        <f t="shared" si="4"/>
        <v>0</v>
      </c>
      <c r="M37" s="22">
        <v>0</v>
      </c>
      <c r="N37" s="22">
        <v>0</v>
      </c>
      <c r="O37" s="22">
        <v>0</v>
      </c>
      <c r="P37" s="22">
        <v>0</v>
      </c>
      <c r="Q37" s="22">
        <v>0</v>
      </c>
      <c r="R37" s="22">
        <v>0</v>
      </c>
    </row>
    <row r="38" spans="1:18" ht="13.5" customHeight="1" x14ac:dyDescent="0.15">
      <c r="A38" s="8" t="s">
        <v>372</v>
      </c>
      <c r="B38" s="17" t="s">
        <v>514</v>
      </c>
      <c r="C38" s="10"/>
      <c r="D38" s="8"/>
      <c r="E38" s="56">
        <v>20</v>
      </c>
      <c r="F38" s="56">
        <v>0</v>
      </c>
      <c r="G38" s="22">
        <f t="shared" si="2"/>
        <v>795</v>
      </c>
      <c r="H38" s="22">
        <f t="shared" si="17"/>
        <v>795</v>
      </c>
      <c r="I38" s="22">
        <f t="shared" ref="I38" si="59">I39+I40</f>
        <v>241</v>
      </c>
      <c r="J38" s="22">
        <f t="shared" ref="J38" si="60">J39+J40</f>
        <v>240</v>
      </c>
      <c r="K38" s="22">
        <f t="shared" ref="K38" si="61">K39+K40</f>
        <v>314</v>
      </c>
      <c r="L38" s="22">
        <f t="shared" si="4"/>
        <v>0</v>
      </c>
      <c r="M38" s="22">
        <f t="shared" ref="M38" si="62">M39+M40</f>
        <v>0</v>
      </c>
      <c r="N38" s="22">
        <f t="shared" ref="N38" si="63">N39+N40</f>
        <v>0</v>
      </c>
      <c r="O38" s="22">
        <f t="shared" ref="O38" si="64">O39+O40</f>
        <v>0</v>
      </c>
      <c r="P38" s="22">
        <f t="shared" ref="P38" si="65">P39+P40</f>
        <v>0</v>
      </c>
      <c r="Q38" s="22">
        <f t="shared" ref="Q38" si="66">Q39+Q40</f>
        <v>0</v>
      </c>
      <c r="R38" s="22">
        <f t="shared" ref="R38" si="67">R39+R40</f>
        <v>0</v>
      </c>
    </row>
    <row r="39" spans="1:18" ht="13.5" customHeight="1" x14ac:dyDescent="0.15">
      <c r="A39" s="10"/>
      <c r="B39" s="10"/>
      <c r="C39" s="10" t="s">
        <v>346</v>
      </c>
      <c r="D39" s="8" t="s">
        <v>265</v>
      </c>
      <c r="E39" s="56"/>
      <c r="F39" s="56"/>
      <c r="G39" s="22">
        <f t="shared" si="2"/>
        <v>335</v>
      </c>
      <c r="H39" s="22">
        <f t="shared" si="17"/>
        <v>335</v>
      </c>
      <c r="I39" s="22">
        <v>102</v>
      </c>
      <c r="J39" s="270">
        <v>95</v>
      </c>
      <c r="K39" s="270">
        <v>138</v>
      </c>
      <c r="L39" s="22">
        <f t="shared" si="4"/>
        <v>0</v>
      </c>
      <c r="M39" s="22">
        <v>0</v>
      </c>
      <c r="N39" s="22">
        <v>0</v>
      </c>
      <c r="O39" s="22">
        <v>0</v>
      </c>
      <c r="P39" s="22">
        <v>0</v>
      </c>
      <c r="Q39" s="22">
        <v>0</v>
      </c>
      <c r="R39" s="22">
        <v>0</v>
      </c>
    </row>
    <row r="40" spans="1:18" ht="13.5" customHeight="1" x14ac:dyDescent="0.15">
      <c r="A40" s="10"/>
      <c r="B40" s="10"/>
      <c r="C40" s="10" t="s">
        <v>346</v>
      </c>
      <c r="D40" s="8" t="s">
        <v>266</v>
      </c>
      <c r="E40" s="56"/>
      <c r="F40" s="56"/>
      <c r="G40" s="22">
        <f t="shared" si="2"/>
        <v>460</v>
      </c>
      <c r="H40" s="22">
        <f t="shared" si="17"/>
        <v>460</v>
      </c>
      <c r="I40" s="22">
        <v>139</v>
      </c>
      <c r="J40" s="270">
        <v>145</v>
      </c>
      <c r="K40" s="270">
        <v>176</v>
      </c>
      <c r="L40" s="22">
        <f t="shared" si="4"/>
        <v>0</v>
      </c>
      <c r="M40" s="22">
        <v>0</v>
      </c>
      <c r="N40" s="22">
        <v>0</v>
      </c>
      <c r="O40" s="22">
        <v>0</v>
      </c>
      <c r="P40" s="22">
        <v>0</v>
      </c>
      <c r="Q40" s="22">
        <v>0</v>
      </c>
      <c r="R40" s="22">
        <v>0</v>
      </c>
    </row>
    <row r="41" spans="1:18" ht="13.5" customHeight="1" x14ac:dyDescent="0.15">
      <c r="A41" s="18" t="s">
        <v>394</v>
      </c>
      <c r="B41" s="18">
        <v>7</v>
      </c>
      <c r="C41" s="18"/>
      <c r="D41" s="18"/>
      <c r="E41" s="58">
        <f t="shared" ref="E41:R41" si="68">E20+E23+E26+E29+E32+E35+E38</f>
        <v>132</v>
      </c>
      <c r="F41" s="58">
        <f t="shared" si="68"/>
        <v>32</v>
      </c>
      <c r="G41" s="58">
        <f>G20+G23+G26+G29+G32+G35+G38</f>
        <v>6351</v>
      </c>
      <c r="H41" s="58">
        <f>H20+H23+H26+H29+H32+H35+H38</f>
        <v>5217</v>
      </c>
      <c r="I41" s="58">
        <f t="shared" si="68"/>
        <v>1680</v>
      </c>
      <c r="J41" s="58">
        <f t="shared" si="68"/>
        <v>1740</v>
      </c>
      <c r="K41" s="58">
        <f t="shared" si="68"/>
        <v>1797</v>
      </c>
      <c r="L41" s="58">
        <f t="shared" si="68"/>
        <v>1134</v>
      </c>
      <c r="M41" s="58">
        <f t="shared" si="68"/>
        <v>307</v>
      </c>
      <c r="N41" s="58">
        <f t="shared" si="68"/>
        <v>311</v>
      </c>
      <c r="O41" s="58">
        <f t="shared" si="68"/>
        <v>234</v>
      </c>
      <c r="P41" s="58">
        <f t="shared" si="68"/>
        <v>282</v>
      </c>
      <c r="Q41" s="58">
        <f t="shared" si="68"/>
        <v>0</v>
      </c>
      <c r="R41" s="58">
        <f t="shared" si="68"/>
        <v>0</v>
      </c>
    </row>
    <row r="42" spans="1:18" ht="13.5" customHeight="1" x14ac:dyDescent="0.15">
      <c r="A42" s="8" t="s">
        <v>373</v>
      </c>
      <c r="B42" s="17" t="s">
        <v>94</v>
      </c>
      <c r="C42" s="10"/>
      <c r="D42" s="8"/>
      <c r="E42" s="56">
        <v>0</v>
      </c>
      <c r="F42" s="56">
        <v>4</v>
      </c>
      <c r="G42" s="22">
        <f t="shared" si="2"/>
        <v>52</v>
      </c>
      <c r="H42" s="22">
        <f t="shared" si="17"/>
        <v>0</v>
      </c>
      <c r="I42" s="22">
        <f t="shared" ref="I42" si="69">I43+I44</f>
        <v>0</v>
      </c>
      <c r="J42" s="22">
        <f t="shared" ref="J42" si="70">J43+J44</f>
        <v>0</v>
      </c>
      <c r="K42" s="22">
        <f t="shared" ref="K42" si="71">K43+K44</f>
        <v>0</v>
      </c>
      <c r="L42" s="22">
        <f t="shared" si="4"/>
        <v>52</v>
      </c>
      <c r="M42" s="22">
        <f t="shared" ref="M42" si="72">M43+M44</f>
        <v>24</v>
      </c>
      <c r="N42" s="22">
        <f t="shared" ref="N42" si="73">N43+N44</f>
        <v>9</v>
      </c>
      <c r="O42" s="22">
        <f t="shared" ref="O42" si="74">O43+O44</f>
        <v>3</v>
      </c>
      <c r="P42" s="22">
        <f t="shared" ref="P42" si="75">P43+P44</f>
        <v>16</v>
      </c>
      <c r="Q42" s="22">
        <v>0</v>
      </c>
      <c r="R42" s="22">
        <v>0</v>
      </c>
    </row>
    <row r="43" spans="1:18" ht="13.5" customHeight="1" x14ac:dyDescent="0.15">
      <c r="A43" s="10"/>
      <c r="B43" s="10"/>
      <c r="C43" s="10" t="s">
        <v>579</v>
      </c>
      <c r="D43" s="8" t="s">
        <v>265</v>
      </c>
      <c r="E43" s="56"/>
      <c r="F43" s="56"/>
      <c r="G43" s="22">
        <f t="shared" si="2"/>
        <v>27</v>
      </c>
      <c r="H43" s="22">
        <f t="shared" si="17"/>
        <v>0</v>
      </c>
      <c r="I43" s="22">
        <v>0</v>
      </c>
      <c r="J43" s="22">
        <v>0</v>
      </c>
      <c r="K43" s="22">
        <v>0</v>
      </c>
      <c r="L43" s="22">
        <f t="shared" si="4"/>
        <v>27</v>
      </c>
      <c r="M43" s="270">
        <v>12</v>
      </c>
      <c r="N43" s="270">
        <v>5</v>
      </c>
      <c r="O43" s="270">
        <v>0</v>
      </c>
      <c r="P43" s="22">
        <v>10</v>
      </c>
      <c r="Q43" s="22">
        <v>0</v>
      </c>
      <c r="R43" s="22">
        <v>0</v>
      </c>
    </row>
    <row r="44" spans="1:18" ht="13.5" customHeight="1" x14ac:dyDescent="0.15">
      <c r="A44" s="10"/>
      <c r="B44" s="10"/>
      <c r="C44" s="10" t="s">
        <v>579</v>
      </c>
      <c r="D44" s="8" t="s">
        <v>266</v>
      </c>
      <c r="E44" s="56"/>
      <c r="F44" s="56"/>
      <c r="G44" s="22">
        <f t="shared" si="2"/>
        <v>25</v>
      </c>
      <c r="H44" s="22">
        <f t="shared" si="17"/>
        <v>0</v>
      </c>
      <c r="I44" s="22">
        <v>0</v>
      </c>
      <c r="J44" s="22">
        <v>0</v>
      </c>
      <c r="K44" s="22">
        <v>0</v>
      </c>
      <c r="L44" s="22">
        <f t="shared" si="4"/>
        <v>25</v>
      </c>
      <c r="M44" s="270">
        <v>12</v>
      </c>
      <c r="N44" s="270">
        <v>4</v>
      </c>
      <c r="O44" s="270">
        <v>3</v>
      </c>
      <c r="P44" s="270">
        <v>6</v>
      </c>
      <c r="Q44" s="22">
        <v>0</v>
      </c>
      <c r="R44" s="22">
        <v>0</v>
      </c>
    </row>
    <row r="45" spans="1:18" ht="13.5" customHeight="1" x14ac:dyDescent="0.15">
      <c r="A45" s="8" t="s">
        <v>373</v>
      </c>
      <c r="B45" s="17" t="s">
        <v>95</v>
      </c>
      <c r="C45" s="10"/>
      <c r="D45" s="8"/>
      <c r="E45" s="56">
        <v>0</v>
      </c>
      <c r="F45" s="56">
        <v>4</v>
      </c>
      <c r="G45" s="22">
        <f t="shared" si="2"/>
        <v>85</v>
      </c>
      <c r="H45" s="22">
        <f t="shared" si="17"/>
        <v>0</v>
      </c>
      <c r="I45" s="22">
        <f t="shared" ref="I45" si="76">I46+I47</f>
        <v>0</v>
      </c>
      <c r="J45" s="22">
        <f t="shared" ref="J45" si="77">J46+J47</f>
        <v>0</v>
      </c>
      <c r="K45" s="22">
        <f t="shared" ref="K45" si="78">K46+K47</f>
        <v>0</v>
      </c>
      <c r="L45" s="22">
        <f t="shared" si="4"/>
        <v>85</v>
      </c>
      <c r="M45" s="22">
        <f t="shared" ref="M45" si="79">M46+M47</f>
        <v>25</v>
      </c>
      <c r="N45" s="22">
        <f t="shared" ref="N45" si="80">N46+N47</f>
        <v>26</v>
      </c>
      <c r="O45" s="22">
        <f t="shared" ref="O45" si="81">O46+O47</f>
        <v>0</v>
      </c>
      <c r="P45" s="22">
        <f t="shared" ref="P45" si="82">P46+P47</f>
        <v>34</v>
      </c>
      <c r="Q45" s="22">
        <v>0</v>
      </c>
      <c r="R45" s="22">
        <v>0</v>
      </c>
    </row>
    <row r="46" spans="1:18" ht="13.5" customHeight="1" x14ac:dyDescent="0.15">
      <c r="A46" s="10"/>
      <c r="B46" s="10"/>
      <c r="C46" s="10" t="s">
        <v>579</v>
      </c>
      <c r="D46" s="8" t="s">
        <v>265</v>
      </c>
      <c r="E46" s="56"/>
      <c r="F46" s="56"/>
      <c r="G46" s="22">
        <f t="shared" si="2"/>
        <v>45</v>
      </c>
      <c r="H46" s="22">
        <f t="shared" si="17"/>
        <v>0</v>
      </c>
      <c r="I46" s="22">
        <v>0</v>
      </c>
      <c r="J46" s="22">
        <v>0</v>
      </c>
      <c r="K46" s="22">
        <v>0</v>
      </c>
      <c r="L46" s="22">
        <f t="shared" si="4"/>
        <v>45</v>
      </c>
      <c r="M46" s="270">
        <v>11</v>
      </c>
      <c r="N46" s="270">
        <v>16</v>
      </c>
      <c r="O46" s="270">
        <v>0</v>
      </c>
      <c r="P46" s="22">
        <v>18</v>
      </c>
      <c r="Q46" s="22">
        <v>0</v>
      </c>
      <c r="R46" s="22">
        <v>0</v>
      </c>
    </row>
    <row r="47" spans="1:18" ht="13.5" customHeight="1" x14ac:dyDescent="0.15">
      <c r="A47" s="10"/>
      <c r="B47" s="10"/>
      <c r="C47" s="10" t="s">
        <v>579</v>
      </c>
      <c r="D47" s="8" t="s">
        <v>266</v>
      </c>
      <c r="E47" s="56"/>
      <c r="F47" s="56"/>
      <c r="G47" s="22">
        <f t="shared" si="2"/>
        <v>40</v>
      </c>
      <c r="H47" s="22">
        <f t="shared" si="17"/>
        <v>0</v>
      </c>
      <c r="I47" s="22">
        <v>0</v>
      </c>
      <c r="J47" s="22">
        <v>0</v>
      </c>
      <c r="K47" s="22">
        <v>0</v>
      </c>
      <c r="L47" s="22">
        <f t="shared" si="4"/>
        <v>40</v>
      </c>
      <c r="M47" s="270">
        <v>14</v>
      </c>
      <c r="N47" s="270">
        <v>10</v>
      </c>
      <c r="O47" s="270">
        <v>0</v>
      </c>
      <c r="P47" s="22">
        <v>16</v>
      </c>
      <c r="Q47" s="22">
        <v>0</v>
      </c>
      <c r="R47" s="22">
        <v>0</v>
      </c>
    </row>
    <row r="48" spans="1:18" ht="13.5" customHeight="1" x14ac:dyDescent="0.15">
      <c r="A48" s="8" t="s">
        <v>373</v>
      </c>
      <c r="B48" s="17" t="s">
        <v>96</v>
      </c>
      <c r="C48" s="10"/>
      <c r="D48" s="8"/>
      <c r="E48" s="56">
        <v>0</v>
      </c>
      <c r="F48" s="56">
        <v>4</v>
      </c>
      <c r="G48" s="22">
        <f t="shared" si="2"/>
        <v>54</v>
      </c>
      <c r="H48" s="22">
        <f t="shared" si="17"/>
        <v>0</v>
      </c>
      <c r="I48" s="22">
        <f t="shared" ref="I48" si="83">I49+I50</f>
        <v>0</v>
      </c>
      <c r="J48" s="22">
        <f t="shared" ref="J48" si="84">J49+J50</f>
        <v>0</v>
      </c>
      <c r="K48" s="22">
        <f t="shared" ref="K48" si="85">K49+K50</f>
        <v>0</v>
      </c>
      <c r="L48" s="22">
        <f t="shared" si="4"/>
        <v>54</v>
      </c>
      <c r="M48" s="22">
        <f t="shared" ref="M48" si="86">M49+M50</f>
        <v>11</v>
      </c>
      <c r="N48" s="22">
        <f t="shared" ref="N48" si="87">N49+N50</f>
        <v>23</v>
      </c>
      <c r="O48" s="22">
        <f t="shared" ref="O48" si="88">O49+O50</f>
        <v>5</v>
      </c>
      <c r="P48" s="22">
        <f t="shared" ref="P48" si="89">P49+P50</f>
        <v>15</v>
      </c>
      <c r="Q48" s="22">
        <v>0</v>
      </c>
      <c r="R48" s="22">
        <v>0</v>
      </c>
    </row>
    <row r="49" spans="1:18" ht="13.5" customHeight="1" x14ac:dyDescent="0.15">
      <c r="A49" s="10"/>
      <c r="B49" s="10"/>
      <c r="C49" s="10" t="s">
        <v>579</v>
      </c>
      <c r="D49" s="8" t="s">
        <v>265</v>
      </c>
      <c r="E49" s="56"/>
      <c r="F49" s="56"/>
      <c r="G49" s="22">
        <f t="shared" si="2"/>
        <v>31</v>
      </c>
      <c r="H49" s="22">
        <f t="shared" si="17"/>
        <v>0</v>
      </c>
      <c r="I49" s="22">
        <v>0</v>
      </c>
      <c r="J49" s="22">
        <v>0</v>
      </c>
      <c r="K49" s="22">
        <v>0</v>
      </c>
      <c r="L49" s="22">
        <f t="shared" si="4"/>
        <v>31</v>
      </c>
      <c r="M49" s="270">
        <v>5</v>
      </c>
      <c r="N49" s="270">
        <v>15</v>
      </c>
      <c r="O49" s="270">
        <v>3</v>
      </c>
      <c r="P49" s="270">
        <v>8</v>
      </c>
      <c r="Q49" s="22">
        <v>0</v>
      </c>
      <c r="R49" s="22">
        <v>0</v>
      </c>
    </row>
    <row r="50" spans="1:18" ht="13.5" customHeight="1" x14ac:dyDescent="0.15">
      <c r="A50" s="10"/>
      <c r="B50" s="10"/>
      <c r="C50" s="10" t="s">
        <v>579</v>
      </c>
      <c r="D50" s="8" t="s">
        <v>266</v>
      </c>
      <c r="E50" s="56"/>
      <c r="F50" s="56"/>
      <c r="G50" s="22">
        <f t="shared" si="2"/>
        <v>23</v>
      </c>
      <c r="H50" s="22">
        <f t="shared" si="17"/>
        <v>0</v>
      </c>
      <c r="I50" s="22">
        <v>0</v>
      </c>
      <c r="J50" s="22">
        <v>0</v>
      </c>
      <c r="K50" s="22">
        <v>0</v>
      </c>
      <c r="L50" s="22">
        <f t="shared" si="4"/>
        <v>23</v>
      </c>
      <c r="M50" s="270">
        <v>6</v>
      </c>
      <c r="N50" s="270">
        <v>8</v>
      </c>
      <c r="O50" s="270">
        <v>2</v>
      </c>
      <c r="P50" s="270">
        <v>7</v>
      </c>
      <c r="Q50" s="22">
        <v>0</v>
      </c>
      <c r="R50" s="22">
        <v>0</v>
      </c>
    </row>
    <row r="51" spans="1:18" ht="13.5" customHeight="1" x14ac:dyDescent="0.15">
      <c r="A51" s="18" t="s">
        <v>394</v>
      </c>
      <c r="B51" s="18">
        <v>3</v>
      </c>
      <c r="C51" s="18"/>
      <c r="D51" s="58">
        <f t="shared" ref="D51:R51" si="90">D42+D45+D48</f>
        <v>0</v>
      </c>
      <c r="E51" s="58">
        <f t="shared" si="90"/>
        <v>0</v>
      </c>
      <c r="F51" s="58">
        <f t="shared" si="90"/>
        <v>12</v>
      </c>
      <c r="G51" s="58">
        <f>G42+G45+G48</f>
        <v>191</v>
      </c>
      <c r="H51" s="58">
        <f t="shared" si="90"/>
        <v>0</v>
      </c>
      <c r="I51" s="58">
        <f t="shared" si="90"/>
        <v>0</v>
      </c>
      <c r="J51" s="58">
        <f t="shared" si="90"/>
        <v>0</v>
      </c>
      <c r="K51" s="58">
        <f t="shared" si="90"/>
        <v>0</v>
      </c>
      <c r="L51" s="58">
        <f t="shared" si="90"/>
        <v>191</v>
      </c>
      <c r="M51" s="58">
        <f t="shared" si="90"/>
        <v>60</v>
      </c>
      <c r="N51" s="58">
        <f t="shared" si="90"/>
        <v>58</v>
      </c>
      <c r="O51" s="58">
        <f t="shared" si="90"/>
        <v>8</v>
      </c>
      <c r="P51" s="58">
        <f t="shared" si="90"/>
        <v>65</v>
      </c>
      <c r="Q51" s="58">
        <f t="shared" si="90"/>
        <v>0</v>
      </c>
      <c r="R51" s="58">
        <f t="shared" si="90"/>
        <v>0</v>
      </c>
    </row>
    <row r="52" spans="1:18" ht="13.5" customHeight="1" x14ac:dyDescent="0.15">
      <c r="A52" s="8" t="s">
        <v>374</v>
      </c>
      <c r="B52" s="17" t="s">
        <v>227</v>
      </c>
      <c r="C52" s="10"/>
      <c r="D52" s="8"/>
      <c r="E52" s="56">
        <v>3</v>
      </c>
      <c r="F52" s="56">
        <v>0</v>
      </c>
      <c r="G52" s="22">
        <f t="shared" si="2"/>
        <v>69</v>
      </c>
      <c r="H52" s="22">
        <f t="shared" si="17"/>
        <v>69</v>
      </c>
      <c r="I52" s="22">
        <f t="shared" ref="I52" si="91">I53+I54</f>
        <v>26</v>
      </c>
      <c r="J52" s="22">
        <f t="shared" ref="J52" si="92">J53+J54</f>
        <v>24</v>
      </c>
      <c r="K52" s="22">
        <f t="shared" ref="K52" si="93">K53+K54</f>
        <v>19</v>
      </c>
      <c r="L52" s="22">
        <f t="shared" si="4"/>
        <v>0</v>
      </c>
      <c r="M52" s="22">
        <v>0</v>
      </c>
      <c r="N52" s="22">
        <v>0</v>
      </c>
      <c r="O52" s="22">
        <v>0</v>
      </c>
      <c r="P52" s="22">
        <v>0</v>
      </c>
      <c r="Q52" s="22">
        <v>0</v>
      </c>
      <c r="R52" s="22">
        <v>0</v>
      </c>
    </row>
    <row r="53" spans="1:18" ht="13.5" customHeight="1" x14ac:dyDescent="0.15">
      <c r="A53" s="10"/>
      <c r="B53" s="10"/>
      <c r="C53" s="10" t="s">
        <v>579</v>
      </c>
      <c r="D53" s="8" t="s">
        <v>265</v>
      </c>
      <c r="E53" s="56"/>
      <c r="F53" s="56"/>
      <c r="G53" s="22">
        <f t="shared" si="2"/>
        <v>43</v>
      </c>
      <c r="H53" s="22">
        <f t="shared" si="17"/>
        <v>43</v>
      </c>
      <c r="I53" s="270">
        <v>15</v>
      </c>
      <c r="J53" s="270">
        <v>17</v>
      </c>
      <c r="K53" s="270">
        <v>11</v>
      </c>
      <c r="L53" s="22">
        <f t="shared" si="4"/>
        <v>0</v>
      </c>
      <c r="M53" s="22">
        <v>0</v>
      </c>
      <c r="N53" s="22">
        <v>0</v>
      </c>
      <c r="O53" s="22">
        <v>0</v>
      </c>
      <c r="P53" s="22">
        <v>0</v>
      </c>
      <c r="Q53" s="22">
        <v>0</v>
      </c>
      <c r="R53" s="22">
        <v>0</v>
      </c>
    </row>
    <row r="54" spans="1:18" ht="13.5" customHeight="1" x14ac:dyDescent="0.15">
      <c r="A54" s="10"/>
      <c r="B54" s="10"/>
      <c r="C54" s="10" t="s">
        <v>579</v>
      </c>
      <c r="D54" s="8" t="s">
        <v>266</v>
      </c>
      <c r="E54" s="56"/>
      <c r="F54" s="56"/>
      <c r="G54" s="22">
        <f t="shared" si="2"/>
        <v>26</v>
      </c>
      <c r="H54" s="22">
        <f t="shared" si="17"/>
        <v>26</v>
      </c>
      <c r="I54" s="270">
        <v>11</v>
      </c>
      <c r="J54" s="270">
        <v>7</v>
      </c>
      <c r="K54" s="270">
        <v>8</v>
      </c>
      <c r="L54" s="22">
        <f t="shared" si="4"/>
        <v>0</v>
      </c>
      <c r="M54" s="22">
        <v>0</v>
      </c>
      <c r="N54" s="22">
        <v>0</v>
      </c>
      <c r="O54" s="22">
        <v>0</v>
      </c>
      <c r="P54" s="22">
        <v>0</v>
      </c>
      <c r="Q54" s="22">
        <v>0</v>
      </c>
      <c r="R54" s="22">
        <v>0</v>
      </c>
    </row>
    <row r="55" spans="1:18" ht="13.5" customHeight="1" x14ac:dyDescent="0.15">
      <c r="A55" s="18" t="s">
        <v>394</v>
      </c>
      <c r="B55" s="18">
        <v>1</v>
      </c>
      <c r="C55" s="18"/>
      <c r="D55" s="18"/>
      <c r="E55" s="58">
        <f>E52</f>
        <v>3</v>
      </c>
      <c r="F55" s="58">
        <f t="shared" ref="F55:R55" si="94">F52</f>
        <v>0</v>
      </c>
      <c r="G55" s="58">
        <f t="shared" si="94"/>
        <v>69</v>
      </c>
      <c r="H55" s="58">
        <f t="shared" si="94"/>
        <v>69</v>
      </c>
      <c r="I55" s="58">
        <f t="shared" si="94"/>
        <v>26</v>
      </c>
      <c r="J55" s="58">
        <f t="shared" si="94"/>
        <v>24</v>
      </c>
      <c r="K55" s="58">
        <f t="shared" si="94"/>
        <v>19</v>
      </c>
      <c r="L55" s="58">
        <f t="shared" si="94"/>
        <v>0</v>
      </c>
      <c r="M55" s="58">
        <f t="shared" si="94"/>
        <v>0</v>
      </c>
      <c r="N55" s="58">
        <f t="shared" si="94"/>
        <v>0</v>
      </c>
      <c r="O55" s="58">
        <f t="shared" si="94"/>
        <v>0</v>
      </c>
      <c r="P55" s="58">
        <f t="shared" si="94"/>
        <v>0</v>
      </c>
      <c r="Q55" s="58">
        <f t="shared" si="94"/>
        <v>0</v>
      </c>
      <c r="R55" s="58">
        <f t="shared" si="94"/>
        <v>0</v>
      </c>
    </row>
    <row r="56" spans="1:18" ht="13.5" customHeight="1" x14ac:dyDescent="0.15">
      <c r="A56" s="8" t="s">
        <v>375</v>
      </c>
      <c r="B56" s="17" t="s">
        <v>230</v>
      </c>
      <c r="C56" s="10"/>
      <c r="D56" s="8"/>
      <c r="E56" s="56">
        <v>0</v>
      </c>
      <c r="F56" s="56">
        <v>3</v>
      </c>
      <c r="G56" s="22">
        <f t="shared" si="2"/>
        <v>26</v>
      </c>
      <c r="H56" s="22">
        <f t="shared" si="17"/>
        <v>0</v>
      </c>
      <c r="I56" s="22">
        <f>I57+I58</f>
        <v>0</v>
      </c>
      <c r="J56" s="22">
        <f t="shared" ref="J56" si="95">J57+J58</f>
        <v>0</v>
      </c>
      <c r="K56" s="22">
        <f t="shared" ref="K56" si="96">K57+K58</f>
        <v>0</v>
      </c>
      <c r="L56" s="22">
        <f t="shared" si="4"/>
        <v>26</v>
      </c>
      <c r="M56" s="22">
        <f t="shared" ref="M56" si="97">M57+M58</f>
        <v>8</v>
      </c>
      <c r="N56" s="22">
        <f t="shared" ref="N56" si="98">N57+N58</f>
        <v>12</v>
      </c>
      <c r="O56" s="22">
        <f t="shared" ref="O56" si="99">O57+O58</f>
        <v>0</v>
      </c>
      <c r="P56" s="22">
        <f t="shared" ref="P56" si="100">P57+P58</f>
        <v>6</v>
      </c>
      <c r="Q56" s="22">
        <v>0</v>
      </c>
      <c r="R56" s="22">
        <v>0</v>
      </c>
    </row>
    <row r="57" spans="1:18" ht="13.5" customHeight="1" x14ac:dyDescent="0.15">
      <c r="A57" s="10"/>
      <c r="B57" s="10"/>
      <c r="C57" s="10" t="s">
        <v>346</v>
      </c>
      <c r="D57" s="8" t="s">
        <v>265</v>
      </c>
      <c r="E57" s="56"/>
      <c r="F57" s="56"/>
      <c r="G57" s="22">
        <f t="shared" si="2"/>
        <v>25</v>
      </c>
      <c r="H57" s="22">
        <f t="shared" si="17"/>
        <v>0</v>
      </c>
      <c r="I57" s="22">
        <v>0</v>
      </c>
      <c r="J57" s="22">
        <v>0</v>
      </c>
      <c r="K57" s="22">
        <v>0</v>
      </c>
      <c r="L57" s="22">
        <f t="shared" si="4"/>
        <v>25</v>
      </c>
      <c r="M57" s="271">
        <v>8</v>
      </c>
      <c r="N57" s="271">
        <v>11</v>
      </c>
      <c r="O57" s="271">
        <v>0</v>
      </c>
      <c r="P57" s="271">
        <v>6</v>
      </c>
      <c r="Q57" s="22">
        <v>0</v>
      </c>
      <c r="R57" s="22">
        <v>0</v>
      </c>
    </row>
    <row r="58" spans="1:18" ht="13.5" customHeight="1" x14ac:dyDescent="0.15">
      <c r="A58" s="10"/>
      <c r="B58" s="10"/>
      <c r="C58" s="10" t="s">
        <v>346</v>
      </c>
      <c r="D58" s="8" t="s">
        <v>266</v>
      </c>
      <c r="E58" s="56"/>
      <c r="F58" s="56"/>
      <c r="G58" s="22">
        <f t="shared" si="2"/>
        <v>1</v>
      </c>
      <c r="H58" s="22">
        <f t="shared" si="17"/>
        <v>0</v>
      </c>
      <c r="I58" s="22">
        <v>0</v>
      </c>
      <c r="J58" s="22">
        <v>0</v>
      </c>
      <c r="K58" s="22">
        <v>0</v>
      </c>
      <c r="L58" s="22">
        <f t="shared" si="4"/>
        <v>1</v>
      </c>
      <c r="M58" s="271">
        <v>0</v>
      </c>
      <c r="N58" s="271">
        <v>1</v>
      </c>
      <c r="O58" s="271">
        <v>0</v>
      </c>
      <c r="P58" s="271">
        <v>0</v>
      </c>
      <c r="Q58" s="22">
        <v>0</v>
      </c>
      <c r="R58" s="22">
        <v>0</v>
      </c>
    </row>
    <row r="59" spans="1:18" ht="13.5" customHeight="1" x14ac:dyDescent="0.15">
      <c r="A59" s="8" t="s">
        <v>376</v>
      </c>
      <c r="B59" s="17" t="s">
        <v>232</v>
      </c>
      <c r="C59" s="10"/>
      <c r="D59" s="8"/>
      <c r="E59" s="56">
        <v>6</v>
      </c>
      <c r="F59" s="56">
        <v>0</v>
      </c>
      <c r="G59" s="22">
        <f t="shared" si="2"/>
        <v>78</v>
      </c>
      <c r="H59" s="22">
        <f t="shared" si="17"/>
        <v>78</v>
      </c>
      <c r="I59" s="22">
        <f t="shared" ref="I59" si="101">I60+I61</f>
        <v>24</v>
      </c>
      <c r="J59" s="22">
        <f t="shared" ref="J59" si="102">J60+J61</f>
        <v>24</v>
      </c>
      <c r="K59" s="22">
        <f t="shared" ref="K59" si="103">K60+K61</f>
        <v>30</v>
      </c>
      <c r="L59" s="22">
        <f t="shared" si="4"/>
        <v>0</v>
      </c>
      <c r="M59" s="22">
        <v>0</v>
      </c>
      <c r="N59" s="22">
        <v>0</v>
      </c>
      <c r="O59" s="22">
        <v>0</v>
      </c>
      <c r="P59" s="22">
        <v>0</v>
      </c>
      <c r="Q59" s="22">
        <v>0</v>
      </c>
      <c r="R59" s="22">
        <v>0</v>
      </c>
    </row>
    <row r="60" spans="1:18" ht="13.5" customHeight="1" x14ac:dyDescent="0.15">
      <c r="A60" s="10"/>
      <c r="B60" s="10"/>
      <c r="C60" s="10" t="s">
        <v>346</v>
      </c>
      <c r="D60" s="8" t="s">
        <v>265</v>
      </c>
      <c r="E60" s="56"/>
      <c r="F60" s="56"/>
      <c r="G60" s="22">
        <f t="shared" si="2"/>
        <v>43</v>
      </c>
      <c r="H60" s="22">
        <f t="shared" si="17"/>
        <v>43</v>
      </c>
      <c r="I60" s="270">
        <v>12</v>
      </c>
      <c r="J60" s="270">
        <v>12</v>
      </c>
      <c r="K60" s="270">
        <v>19</v>
      </c>
      <c r="L60" s="22">
        <f t="shared" si="4"/>
        <v>0</v>
      </c>
      <c r="M60" s="22">
        <v>0</v>
      </c>
      <c r="N60" s="22">
        <v>0</v>
      </c>
      <c r="O60" s="22">
        <v>0</v>
      </c>
      <c r="P60" s="22">
        <v>0</v>
      </c>
      <c r="Q60" s="22">
        <v>0</v>
      </c>
      <c r="R60" s="22">
        <v>0</v>
      </c>
    </row>
    <row r="61" spans="1:18" ht="13.5" customHeight="1" x14ac:dyDescent="0.15">
      <c r="A61" s="10"/>
      <c r="B61" s="10"/>
      <c r="C61" s="10" t="s">
        <v>346</v>
      </c>
      <c r="D61" s="8" t="s">
        <v>266</v>
      </c>
      <c r="E61" s="56"/>
      <c r="F61" s="56"/>
      <c r="G61" s="22">
        <f t="shared" si="2"/>
        <v>35</v>
      </c>
      <c r="H61" s="22">
        <f t="shared" si="17"/>
        <v>35</v>
      </c>
      <c r="I61" s="270">
        <v>12</v>
      </c>
      <c r="J61" s="270">
        <v>12</v>
      </c>
      <c r="K61" s="270">
        <v>11</v>
      </c>
      <c r="L61" s="22">
        <f t="shared" si="4"/>
        <v>0</v>
      </c>
      <c r="M61" s="22">
        <v>0</v>
      </c>
      <c r="N61" s="22">
        <v>0</v>
      </c>
      <c r="O61" s="22">
        <v>0</v>
      </c>
      <c r="P61" s="22">
        <v>0</v>
      </c>
      <c r="Q61" s="22">
        <v>0</v>
      </c>
      <c r="R61" s="22">
        <v>0</v>
      </c>
    </row>
    <row r="62" spans="1:18" ht="13.5" customHeight="1" x14ac:dyDescent="0.15">
      <c r="A62" s="18" t="s">
        <v>394</v>
      </c>
      <c r="B62" s="18">
        <v>2</v>
      </c>
      <c r="C62" s="18"/>
      <c r="D62" s="58">
        <f t="shared" ref="D62:R62" si="104">D56+D59</f>
        <v>0</v>
      </c>
      <c r="E62" s="58">
        <f t="shared" si="104"/>
        <v>6</v>
      </c>
      <c r="F62" s="58">
        <f t="shared" si="104"/>
        <v>3</v>
      </c>
      <c r="G62" s="58">
        <f>G56+G59</f>
        <v>104</v>
      </c>
      <c r="H62" s="58">
        <f t="shared" si="104"/>
        <v>78</v>
      </c>
      <c r="I62" s="58">
        <f t="shared" si="104"/>
        <v>24</v>
      </c>
      <c r="J62" s="58">
        <f t="shared" si="104"/>
        <v>24</v>
      </c>
      <c r="K62" s="58">
        <f t="shared" si="104"/>
        <v>30</v>
      </c>
      <c r="L62" s="58">
        <f t="shared" si="104"/>
        <v>26</v>
      </c>
      <c r="M62" s="58">
        <f t="shared" si="104"/>
        <v>8</v>
      </c>
      <c r="N62" s="58">
        <f t="shared" si="104"/>
        <v>12</v>
      </c>
      <c r="O62" s="58">
        <f t="shared" si="104"/>
        <v>0</v>
      </c>
      <c r="P62" s="58">
        <f t="shared" si="104"/>
        <v>6</v>
      </c>
      <c r="Q62" s="58">
        <f t="shared" si="104"/>
        <v>0</v>
      </c>
      <c r="R62" s="58">
        <f t="shared" si="104"/>
        <v>0</v>
      </c>
    </row>
    <row r="63" spans="1:18" ht="13.5" customHeight="1" x14ac:dyDescent="0.15">
      <c r="A63" s="8" t="s">
        <v>377</v>
      </c>
      <c r="B63" s="17" t="s">
        <v>350</v>
      </c>
      <c r="C63" s="10"/>
      <c r="D63" s="8"/>
      <c r="E63" s="56">
        <v>18</v>
      </c>
      <c r="F63" s="56">
        <v>0</v>
      </c>
      <c r="G63" s="22">
        <f t="shared" si="2"/>
        <v>715</v>
      </c>
      <c r="H63" s="22">
        <f t="shared" si="17"/>
        <v>715</v>
      </c>
      <c r="I63" s="22">
        <f t="shared" ref="I63" si="105">I64+I65</f>
        <v>239</v>
      </c>
      <c r="J63" s="22">
        <f t="shared" ref="J63" si="106">J64+J65</f>
        <v>234</v>
      </c>
      <c r="K63" s="22">
        <f t="shared" ref="K63" si="107">K64+K65</f>
        <v>242</v>
      </c>
      <c r="L63" s="22">
        <f t="shared" si="4"/>
        <v>0</v>
      </c>
      <c r="M63" s="22">
        <v>0</v>
      </c>
      <c r="N63" s="22">
        <v>0</v>
      </c>
      <c r="O63" s="22">
        <v>0</v>
      </c>
      <c r="P63" s="22">
        <v>0</v>
      </c>
      <c r="Q63" s="22">
        <v>0</v>
      </c>
      <c r="R63" s="22">
        <v>0</v>
      </c>
    </row>
    <row r="64" spans="1:18" ht="13.5" customHeight="1" x14ac:dyDescent="0.15">
      <c r="A64" s="10"/>
      <c r="B64" s="10"/>
      <c r="C64" s="10" t="s">
        <v>346</v>
      </c>
      <c r="D64" s="8" t="s">
        <v>265</v>
      </c>
      <c r="E64" s="56"/>
      <c r="F64" s="56"/>
      <c r="G64" s="22">
        <f t="shared" si="2"/>
        <v>279</v>
      </c>
      <c r="H64" s="22">
        <f t="shared" si="17"/>
        <v>279</v>
      </c>
      <c r="I64" s="270">
        <v>93</v>
      </c>
      <c r="J64" s="270">
        <v>96</v>
      </c>
      <c r="K64" s="270">
        <v>90</v>
      </c>
      <c r="L64" s="22">
        <f t="shared" si="4"/>
        <v>0</v>
      </c>
      <c r="M64" s="22">
        <v>0</v>
      </c>
      <c r="N64" s="22">
        <v>0</v>
      </c>
      <c r="O64" s="22">
        <v>0</v>
      </c>
      <c r="P64" s="22">
        <v>0</v>
      </c>
      <c r="Q64" s="22">
        <v>0</v>
      </c>
      <c r="R64" s="22">
        <v>0</v>
      </c>
    </row>
    <row r="65" spans="1:22" ht="13.5" customHeight="1" x14ac:dyDescent="0.15">
      <c r="A65" s="10"/>
      <c r="B65" s="10"/>
      <c r="C65" s="10" t="s">
        <v>346</v>
      </c>
      <c r="D65" s="8" t="s">
        <v>266</v>
      </c>
      <c r="E65" s="56"/>
      <c r="F65" s="56"/>
      <c r="G65" s="22">
        <f t="shared" si="2"/>
        <v>436</v>
      </c>
      <c r="H65" s="22">
        <f t="shared" si="17"/>
        <v>436</v>
      </c>
      <c r="I65" s="270">
        <v>146</v>
      </c>
      <c r="J65" s="270">
        <v>138</v>
      </c>
      <c r="K65" s="270">
        <v>152</v>
      </c>
      <c r="L65" s="22">
        <f t="shared" si="4"/>
        <v>0</v>
      </c>
      <c r="M65" s="22">
        <v>0</v>
      </c>
      <c r="N65" s="22">
        <v>0</v>
      </c>
      <c r="O65" s="22">
        <v>0</v>
      </c>
      <c r="P65" s="22">
        <v>0</v>
      </c>
      <c r="Q65" s="22">
        <v>0</v>
      </c>
      <c r="R65" s="22">
        <v>0</v>
      </c>
    </row>
    <row r="66" spans="1:22" ht="13.5" customHeight="1" x14ac:dyDescent="0.15">
      <c r="A66" s="8" t="s">
        <v>378</v>
      </c>
      <c r="B66" s="17" t="s">
        <v>93</v>
      </c>
      <c r="C66" s="10"/>
      <c r="D66" s="8"/>
      <c r="E66" s="56">
        <v>6</v>
      </c>
      <c r="F66" s="56">
        <v>0</v>
      </c>
      <c r="G66" s="22">
        <f t="shared" si="2"/>
        <v>175</v>
      </c>
      <c r="H66" s="22">
        <f t="shared" si="17"/>
        <v>175</v>
      </c>
      <c r="I66" s="22">
        <f t="shared" ref="I66" si="108">I67+I68</f>
        <v>49</v>
      </c>
      <c r="J66" s="22">
        <f t="shared" ref="J66" si="109">J67+J68</f>
        <v>72</v>
      </c>
      <c r="K66" s="22">
        <f t="shared" ref="K66" si="110">K67+K68</f>
        <v>54</v>
      </c>
      <c r="L66" s="22">
        <f t="shared" si="4"/>
        <v>0</v>
      </c>
      <c r="M66" s="22">
        <v>0</v>
      </c>
      <c r="N66" s="22">
        <v>0</v>
      </c>
      <c r="O66" s="22">
        <v>0</v>
      </c>
      <c r="P66" s="22">
        <v>0</v>
      </c>
      <c r="Q66" s="22">
        <v>0</v>
      </c>
      <c r="R66" s="22">
        <v>0</v>
      </c>
    </row>
    <row r="67" spans="1:22" ht="13.5" customHeight="1" x14ac:dyDescent="0.15">
      <c r="A67" s="10"/>
      <c r="B67" s="10"/>
      <c r="C67" s="10" t="s">
        <v>346</v>
      </c>
      <c r="D67" s="8" t="s">
        <v>265</v>
      </c>
      <c r="E67" s="56"/>
      <c r="F67" s="56"/>
      <c r="G67" s="22">
        <f t="shared" si="2"/>
        <v>117</v>
      </c>
      <c r="H67" s="22">
        <f t="shared" si="17"/>
        <v>117</v>
      </c>
      <c r="I67" s="270">
        <v>33</v>
      </c>
      <c r="J67" s="270">
        <v>46</v>
      </c>
      <c r="K67" s="270">
        <v>38</v>
      </c>
      <c r="L67" s="22">
        <f t="shared" si="4"/>
        <v>0</v>
      </c>
      <c r="M67" s="22">
        <v>0</v>
      </c>
      <c r="N67" s="22">
        <v>0</v>
      </c>
      <c r="O67" s="22">
        <v>0</v>
      </c>
      <c r="P67" s="22">
        <v>0</v>
      </c>
      <c r="Q67" s="22">
        <v>0</v>
      </c>
      <c r="R67" s="22">
        <v>0</v>
      </c>
    </row>
    <row r="68" spans="1:22" ht="13.5" customHeight="1" x14ac:dyDescent="0.15">
      <c r="A68" s="10"/>
      <c r="B68" s="10"/>
      <c r="C68" s="10" t="s">
        <v>346</v>
      </c>
      <c r="D68" s="8" t="s">
        <v>266</v>
      </c>
      <c r="E68" s="56"/>
      <c r="F68" s="56"/>
      <c r="G68" s="22">
        <f t="shared" si="2"/>
        <v>58</v>
      </c>
      <c r="H68" s="22">
        <f t="shared" si="17"/>
        <v>58</v>
      </c>
      <c r="I68" s="270">
        <v>16</v>
      </c>
      <c r="J68" s="270">
        <v>26</v>
      </c>
      <c r="K68" s="270">
        <v>16</v>
      </c>
      <c r="L68" s="22">
        <f t="shared" si="4"/>
        <v>0</v>
      </c>
      <c r="M68" s="22">
        <v>0</v>
      </c>
      <c r="N68" s="22">
        <v>0</v>
      </c>
      <c r="O68" s="22">
        <v>0</v>
      </c>
      <c r="P68" s="22">
        <v>0</v>
      </c>
      <c r="Q68" s="22">
        <v>0</v>
      </c>
      <c r="R68" s="22">
        <v>0</v>
      </c>
    </row>
    <row r="69" spans="1:22" ht="13.5" customHeight="1" x14ac:dyDescent="0.15">
      <c r="A69" s="18" t="s">
        <v>394</v>
      </c>
      <c r="B69" s="18">
        <v>2</v>
      </c>
      <c r="C69" s="18"/>
      <c r="D69" s="18"/>
      <c r="E69" s="58">
        <f t="shared" ref="E69:F69" si="111">E63+E66</f>
        <v>24</v>
      </c>
      <c r="F69" s="58">
        <f t="shared" si="111"/>
        <v>0</v>
      </c>
      <c r="G69" s="58">
        <f>G63+G66</f>
        <v>890</v>
      </c>
      <c r="H69" s="58">
        <f>H63+H66</f>
        <v>890</v>
      </c>
      <c r="I69" s="58">
        <f t="shared" ref="I69:R69" si="112">I63+I66</f>
        <v>288</v>
      </c>
      <c r="J69" s="58">
        <f t="shared" si="112"/>
        <v>306</v>
      </c>
      <c r="K69" s="58">
        <f t="shared" si="112"/>
        <v>296</v>
      </c>
      <c r="L69" s="58">
        <f t="shared" si="112"/>
        <v>0</v>
      </c>
      <c r="M69" s="58">
        <f t="shared" si="112"/>
        <v>0</v>
      </c>
      <c r="N69" s="58">
        <f t="shared" si="112"/>
        <v>0</v>
      </c>
      <c r="O69" s="58">
        <f t="shared" si="112"/>
        <v>0</v>
      </c>
      <c r="P69" s="58">
        <f t="shared" si="112"/>
        <v>0</v>
      </c>
      <c r="Q69" s="58">
        <f t="shared" si="112"/>
        <v>0</v>
      </c>
      <c r="R69" s="58">
        <f t="shared" si="112"/>
        <v>0</v>
      </c>
    </row>
    <row r="70" spans="1:22" ht="14.1" customHeight="1" x14ac:dyDescent="0.15">
      <c r="A70" s="8" t="s">
        <v>357</v>
      </c>
      <c r="B70" s="9" t="s">
        <v>136</v>
      </c>
      <c r="C70" s="10"/>
      <c r="D70" s="8"/>
      <c r="E70" s="56">
        <v>3</v>
      </c>
      <c r="F70" s="56">
        <v>0</v>
      </c>
      <c r="G70" s="22">
        <f t="shared" si="2"/>
        <v>82</v>
      </c>
      <c r="H70" s="22">
        <f t="shared" si="17"/>
        <v>82</v>
      </c>
      <c r="I70" s="22">
        <f t="shared" ref="I70" si="113">I71+I72</f>
        <v>25</v>
      </c>
      <c r="J70" s="22">
        <f t="shared" ref="J70" si="114">J71+J72</f>
        <v>28</v>
      </c>
      <c r="K70" s="22">
        <f t="shared" ref="K70" si="115">K71+K72</f>
        <v>29</v>
      </c>
      <c r="L70" s="22">
        <f t="shared" si="4"/>
        <v>0</v>
      </c>
      <c r="M70" s="22">
        <v>0</v>
      </c>
      <c r="N70" s="22">
        <v>0</v>
      </c>
      <c r="O70" s="22">
        <v>0</v>
      </c>
      <c r="P70" s="22">
        <v>0</v>
      </c>
      <c r="Q70" s="22">
        <v>0</v>
      </c>
      <c r="R70" s="22">
        <v>0</v>
      </c>
      <c r="V70" s="14">
        <v>76</v>
      </c>
    </row>
    <row r="71" spans="1:22" ht="14.1" customHeight="1" x14ac:dyDescent="0.15">
      <c r="A71" s="10"/>
      <c r="B71" s="15"/>
      <c r="C71" s="10" t="s">
        <v>346</v>
      </c>
      <c r="D71" s="8" t="s">
        <v>265</v>
      </c>
      <c r="E71" s="56"/>
      <c r="F71" s="56"/>
      <c r="G71" s="22">
        <f t="shared" ref="G71:G118" si="116">H71+L71+Q71+R71</f>
        <v>41</v>
      </c>
      <c r="H71" s="22">
        <f t="shared" si="17"/>
        <v>41</v>
      </c>
      <c r="I71" s="272">
        <v>11</v>
      </c>
      <c r="J71" s="272">
        <v>13</v>
      </c>
      <c r="K71" s="272">
        <v>17</v>
      </c>
      <c r="L71" s="22">
        <f t="shared" ref="L71:L118" si="117">SUM(M71:P71)</f>
        <v>0</v>
      </c>
      <c r="M71" s="22">
        <v>0</v>
      </c>
      <c r="N71" s="22">
        <v>0</v>
      </c>
      <c r="O71" s="22">
        <v>0</v>
      </c>
      <c r="P71" s="22">
        <v>0</v>
      </c>
      <c r="Q71" s="22">
        <v>0</v>
      </c>
      <c r="R71" s="22">
        <v>0</v>
      </c>
      <c r="V71" s="14">
        <v>77</v>
      </c>
    </row>
    <row r="72" spans="1:22" ht="14.1" customHeight="1" x14ac:dyDescent="0.15">
      <c r="A72" s="10"/>
      <c r="B72" s="15"/>
      <c r="C72" s="10" t="s">
        <v>346</v>
      </c>
      <c r="D72" s="8" t="s">
        <v>266</v>
      </c>
      <c r="E72" s="56"/>
      <c r="F72" s="56"/>
      <c r="G72" s="22">
        <f t="shared" si="116"/>
        <v>41</v>
      </c>
      <c r="H72" s="22">
        <f t="shared" si="17"/>
        <v>41</v>
      </c>
      <c r="I72" s="272">
        <v>14</v>
      </c>
      <c r="J72" s="272">
        <v>15</v>
      </c>
      <c r="K72" s="272">
        <v>12</v>
      </c>
      <c r="L72" s="22">
        <f t="shared" si="117"/>
        <v>0</v>
      </c>
      <c r="M72" s="22">
        <v>0</v>
      </c>
      <c r="N72" s="22">
        <v>0</v>
      </c>
      <c r="O72" s="22">
        <v>0</v>
      </c>
      <c r="P72" s="22">
        <v>0</v>
      </c>
      <c r="Q72" s="22">
        <v>0</v>
      </c>
      <c r="R72" s="22">
        <v>0</v>
      </c>
      <c r="V72" s="14">
        <v>78</v>
      </c>
    </row>
    <row r="73" spans="1:22" ht="13.5" customHeight="1" x14ac:dyDescent="0.15">
      <c r="A73" s="18" t="s">
        <v>394</v>
      </c>
      <c r="B73" s="18">
        <v>1</v>
      </c>
      <c r="C73" s="18"/>
      <c r="D73" s="18"/>
      <c r="E73" s="58">
        <f>E70</f>
        <v>3</v>
      </c>
      <c r="F73" s="58">
        <f t="shared" ref="F73:R73" si="118">F70</f>
        <v>0</v>
      </c>
      <c r="G73" s="58">
        <f t="shared" si="118"/>
        <v>82</v>
      </c>
      <c r="H73" s="58">
        <f t="shared" si="118"/>
        <v>82</v>
      </c>
      <c r="I73" s="58">
        <f t="shared" si="118"/>
        <v>25</v>
      </c>
      <c r="J73" s="58">
        <f t="shared" si="118"/>
        <v>28</v>
      </c>
      <c r="K73" s="58">
        <f t="shared" si="118"/>
        <v>29</v>
      </c>
      <c r="L73" s="58">
        <f t="shared" si="118"/>
        <v>0</v>
      </c>
      <c r="M73" s="58">
        <f t="shared" si="118"/>
        <v>0</v>
      </c>
      <c r="N73" s="58">
        <f t="shared" si="118"/>
        <v>0</v>
      </c>
      <c r="O73" s="58">
        <f t="shared" si="118"/>
        <v>0</v>
      </c>
      <c r="P73" s="58">
        <f t="shared" si="118"/>
        <v>0</v>
      </c>
      <c r="Q73" s="58">
        <f t="shared" si="118"/>
        <v>0</v>
      </c>
      <c r="R73" s="58">
        <f t="shared" si="118"/>
        <v>0</v>
      </c>
    </row>
    <row r="74" spans="1:22" ht="13.5" customHeight="1" x14ac:dyDescent="0.15">
      <c r="A74" s="8" t="s">
        <v>379</v>
      </c>
      <c r="B74" s="17" t="s">
        <v>92</v>
      </c>
      <c r="C74" s="10"/>
      <c r="D74" s="8"/>
      <c r="E74" s="56">
        <v>0</v>
      </c>
      <c r="F74" s="56">
        <v>3</v>
      </c>
      <c r="G74" s="22">
        <f t="shared" si="116"/>
        <v>25</v>
      </c>
      <c r="H74" s="22">
        <f t="shared" si="17"/>
        <v>0</v>
      </c>
      <c r="I74" s="22">
        <v>0</v>
      </c>
      <c r="J74" s="22">
        <v>0</v>
      </c>
      <c r="K74" s="22">
        <v>0</v>
      </c>
      <c r="L74" s="22">
        <f t="shared" si="117"/>
        <v>25</v>
      </c>
      <c r="M74" s="22">
        <f t="shared" ref="M74" si="119">M75+M76</f>
        <v>8</v>
      </c>
      <c r="N74" s="22">
        <f t="shared" ref="N74" si="120">N75+N76</f>
        <v>10</v>
      </c>
      <c r="O74" s="22">
        <f t="shared" ref="O74" si="121">O75+O76</f>
        <v>0</v>
      </c>
      <c r="P74" s="22">
        <f t="shared" ref="P74" si="122">P75+P76</f>
        <v>7</v>
      </c>
      <c r="Q74" s="22">
        <v>0</v>
      </c>
      <c r="R74" s="22">
        <v>0</v>
      </c>
    </row>
    <row r="75" spans="1:22" ht="13.5" customHeight="1" x14ac:dyDescent="0.15">
      <c r="A75" s="10"/>
      <c r="B75" s="10"/>
      <c r="C75" s="10" t="s">
        <v>346</v>
      </c>
      <c r="D75" s="8" t="s">
        <v>265</v>
      </c>
      <c r="E75" s="56"/>
      <c r="F75" s="56"/>
      <c r="G75" s="22">
        <f t="shared" si="116"/>
        <v>14</v>
      </c>
      <c r="H75" s="22">
        <f t="shared" si="17"/>
        <v>0</v>
      </c>
      <c r="I75" s="22">
        <v>0</v>
      </c>
      <c r="J75" s="22">
        <v>0</v>
      </c>
      <c r="K75" s="22">
        <v>0</v>
      </c>
      <c r="L75" s="22">
        <f t="shared" si="117"/>
        <v>14</v>
      </c>
      <c r="M75" s="270">
        <v>3</v>
      </c>
      <c r="N75" s="270">
        <v>7</v>
      </c>
      <c r="O75" s="22">
        <v>0</v>
      </c>
      <c r="P75" s="22">
        <v>4</v>
      </c>
      <c r="Q75" s="22">
        <v>0</v>
      </c>
      <c r="R75" s="22">
        <v>0</v>
      </c>
    </row>
    <row r="76" spans="1:22" ht="13.5" customHeight="1" x14ac:dyDescent="0.15">
      <c r="A76" s="10"/>
      <c r="B76" s="10"/>
      <c r="C76" s="10" t="s">
        <v>346</v>
      </c>
      <c r="D76" s="8" t="s">
        <v>266</v>
      </c>
      <c r="E76" s="56"/>
      <c r="F76" s="56"/>
      <c r="G76" s="22">
        <f t="shared" si="116"/>
        <v>11</v>
      </c>
      <c r="H76" s="22">
        <f t="shared" si="17"/>
        <v>0</v>
      </c>
      <c r="I76" s="22">
        <v>0</v>
      </c>
      <c r="J76" s="22">
        <v>0</v>
      </c>
      <c r="K76" s="22">
        <v>0</v>
      </c>
      <c r="L76" s="22">
        <f t="shared" si="117"/>
        <v>11</v>
      </c>
      <c r="M76" s="270">
        <v>5</v>
      </c>
      <c r="N76" s="270">
        <v>3</v>
      </c>
      <c r="O76" s="270">
        <v>0</v>
      </c>
      <c r="P76" s="22">
        <v>3</v>
      </c>
      <c r="Q76" s="22">
        <v>0</v>
      </c>
      <c r="R76" s="22">
        <v>0</v>
      </c>
    </row>
    <row r="77" spans="1:22" ht="13.5" customHeight="1" x14ac:dyDescent="0.15">
      <c r="A77" s="8" t="s">
        <v>379</v>
      </c>
      <c r="B77" s="17" t="s">
        <v>221</v>
      </c>
      <c r="C77" s="10"/>
      <c r="D77" s="8"/>
      <c r="E77" s="56">
        <v>3</v>
      </c>
      <c r="F77" s="56">
        <v>0</v>
      </c>
      <c r="G77" s="22">
        <f t="shared" si="116"/>
        <v>28</v>
      </c>
      <c r="H77" s="22">
        <f t="shared" si="17"/>
        <v>28</v>
      </c>
      <c r="I77" s="22">
        <f t="shared" ref="I77" si="123">I78+I79</f>
        <v>3</v>
      </c>
      <c r="J77" s="22">
        <f t="shared" ref="J77" si="124">J78+J79</f>
        <v>12</v>
      </c>
      <c r="K77" s="22">
        <f t="shared" ref="K77" si="125">K78+K79</f>
        <v>13</v>
      </c>
      <c r="L77" s="22">
        <f t="shared" si="117"/>
        <v>0</v>
      </c>
      <c r="M77" s="22">
        <v>0</v>
      </c>
      <c r="N77" s="22">
        <v>0</v>
      </c>
      <c r="O77" s="22">
        <v>0</v>
      </c>
      <c r="P77" s="22">
        <v>0</v>
      </c>
      <c r="Q77" s="22">
        <v>0</v>
      </c>
      <c r="R77" s="22">
        <v>0</v>
      </c>
    </row>
    <row r="78" spans="1:22" ht="13.5" customHeight="1" x14ac:dyDescent="0.15">
      <c r="A78" s="10"/>
      <c r="B78" s="10"/>
      <c r="C78" s="10" t="s">
        <v>346</v>
      </c>
      <c r="D78" s="8" t="s">
        <v>265</v>
      </c>
      <c r="E78" s="56"/>
      <c r="F78" s="56"/>
      <c r="G78" s="22">
        <f t="shared" si="116"/>
        <v>14</v>
      </c>
      <c r="H78" s="22">
        <f t="shared" si="17"/>
        <v>14</v>
      </c>
      <c r="I78" s="270">
        <v>3</v>
      </c>
      <c r="J78" s="270">
        <v>8</v>
      </c>
      <c r="K78" s="270">
        <v>3</v>
      </c>
      <c r="L78" s="22">
        <f t="shared" si="117"/>
        <v>0</v>
      </c>
      <c r="M78" s="22">
        <v>0</v>
      </c>
      <c r="N78" s="22">
        <v>0</v>
      </c>
      <c r="O78" s="22">
        <v>0</v>
      </c>
      <c r="P78" s="22">
        <v>0</v>
      </c>
      <c r="Q78" s="22">
        <v>0</v>
      </c>
      <c r="R78" s="22">
        <v>0</v>
      </c>
    </row>
    <row r="79" spans="1:22" ht="13.5" customHeight="1" x14ac:dyDescent="0.15">
      <c r="A79" s="10"/>
      <c r="B79" s="10"/>
      <c r="C79" s="10" t="s">
        <v>346</v>
      </c>
      <c r="D79" s="8" t="s">
        <v>266</v>
      </c>
      <c r="E79" s="56"/>
      <c r="F79" s="56"/>
      <c r="G79" s="22">
        <f t="shared" si="116"/>
        <v>14</v>
      </c>
      <c r="H79" s="22">
        <f t="shared" si="17"/>
        <v>14</v>
      </c>
      <c r="I79" s="270">
        <v>0</v>
      </c>
      <c r="J79" s="270">
        <v>4</v>
      </c>
      <c r="K79" s="270">
        <v>10</v>
      </c>
      <c r="L79" s="22">
        <f t="shared" si="117"/>
        <v>0</v>
      </c>
      <c r="M79" s="22">
        <v>0</v>
      </c>
      <c r="N79" s="22">
        <v>0</v>
      </c>
      <c r="O79" s="22">
        <v>0</v>
      </c>
      <c r="P79" s="22">
        <v>0</v>
      </c>
      <c r="Q79" s="22">
        <v>0</v>
      </c>
      <c r="R79" s="22">
        <v>0</v>
      </c>
    </row>
    <row r="80" spans="1:22" ht="13.5" customHeight="1" x14ac:dyDescent="0.15">
      <c r="A80" s="8" t="s">
        <v>379</v>
      </c>
      <c r="B80" s="17" t="s">
        <v>222</v>
      </c>
      <c r="C80" s="10"/>
      <c r="D80" s="8"/>
      <c r="E80" s="56">
        <v>3</v>
      </c>
      <c r="F80" s="56">
        <v>0</v>
      </c>
      <c r="G80" s="22">
        <f t="shared" si="116"/>
        <v>53</v>
      </c>
      <c r="H80" s="22">
        <f t="shared" si="17"/>
        <v>53</v>
      </c>
      <c r="I80" s="22">
        <f t="shared" ref="I80" si="126">I81+I82</f>
        <v>21</v>
      </c>
      <c r="J80" s="22">
        <f t="shared" ref="J80" si="127">J81+J82</f>
        <v>15</v>
      </c>
      <c r="K80" s="22">
        <f t="shared" ref="K80" si="128">K81+K82</f>
        <v>17</v>
      </c>
      <c r="L80" s="22">
        <f t="shared" si="117"/>
        <v>0</v>
      </c>
      <c r="M80" s="22">
        <v>0</v>
      </c>
      <c r="N80" s="22">
        <v>0</v>
      </c>
      <c r="O80" s="22">
        <v>0</v>
      </c>
      <c r="P80" s="22">
        <v>0</v>
      </c>
      <c r="Q80" s="22">
        <v>0</v>
      </c>
      <c r="R80" s="22">
        <v>0</v>
      </c>
    </row>
    <row r="81" spans="1:18" ht="13.5" customHeight="1" x14ac:dyDescent="0.15">
      <c r="A81" s="10"/>
      <c r="B81" s="10"/>
      <c r="C81" s="10" t="s">
        <v>581</v>
      </c>
      <c r="D81" s="8" t="s">
        <v>265</v>
      </c>
      <c r="E81" s="56"/>
      <c r="F81" s="56"/>
      <c r="G81" s="22">
        <f t="shared" si="116"/>
        <v>29</v>
      </c>
      <c r="H81" s="22">
        <f t="shared" si="17"/>
        <v>29</v>
      </c>
      <c r="I81" s="270">
        <v>15</v>
      </c>
      <c r="J81" s="270">
        <v>8</v>
      </c>
      <c r="K81" s="270">
        <v>6</v>
      </c>
      <c r="L81" s="22">
        <f t="shared" si="117"/>
        <v>0</v>
      </c>
      <c r="M81" s="22">
        <v>0</v>
      </c>
      <c r="N81" s="22">
        <v>0</v>
      </c>
      <c r="O81" s="22">
        <v>0</v>
      </c>
      <c r="P81" s="22">
        <v>0</v>
      </c>
      <c r="Q81" s="22">
        <v>0</v>
      </c>
      <c r="R81" s="22">
        <v>0</v>
      </c>
    </row>
    <row r="82" spans="1:18" ht="13.5" customHeight="1" x14ac:dyDescent="0.15">
      <c r="A82" s="10"/>
      <c r="B82" s="10"/>
      <c r="C82" s="10" t="s">
        <v>581</v>
      </c>
      <c r="D82" s="8" t="s">
        <v>266</v>
      </c>
      <c r="E82" s="56"/>
      <c r="F82" s="56"/>
      <c r="G82" s="22">
        <f t="shared" si="116"/>
        <v>24</v>
      </c>
      <c r="H82" s="22">
        <f t="shared" si="17"/>
        <v>24</v>
      </c>
      <c r="I82" s="270">
        <v>6</v>
      </c>
      <c r="J82" s="270">
        <v>7</v>
      </c>
      <c r="K82" s="270">
        <v>11</v>
      </c>
      <c r="L82" s="22">
        <f t="shared" si="117"/>
        <v>0</v>
      </c>
      <c r="M82" s="22">
        <v>0</v>
      </c>
      <c r="N82" s="22">
        <v>0</v>
      </c>
      <c r="O82" s="22">
        <v>0</v>
      </c>
      <c r="P82" s="22">
        <v>0</v>
      </c>
      <c r="Q82" s="22">
        <v>0</v>
      </c>
      <c r="R82" s="22">
        <v>0</v>
      </c>
    </row>
    <row r="83" spans="1:18" ht="13.5" customHeight="1" x14ac:dyDescent="0.15">
      <c r="A83" s="8" t="s">
        <v>379</v>
      </c>
      <c r="B83" s="17" t="s">
        <v>223</v>
      </c>
      <c r="C83" s="10"/>
      <c r="D83" s="8"/>
      <c r="E83" s="56">
        <v>3</v>
      </c>
      <c r="F83" s="56">
        <v>0</v>
      </c>
      <c r="G83" s="22">
        <f t="shared" si="116"/>
        <v>110</v>
      </c>
      <c r="H83" s="22">
        <f t="shared" si="17"/>
        <v>110</v>
      </c>
      <c r="I83" s="22">
        <f t="shared" ref="I83" si="129">I84+I85</f>
        <v>37</v>
      </c>
      <c r="J83" s="22">
        <f t="shared" ref="J83" si="130">J84+J85</f>
        <v>40</v>
      </c>
      <c r="K83" s="22">
        <f t="shared" ref="K83" si="131">K84+K85</f>
        <v>33</v>
      </c>
      <c r="L83" s="22">
        <f t="shared" si="117"/>
        <v>0</v>
      </c>
      <c r="M83" s="22">
        <v>0</v>
      </c>
      <c r="N83" s="22">
        <v>0</v>
      </c>
      <c r="O83" s="22">
        <v>0</v>
      </c>
      <c r="P83" s="22">
        <v>0</v>
      </c>
      <c r="Q83" s="22">
        <v>0</v>
      </c>
      <c r="R83" s="22">
        <v>0</v>
      </c>
    </row>
    <row r="84" spans="1:18" ht="13.5" customHeight="1" x14ac:dyDescent="0.15">
      <c r="A84" s="10"/>
      <c r="B84" s="10"/>
      <c r="C84" s="10" t="s">
        <v>345</v>
      </c>
      <c r="D84" s="8" t="s">
        <v>265</v>
      </c>
      <c r="E84" s="56"/>
      <c r="F84" s="56"/>
      <c r="G84" s="22">
        <f t="shared" si="116"/>
        <v>39</v>
      </c>
      <c r="H84" s="22">
        <f t="shared" si="17"/>
        <v>39</v>
      </c>
      <c r="I84" s="270">
        <v>14</v>
      </c>
      <c r="J84" s="270">
        <v>17</v>
      </c>
      <c r="K84" s="270">
        <v>8</v>
      </c>
      <c r="L84" s="22">
        <f t="shared" si="117"/>
        <v>0</v>
      </c>
      <c r="M84" s="22">
        <v>0</v>
      </c>
      <c r="N84" s="22">
        <v>0</v>
      </c>
      <c r="O84" s="22">
        <v>0</v>
      </c>
      <c r="P84" s="22">
        <v>0</v>
      </c>
      <c r="Q84" s="22">
        <v>0</v>
      </c>
      <c r="R84" s="22">
        <v>0</v>
      </c>
    </row>
    <row r="85" spans="1:18" ht="13.5" customHeight="1" x14ac:dyDescent="0.15">
      <c r="A85" s="10"/>
      <c r="B85" s="10"/>
      <c r="C85" s="10" t="s">
        <v>345</v>
      </c>
      <c r="D85" s="8" t="s">
        <v>266</v>
      </c>
      <c r="E85" s="56"/>
      <c r="F85" s="56"/>
      <c r="G85" s="22">
        <f t="shared" si="116"/>
        <v>71</v>
      </c>
      <c r="H85" s="22">
        <f t="shared" ref="H85:H118" si="132">SUM(I85:K85)</f>
        <v>71</v>
      </c>
      <c r="I85" s="270">
        <v>23</v>
      </c>
      <c r="J85" s="270">
        <v>23</v>
      </c>
      <c r="K85" s="270">
        <v>25</v>
      </c>
      <c r="L85" s="22">
        <f t="shared" si="117"/>
        <v>0</v>
      </c>
      <c r="M85" s="22">
        <v>0</v>
      </c>
      <c r="N85" s="22">
        <v>0</v>
      </c>
      <c r="O85" s="22">
        <v>0</v>
      </c>
      <c r="P85" s="22">
        <v>0</v>
      </c>
      <c r="Q85" s="22">
        <v>0</v>
      </c>
      <c r="R85" s="22">
        <v>0</v>
      </c>
    </row>
    <row r="86" spans="1:18" ht="13.5" customHeight="1" x14ac:dyDescent="0.15">
      <c r="A86" s="8" t="s">
        <v>379</v>
      </c>
      <c r="B86" s="17" t="s">
        <v>217</v>
      </c>
      <c r="C86" s="10"/>
      <c r="D86" s="8"/>
      <c r="E86" s="56">
        <v>0</v>
      </c>
      <c r="F86" s="56">
        <v>4</v>
      </c>
      <c r="G86" s="22">
        <f t="shared" si="116"/>
        <v>33</v>
      </c>
      <c r="H86" s="22">
        <f t="shared" si="132"/>
        <v>0</v>
      </c>
      <c r="I86" s="22">
        <v>0</v>
      </c>
      <c r="J86" s="22">
        <v>0</v>
      </c>
      <c r="K86" s="22">
        <v>0</v>
      </c>
      <c r="L86" s="22">
        <f t="shared" si="117"/>
        <v>33</v>
      </c>
      <c r="M86" s="22">
        <f t="shared" ref="M86" si="133">M87+M88</f>
        <v>13</v>
      </c>
      <c r="N86" s="22">
        <f t="shared" ref="N86" si="134">N87+N88</f>
        <v>12</v>
      </c>
      <c r="O86" s="22">
        <f t="shared" ref="O86" si="135">O87+O88</f>
        <v>0</v>
      </c>
      <c r="P86" s="22">
        <f t="shared" ref="P86" si="136">P87+P88</f>
        <v>8</v>
      </c>
      <c r="Q86" s="22">
        <v>0</v>
      </c>
      <c r="R86" s="22">
        <v>0</v>
      </c>
    </row>
    <row r="87" spans="1:18" ht="13.5" customHeight="1" x14ac:dyDescent="0.15">
      <c r="A87" s="10"/>
      <c r="B87" s="10"/>
      <c r="C87" s="10" t="s">
        <v>579</v>
      </c>
      <c r="D87" s="8" t="s">
        <v>265</v>
      </c>
      <c r="E87" s="56"/>
      <c r="F87" s="56"/>
      <c r="G87" s="22">
        <f t="shared" si="116"/>
        <v>24</v>
      </c>
      <c r="H87" s="22">
        <f t="shared" si="132"/>
        <v>0</v>
      </c>
      <c r="I87" s="22">
        <v>0</v>
      </c>
      <c r="J87" s="22">
        <v>0</v>
      </c>
      <c r="K87" s="22">
        <v>0</v>
      </c>
      <c r="L87" s="22">
        <f t="shared" si="117"/>
        <v>24</v>
      </c>
      <c r="M87" s="270">
        <v>10</v>
      </c>
      <c r="N87" s="270">
        <v>9</v>
      </c>
      <c r="O87" s="270">
        <v>0</v>
      </c>
      <c r="P87" s="22">
        <v>5</v>
      </c>
      <c r="Q87" s="22">
        <v>0</v>
      </c>
      <c r="R87" s="22">
        <v>0</v>
      </c>
    </row>
    <row r="88" spans="1:18" ht="13.5" customHeight="1" x14ac:dyDescent="0.15">
      <c r="A88" s="10"/>
      <c r="B88" s="10"/>
      <c r="C88" s="10" t="s">
        <v>579</v>
      </c>
      <c r="D88" s="8" t="s">
        <v>266</v>
      </c>
      <c r="E88" s="56"/>
      <c r="F88" s="56"/>
      <c r="G88" s="22">
        <f t="shared" si="116"/>
        <v>9</v>
      </c>
      <c r="H88" s="22">
        <f t="shared" si="132"/>
        <v>0</v>
      </c>
      <c r="I88" s="22">
        <v>0</v>
      </c>
      <c r="J88" s="22">
        <v>0</v>
      </c>
      <c r="K88" s="22">
        <v>0</v>
      </c>
      <c r="L88" s="22">
        <f t="shared" si="117"/>
        <v>9</v>
      </c>
      <c r="M88" s="270">
        <v>3</v>
      </c>
      <c r="N88" s="270">
        <v>3</v>
      </c>
      <c r="O88" s="270">
        <v>0</v>
      </c>
      <c r="P88" s="22">
        <v>3</v>
      </c>
      <c r="Q88" s="22">
        <v>0</v>
      </c>
      <c r="R88" s="22">
        <v>0</v>
      </c>
    </row>
    <row r="89" spans="1:18" ht="13.5" customHeight="1" x14ac:dyDescent="0.15">
      <c r="A89" s="18" t="s">
        <v>394</v>
      </c>
      <c r="B89" s="18">
        <v>5</v>
      </c>
      <c r="C89" s="18"/>
      <c r="D89" s="18"/>
      <c r="E89" s="57">
        <f t="shared" ref="E89:R89" si="137">E74+E77+E80+E83+E86</f>
        <v>9</v>
      </c>
      <c r="F89" s="57">
        <f t="shared" si="137"/>
        <v>7</v>
      </c>
      <c r="G89" s="57">
        <f>G74+G77+G80+G83+G86</f>
        <v>249</v>
      </c>
      <c r="H89" s="57">
        <f t="shared" si="137"/>
        <v>191</v>
      </c>
      <c r="I89" s="57">
        <f t="shared" si="137"/>
        <v>61</v>
      </c>
      <c r="J89" s="57">
        <f t="shared" si="137"/>
        <v>67</v>
      </c>
      <c r="K89" s="57">
        <f t="shared" si="137"/>
        <v>63</v>
      </c>
      <c r="L89" s="57">
        <f t="shared" si="137"/>
        <v>58</v>
      </c>
      <c r="M89" s="57">
        <f t="shared" si="137"/>
        <v>21</v>
      </c>
      <c r="N89" s="57">
        <f t="shared" si="137"/>
        <v>22</v>
      </c>
      <c r="O89" s="57">
        <f>O74+O77+O80+O83+O86</f>
        <v>0</v>
      </c>
      <c r="P89" s="57">
        <f t="shared" si="137"/>
        <v>15</v>
      </c>
      <c r="Q89" s="57">
        <f t="shared" si="137"/>
        <v>0</v>
      </c>
      <c r="R89" s="57">
        <f t="shared" si="137"/>
        <v>0</v>
      </c>
    </row>
    <row r="90" spans="1:18" ht="13.5" customHeight="1" x14ac:dyDescent="0.15">
      <c r="A90" s="8" t="s">
        <v>365</v>
      </c>
      <c r="B90" s="17" t="s">
        <v>224</v>
      </c>
      <c r="C90" s="10"/>
      <c r="D90" s="8"/>
      <c r="E90" s="56">
        <v>0</v>
      </c>
      <c r="F90" s="56">
        <v>3</v>
      </c>
      <c r="G90" s="22">
        <f t="shared" si="116"/>
        <v>13</v>
      </c>
      <c r="H90" s="22">
        <f t="shared" si="132"/>
        <v>0</v>
      </c>
      <c r="I90" s="22">
        <v>0</v>
      </c>
      <c r="J90" s="22">
        <v>0</v>
      </c>
      <c r="K90" s="22">
        <v>0</v>
      </c>
      <c r="L90" s="22">
        <f t="shared" si="117"/>
        <v>13</v>
      </c>
      <c r="M90" s="22">
        <f t="shared" ref="M90" si="138">M91+M92</f>
        <v>7</v>
      </c>
      <c r="N90" s="22">
        <f t="shared" ref="N90" si="139">N91+N92</f>
        <v>2</v>
      </c>
      <c r="O90" s="22">
        <f t="shared" ref="O90" si="140">O91+O92</f>
        <v>0</v>
      </c>
      <c r="P90" s="22">
        <f t="shared" ref="P90" si="141">P91+P92</f>
        <v>4</v>
      </c>
      <c r="Q90" s="22">
        <v>0</v>
      </c>
      <c r="R90" s="22">
        <v>0</v>
      </c>
    </row>
    <row r="91" spans="1:18" ht="13.5" customHeight="1" x14ac:dyDescent="0.15">
      <c r="A91" s="10"/>
      <c r="B91" s="10"/>
      <c r="C91" s="10" t="s">
        <v>346</v>
      </c>
      <c r="D91" s="8" t="s">
        <v>265</v>
      </c>
      <c r="E91" s="56"/>
      <c r="F91" s="56"/>
      <c r="G91" s="22">
        <f t="shared" si="116"/>
        <v>12</v>
      </c>
      <c r="H91" s="22">
        <f t="shared" si="132"/>
        <v>0</v>
      </c>
      <c r="I91" s="22">
        <v>0</v>
      </c>
      <c r="J91" s="22">
        <v>0</v>
      </c>
      <c r="K91" s="22">
        <v>0</v>
      </c>
      <c r="L91" s="22">
        <f t="shared" si="117"/>
        <v>12</v>
      </c>
      <c r="M91" s="270">
        <v>6</v>
      </c>
      <c r="N91" s="270">
        <v>2</v>
      </c>
      <c r="O91" s="270">
        <v>0</v>
      </c>
      <c r="P91" s="56">
        <v>4</v>
      </c>
      <c r="Q91" s="22">
        <v>0</v>
      </c>
      <c r="R91" s="22">
        <v>0</v>
      </c>
    </row>
    <row r="92" spans="1:18" ht="13.5" customHeight="1" x14ac:dyDescent="0.15">
      <c r="A92" s="10"/>
      <c r="B92" s="10"/>
      <c r="C92" s="10" t="s">
        <v>346</v>
      </c>
      <c r="D92" s="8" t="s">
        <v>593</v>
      </c>
      <c r="E92" s="56"/>
      <c r="F92" s="56"/>
      <c r="G92" s="22">
        <f t="shared" si="116"/>
        <v>1</v>
      </c>
      <c r="H92" s="22">
        <f t="shared" si="132"/>
        <v>0</v>
      </c>
      <c r="I92" s="22">
        <v>0</v>
      </c>
      <c r="J92" s="22">
        <v>0</v>
      </c>
      <c r="K92" s="22">
        <v>0</v>
      </c>
      <c r="L92" s="22">
        <f t="shared" si="117"/>
        <v>1</v>
      </c>
      <c r="M92" s="22">
        <v>1</v>
      </c>
      <c r="N92" s="270">
        <v>0</v>
      </c>
      <c r="O92" s="270">
        <v>0</v>
      </c>
      <c r="P92" s="56">
        <v>0</v>
      </c>
      <c r="Q92" s="22">
        <v>0</v>
      </c>
      <c r="R92" s="22">
        <v>0</v>
      </c>
    </row>
    <row r="93" spans="1:18" ht="13.5" customHeight="1" x14ac:dyDescent="0.15">
      <c r="A93" s="18" t="s">
        <v>394</v>
      </c>
      <c r="B93" s="18">
        <v>1</v>
      </c>
      <c r="C93" s="18"/>
      <c r="D93" s="18"/>
      <c r="E93" s="58">
        <f>E90</f>
        <v>0</v>
      </c>
      <c r="F93" s="58">
        <f t="shared" ref="F93:R93" si="142">F90</f>
        <v>3</v>
      </c>
      <c r="G93" s="58">
        <f t="shared" si="142"/>
        <v>13</v>
      </c>
      <c r="H93" s="58">
        <f t="shared" si="142"/>
        <v>0</v>
      </c>
      <c r="I93" s="58">
        <f t="shared" si="142"/>
        <v>0</v>
      </c>
      <c r="J93" s="58">
        <f t="shared" si="142"/>
        <v>0</v>
      </c>
      <c r="K93" s="58">
        <f t="shared" si="142"/>
        <v>0</v>
      </c>
      <c r="L93" s="58">
        <f t="shared" si="142"/>
        <v>13</v>
      </c>
      <c r="M93" s="58">
        <f t="shared" si="142"/>
        <v>7</v>
      </c>
      <c r="N93" s="58">
        <f t="shared" si="142"/>
        <v>2</v>
      </c>
      <c r="O93" s="58">
        <f t="shared" si="142"/>
        <v>0</v>
      </c>
      <c r="P93" s="58">
        <f t="shared" si="142"/>
        <v>4</v>
      </c>
      <c r="Q93" s="58">
        <f t="shared" si="142"/>
        <v>0</v>
      </c>
      <c r="R93" s="58">
        <f t="shared" si="142"/>
        <v>0</v>
      </c>
    </row>
    <row r="94" spans="1:18" ht="13.5" customHeight="1" x14ac:dyDescent="0.15">
      <c r="A94" s="8" t="s">
        <v>380</v>
      </c>
      <c r="B94" s="17" t="s">
        <v>619</v>
      </c>
      <c r="C94" s="10"/>
      <c r="D94" s="8"/>
      <c r="E94" s="56">
        <v>3</v>
      </c>
      <c r="F94" s="56">
        <v>2</v>
      </c>
      <c r="G94" s="22">
        <f>H94+L94+Q94+R94</f>
        <v>79</v>
      </c>
      <c r="H94" s="22">
        <f t="shared" ref="H94" si="143">SUM(H95:H100)</f>
        <v>43</v>
      </c>
      <c r="I94" s="22">
        <f>SUM(I95:I100)</f>
        <v>29</v>
      </c>
      <c r="J94" s="22">
        <f t="shared" ref="J94:K94" si="144">SUM(J95:J100)</f>
        <v>9</v>
      </c>
      <c r="K94" s="22">
        <f t="shared" si="144"/>
        <v>5</v>
      </c>
      <c r="L94" s="22">
        <f t="shared" si="117"/>
        <v>36</v>
      </c>
      <c r="M94" s="22">
        <f t="shared" ref="M94:P94" si="145">SUM(M95:M100)</f>
        <v>0</v>
      </c>
      <c r="N94" s="22">
        <f t="shared" si="145"/>
        <v>22</v>
      </c>
      <c r="O94" s="22">
        <f t="shared" si="145"/>
        <v>0</v>
      </c>
      <c r="P94" s="22">
        <f t="shared" si="145"/>
        <v>14</v>
      </c>
      <c r="Q94" s="22">
        <v>0</v>
      </c>
      <c r="R94" s="22">
        <v>0</v>
      </c>
    </row>
    <row r="95" spans="1:18" ht="13.5" customHeight="1" x14ac:dyDescent="0.15">
      <c r="A95" s="10"/>
      <c r="B95" s="10"/>
      <c r="C95" s="10" t="s">
        <v>620</v>
      </c>
      <c r="D95" s="8" t="s">
        <v>265</v>
      </c>
      <c r="E95" s="56"/>
      <c r="F95" s="56"/>
      <c r="G95" s="22">
        <f t="shared" si="116"/>
        <v>7</v>
      </c>
      <c r="H95" s="22">
        <f t="shared" si="132"/>
        <v>7</v>
      </c>
      <c r="I95" s="22">
        <v>0</v>
      </c>
      <c r="J95" s="22">
        <v>2</v>
      </c>
      <c r="K95" s="22">
        <v>5</v>
      </c>
      <c r="L95" s="22">
        <f t="shared" si="117"/>
        <v>0</v>
      </c>
      <c r="M95" s="270">
        <v>0</v>
      </c>
      <c r="N95" s="270">
        <v>0</v>
      </c>
      <c r="O95" s="270">
        <v>0</v>
      </c>
      <c r="P95" s="56">
        <v>0</v>
      </c>
      <c r="Q95" s="22">
        <v>0</v>
      </c>
      <c r="R95" s="22">
        <v>0</v>
      </c>
    </row>
    <row r="96" spans="1:18" ht="13.5" customHeight="1" x14ac:dyDescent="0.15">
      <c r="A96" s="10"/>
      <c r="B96" s="10"/>
      <c r="C96" s="10" t="s">
        <v>620</v>
      </c>
      <c r="D96" s="8" t="s">
        <v>266</v>
      </c>
      <c r="E96" s="56"/>
      <c r="F96" s="56"/>
      <c r="G96" s="22">
        <f t="shared" si="116"/>
        <v>7</v>
      </c>
      <c r="H96" s="22">
        <f t="shared" si="132"/>
        <v>7</v>
      </c>
      <c r="I96" s="22">
        <v>0</v>
      </c>
      <c r="J96" s="22">
        <v>7</v>
      </c>
      <c r="K96" s="22">
        <v>0</v>
      </c>
      <c r="L96" s="22">
        <f t="shared" si="117"/>
        <v>0</v>
      </c>
      <c r="M96" s="270">
        <v>0</v>
      </c>
      <c r="N96" s="270">
        <v>0</v>
      </c>
      <c r="O96" s="270">
        <v>0</v>
      </c>
      <c r="P96" s="56">
        <v>0</v>
      </c>
      <c r="Q96" s="22">
        <v>0</v>
      </c>
      <c r="R96" s="22">
        <v>0</v>
      </c>
    </row>
    <row r="97" spans="1:18" ht="13.5" customHeight="1" x14ac:dyDescent="0.15">
      <c r="A97" s="10"/>
      <c r="B97" s="10"/>
      <c r="C97" s="10" t="s">
        <v>579</v>
      </c>
      <c r="D97" s="8" t="s">
        <v>265</v>
      </c>
      <c r="E97" s="56"/>
      <c r="F97" s="56"/>
      <c r="G97" s="22">
        <f t="shared" ref="G97:G98" si="146">H97+L97+Q97+R97</f>
        <v>22</v>
      </c>
      <c r="H97" s="22">
        <f t="shared" ref="H97:H98" si="147">SUM(I97:K97)</f>
        <v>0</v>
      </c>
      <c r="I97" s="22">
        <v>0</v>
      </c>
      <c r="J97" s="22">
        <v>0</v>
      </c>
      <c r="K97" s="22">
        <v>0</v>
      </c>
      <c r="L97" s="22">
        <f t="shared" ref="L97:L98" si="148">SUM(M97:P97)</f>
        <v>22</v>
      </c>
      <c r="M97" s="270">
        <v>0</v>
      </c>
      <c r="N97" s="270">
        <v>14</v>
      </c>
      <c r="O97" s="270">
        <v>0</v>
      </c>
      <c r="P97" s="56">
        <v>8</v>
      </c>
      <c r="Q97" s="22">
        <v>0</v>
      </c>
      <c r="R97" s="22">
        <v>0</v>
      </c>
    </row>
    <row r="98" spans="1:18" ht="13.5" customHeight="1" x14ac:dyDescent="0.15">
      <c r="A98" s="10"/>
      <c r="B98" s="10"/>
      <c r="C98" s="10" t="s">
        <v>579</v>
      </c>
      <c r="D98" s="8" t="s">
        <v>266</v>
      </c>
      <c r="E98" s="56"/>
      <c r="F98" s="56"/>
      <c r="G98" s="22">
        <f t="shared" si="146"/>
        <v>14</v>
      </c>
      <c r="H98" s="22">
        <f t="shared" si="147"/>
        <v>0</v>
      </c>
      <c r="I98" s="22">
        <v>0</v>
      </c>
      <c r="J98" s="22">
        <v>0</v>
      </c>
      <c r="K98" s="22">
        <v>0</v>
      </c>
      <c r="L98" s="22">
        <f t="shared" si="148"/>
        <v>14</v>
      </c>
      <c r="M98" s="270">
        <v>0</v>
      </c>
      <c r="N98" s="270">
        <v>8</v>
      </c>
      <c r="O98" s="270">
        <v>0</v>
      </c>
      <c r="P98" s="56">
        <v>6</v>
      </c>
      <c r="Q98" s="22">
        <v>0</v>
      </c>
      <c r="R98" s="22">
        <v>0</v>
      </c>
    </row>
    <row r="99" spans="1:18" ht="13.5" customHeight="1" x14ac:dyDescent="0.15">
      <c r="A99" s="10"/>
      <c r="B99" s="10"/>
      <c r="C99" s="10" t="s">
        <v>621</v>
      </c>
      <c r="D99" s="8" t="s">
        <v>265</v>
      </c>
      <c r="E99" s="56"/>
      <c r="F99" s="56"/>
      <c r="G99" s="22">
        <f t="shared" si="116"/>
        <v>8</v>
      </c>
      <c r="H99" s="22">
        <f t="shared" si="132"/>
        <v>8</v>
      </c>
      <c r="I99" s="22">
        <v>8</v>
      </c>
      <c r="J99" s="22">
        <v>0</v>
      </c>
      <c r="K99" s="22">
        <v>0</v>
      </c>
      <c r="L99" s="22">
        <f t="shared" si="117"/>
        <v>0</v>
      </c>
      <c r="M99" s="270">
        <v>0</v>
      </c>
      <c r="N99" s="270">
        <v>0</v>
      </c>
      <c r="O99" s="270">
        <v>0</v>
      </c>
      <c r="P99" s="56">
        <v>0</v>
      </c>
      <c r="Q99" s="22">
        <v>0</v>
      </c>
      <c r="R99" s="22">
        <v>0</v>
      </c>
    </row>
    <row r="100" spans="1:18" ht="13.5" customHeight="1" x14ac:dyDescent="0.15">
      <c r="A100" s="10"/>
      <c r="B100" s="10"/>
      <c r="C100" s="10" t="s">
        <v>621</v>
      </c>
      <c r="D100" s="8" t="s">
        <v>266</v>
      </c>
      <c r="E100" s="56"/>
      <c r="F100" s="56"/>
      <c r="G100" s="22">
        <f t="shared" si="116"/>
        <v>21</v>
      </c>
      <c r="H100" s="22">
        <f t="shared" si="132"/>
        <v>21</v>
      </c>
      <c r="I100" s="22">
        <v>21</v>
      </c>
      <c r="J100" s="22">
        <v>0</v>
      </c>
      <c r="K100" s="22">
        <v>0</v>
      </c>
      <c r="L100" s="22">
        <f t="shared" si="117"/>
        <v>0</v>
      </c>
      <c r="M100" s="270">
        <v>0</v>
      </c>
      <c r="N100" s="270">
        <v>0</v>
      </c>
      <c r="O100" s="270">
        <v>0</v>
      </c>
      <c r="P100" s="56">
        <v>0</v>
      </c>
      <c r="Q100" s="22">
        <v>0</v>
      </c>
      <c r="R100" s="22">
        <v>0</v>
      </c>
    </row>
    <row r="101" spans="1:18" ht="13.5" customHeight="1" x14ac:dyDescent="0.15">
      <c r="A101" s="18" t="s">
        <v>394</v>
      </c>
      <c r="B101" s="18">
        <v>1</v>
      </c>
      <c r="C101" s="18"/>
      <c r="D101" s="18"/>
      <c r="E101" s="58">
        <f t="shared" ref="E101:R101" si="149">E94</f>
        <v>3</v>
      </c>
      <c r="F101" s="58">
        <f t="shared" si="149"/>
        <v>2</v>
      </c>
      <c r="G101" s="58">
        <f t="shared" si="149"/>
        <v>79</v>
      </c>
      <c r="H101" s="58">
        <f t="shared" si="149"/>
        <v>43</v>
      </c>
      <c r="I101" s="58">
        <f t="shared" si="149"/>
        <v>29</v>
      </c>
      <c r="J101" s="58">
        <f t="shared" si="149"/>
        <v>9</v>
      </c>
      <c r="K101" s="58">
        <f t="shared" si="149"/>
        <v>5</v>
      </c>
      <c r="L101" s="58">
        <f t="shared" si="149"/>
        <v>36</v>
      </c>
      <c r="M101" s="58">
        <f t="shared" si="149"/>
        <v>0</v>
      </c>
      <c r="N101" s="58">
        <f t="shared" si="149"/>
        <v>22</v>
      </c>
      <c r="O101" s="58">
        <f t="shared" si="149"/>
        <v>0</v>
      </c>
      <c r="P101" s="58">
        <f t="shared" si="149"/>
        <v>14</v>
      </c>
      <c r="Q101" s="58">
        <f t="shared" si="149"/>
        <v>0</v>
      </c>
      <c r="R101" s="58">
        <f t="shared" si="149"/>
        <v>0</v>
      </c>
    </row>
    <row r="102" spans="1:18" ht="13.5" customHeight="1" x14ac:dyDescent="0.15">
      <c r="A102" s="8" t="s">
        <v>381</v>
      </c>
      <c r="B102" s="17" t="s">
        <v>91</v>
      </c>
      <c r="C102" s="10"/>
      <c r="D102" s="8"/>
      <c r="E102" s="56">
        <v>15</v>
      </c>
      <c r="F102" s="56">
        <v>0</v>
      </c>
      <c r="G102" s="22">
        <f t="shared" si="116"/>
        <v>587</v>
      </c>
      <c r="H102" s="22">
        <f t="shared" si="132"/>
        <v>587</v>
      </c>
      <c r="I102" s="22">
        <f t="shared" ref="I102:K102" si="150">I103+I104</f>
        <v>191</v>
      </c>
      <c r="J102" s="22">
        <f t="shared" si="150"/>
        <v>196</v>
      </c>
      <c r="K102" s="22">
        <f t="shared" si="150"/>
        <v>200</v>
      </c>
      <c r="L102" s="22">
        <f t="shared" si="117"/>
        <v>0</v>
      </c>
      <c r="M102" s="22">
        <v>0</v>
      </c>
      <c r="N102" s="22">
        <v>0</v>
      </c>
      <c r="O102" s="22">
        <v>0</v>
      </c>
      <c r="P102" s="22">
        <v>0</v>
      </c>
      <c r="Q102" s="22">
        <v>0</v>
      </c>
      <c r="R102" s="22">
        <v>0</v>
      </c>
    </row>
    <row r="103" spans="1:18" ht="13.5" customHeight="1" x14ac:dyDescent="0.15">
      <c r="A103" s="10"/>
      <c r="B103" s="10"/>
      <c r="C103" s="10" t="s">
        <v>353</v>
      </c>
      <c r="D103" s="8" t="s">
        <v>265</v>
      </c>
      <c r="E103" s="56"/>
      <c r="F103" s="56"/>
      <c r="G103" s="22">
        <f t="shared" si="116"/>
        <v>88</v>
      </c>
      <c r="H103" s="22">
        <f t="shared" si="132"/>
        <v>88</v>
      </c>
      <c r="I103" s="270">
        <v>28</v>
      </c>
      <c r="J103" s="270">
        <v>33</v>
      </c>
      <c r="K103" s="270">
        <v>27</v>
      </c>
      <c r="L103" s="22">
        <f t="shared" si="117"/>
        <v>0</v>
      </c>
      <c r="M103" s="22">
        <v>0</v>
      </c>
      <c r="N103" s="22">
        <v>0</v>
      </c>
      <c r="O103" s="22">
        <v>0</v>
      </c>
      <c r="P103" s="22">
        <v>0</v>
      </c>
      <c r="Q103" s="22">
        <v>0</v>
      </c>
      <c r="R103" s="22">
        <v>0</v>
      </c>
    </row>
    <row r="104" spans="1:18" ht="13.5" customHeight="1" x14ac:dyDescent="0.15">
      <c r="A104" s="10"/>
      <c r="B104" s="10"/>
      <c r="C104" s="10" t="s">
        <v>353</v>
      </c>
      <c r="D104" s="8" t="s">
        <v>266</v>
      </c>
      <c r="E104" s="56"/>
      <c r="F104" s="56"/>
      <c r="G104" s="22">
        <f t="shared" si="116"/>
        <v>499</v>
      </c>
      <c r="H104" s="22">
        <f t="shared" si="132"/>
        <v>499</v>
      </c>
      <c r="I104" s="270">
        <v>163</v>
      </c>
      <c r="J104" s="270">
        <v>163</v>
      </c>
      <c r="K104" s="270">
        <v>173</v>
      </c>
      <c r="L104" s="22">
        <f t="shared" si="117"/>
        <v>0</v>
      </c>
      <c r="M104" s="22">
        <v>0</v>
      </c>
      <c r="N104" s="22">
        <v>0</v>
      </c>
      <c r="O104" s="22">
        <v>0</v>
      </c>
      <c r="P104" s="22">
        <v>0</v>
      </c>
      <c r="Q104" s="22">
        <v>0</v>
      </c>
      <c r="R104" s="22">
        <v>0</v>
      </c>
    </row>
    <row r="105" spans="1:18" ht="13.5" customHeight="1" x14ac:dyDescent="0.15">
      <c r="A105" s="8" t="s">
        <v>382</v>
      </c>
      <c r="B105" s="17" t="s">
        <v>233</v>
      </c>
      <c r="C105" s="10"/>
      <c r="D105" s="8"/>
      <c r="E105" s="56">
        <v>6</v>
      </c>
      <c r="F105" s="56">
        <v>0</v>
      </c>
      <c r="G105" s="22">
        <f t="shared" si="116"/>
        <v>133</v>
      </c>
      <c r="H105" s="22">
        <f t="shared" si="132"/>
        <v>133</v>
      </c>
      <c r="I105" s="22">
        <f t="shared" ref="I105:K105" si="151">I106+I107</f>
        <v>38</v>
      </c>
      <c r="J105" s="22">
        <f t="shared" si="151"/>
        <v>50</v>
      </c>
      <c r="K105" s="22">
        <f t="shared" si="151"/>
        <v>45</v>
      </c>
      <c r="L105" s="22">
        <f t="shared" si="117"/>
        <v>0</v>
      </c>
      <c r="M105" s="22">
        <v>0</v>
      </c>
      <c r="N105" s="22">
        <v>0</v>
      </c>
      <c r="O105" s="22">
        <v>0</v>
      </c>
      <c r="P105" s="22">
        <v>0</v>
      </c>
      <c r="Q105" s="22">
        <v>0</v>
      </c>
      <c r="R105" s="22">
        <v>0</v>
      </c>
    </row>
    <row r="106" spans="1:18" ht="13.5" customHeight="1" x14ac:dyDescent="0.15">
      <c r="A106" s="10"/>
      <c r="B106" s="10"/>
      <c r="C106" s="10" t="s">
        <v>579</v>
      </c>
      <c r="D106" s="8" t="s">
        <v>265</v>
      </c>
      <c r="E106" s="56"/>
      <c r="F106" s="56"/>
      <c r="G106" s="22">
        <f t="shared" si="116"/>
        <v>69</v>
      </c>
      <c r="H106" s="22">
        <f t="shared" si="132"/>
        <v>69</v>
      </c>
      <c r="I106" s="22">
        <v>22</v>
      </c>
      <c r="J106" s="22">
        <v>25</v>
      </c>
      <c r="K106" s="22">
        <v>22</v>
      </c>
      <c r="L106" s="22">
        <f t="shared" si="117"/>
        <v>0</v>
      </c>
      <c r="M106" s="22">
        <v>0</v>
      </c>
      <c r="N106" s="22">
        <v>0</v>
      </c>
      <c r="O106" s="22">
        <v>0</v>
      </c>
      <c r="P106" s="22">
        <v>0</v>
      </c>
      <c r="Q106" s="22">
        <v>0</v>
      </c>
      <c r="R106" s="22">
        <v>0</v>
      </c>
    </row>
    <row r="107" spans="1:18" ht="13.5" customHeight="1" x14ac:dyDescent="0.15">
      <c r="A107" s="10"/>
      <c r="B107" s="10"/>
      <c r="C107" s="10" t="s">
        <v>579</v>
      </c>
      <c r="D107" s="8" t="s">
        <v>266</v>
      </c>
      <c r="E107" s="56"/>
      <c r="F107" s="56"/>
      <c r="G107" s="22">
        <f t="shared" si="116"/>
        <v>64</v>
      </c>
      <c r="H107" s="22">
        <f t="shared" si="132"/>
        <v>64</v>
      </c>
      <c r="I107" s="22">
        <v>16</v>
      </c>
      <c r="J107" s="22">
        <v>25</v>
      </c>
      <c r="K107" s="22">
        <v>23</v>
      </c>
      <c r="L107" s="22">
        <f t="shared" si="117"/>
        <v>0</v>
      </c>
      <c r="M107" s="22">
        <v>0</v>
      </c>
      <c r="N107" s="22">
        <v>0</v>
      </c>
      <c r="O107" s="22">
        <v>0</v>
      </c>
      <c r="P107" s="22">
        <v>0</v>
      </c>
      <c r="Q107" s="22">
        <v>0</v>
      </c>
      <c r="R107" s="22">
        <v>0</v>
      </c>
    </row>
    <row r="108" spans="1:18" ht="13.5" customHeight="1" x14ac:dyDescent="0.15">
      <c r="A108" s="18" t="s">
        <v>394</v>
      </c>
      <c r="B108" s="18">
        <v>2</v>
      </c>
      <c r="C108" s="18"/>
      <c r="D108" s="18"/>
      <c r="E108" s="58">
        <f t="shared" ref="E108:R108" si="152">E102+E105</f>
        <v>21</v>
      </c>
      <c r="F108" s="58">
        <f t="shared" si="152"/>
        <v>0</v>
      </c>
      <c r="G108" s="58">
        <f>G102+G105</f>
        <v>720</v>
      </c>
      <c r="H108" s="58">
        <f t="shared" si="152"/>
        <v>720</v>
      </c>
      <c r="I108" s="58">
        <f t="shared" si="152"/>
        <v>229</v>
      </c>
      <c r="J108" s="58">
        <f t="shared" si="152"/>
        <v>246</v>
      </c>
      <c r="K108" s="58">
        <f t="shared" si="152"/>
        <v>245</v>
      </c>
      <c r="L108" s="58">
        <f t="shared" si="152"/>
        <v>0</v>
      </c>
      <c r="M108" s="58">
        <f t="shared" si="152"/>
        <v>0</v>
      </c>
      <c r="N108" s="58">
        <f t="shared" si="152"/>
        <v>0</v>
      </c>
      <c r="O108" s="58">
        <f t="shared" si="152"/>
        <v>0</v>
      </c>
      <c r="P108" s="58">
        <f t="shared" si="152"/>
        <v>0</v>
      </c>
      <c r="Q108" s="58">
        <f t="shared" si="152"/>
        <v>0</v>
      </c>
      <c r="R108" s="58">
        <f t="shared" si="152"/>
        <v>0</v>
      </c>
    </row>
    <row r="109" spans="1:18" ht="13.5" customHeight="1" x14ac:dyDescent="0.15">
      <c r="A109" s="8" t="s">
        <v>383</v>
      </c>
      <c r="B109" s="17" t="s">
        <v>90</v>
      </c>
      <c r="C109" s="10"/>
      <c r="D109" s="8"/>
      <c r="E109" s="56">
        <v>16</v>
      </c>
      <c r="F109" s="56">
        <v>0</v>
      </c>
      <c r="G109" s="22">
        <f t="shared" si="116"/>
        <v>622</v>
      </c>
      <c r="H109" s="22">
        <f t="shared" si="132"/>
        <v>622</v>
      </c>
      <c r="I109" s="22">
        <f t="shared" ref="I109:K109" si="153">I110+I111</f>
        <v>186</v>
      </c>
      <c r="J109" s="22">
        <f t="shared" si="153"/>
        <v>197</v>
      </c>
      <c r="K109" s="22">
        <f t="shared" si="153"/>
        <v>239</v>
      </c>
      <c r="L109" s="22">
        <f t="shared" si="117"/>
        <v>0</v>
      </c>
      <c r="M109" s="22">
        <v>0</v>
      </c>
      <c r="N109" s="22">
        <v>0</v>
      </c>
      <c r="O109" s="22">
        <v>0</v>
      </c>
      <c r="P109" s="22">
        <v>0</v>
      </c>
      <c r="Q109" s="22">
        <v>0</v>
      </c>
      <c r="R109" s="22">
        <v>0</v>
      </c>
    </row>
    <row r="110" spans="1:18" ht="13.5" customHeight="1" x14ac:dyDescent="0.15">
      <c r="A110" s="10"/>
      <c r="B110" s="10"/>
      <c r="C110" s="10" t="s">
        <v>346</v>
      </c>
      <c r="D110" s="8" t="s">
        <v>265</v>
      </c>
      <c r="E110" s="56"/>
      <c r="F110" s="56"/>
      <c r="G110" s="22">
        <f t="shared" si="116"/>
        <v>254</v>
      </c>
      <c r="H110" s="22">
        <f t="shared" si="132"/>
        <v>254</v>
      </c>
      <c r="I110" s="270">
        <v>90</v>
      </c>
      <c r="J110" s="270">
        <v>75</v>
      </c>
      <c r="K110" s="270">
        <v>89</v>
      </c>
      <c r="L110" s="22">
        <f t="shared" si="117"/>
        <v>0</v>
      </c>
      <c r="M110" s="22">
        <v>0</v>
      </c>
      <c r="N110" s="22">
        <v>0</v>
      </c>
      <c r="O110" s="22">
        <v>0</v>
      </c>
      <c r="P110" s="22">
        <v>0</v>
      </c>
      <c r="Q110" s="22">
        <v>0</v>
      </c>
      <c r="R110" s="22">
        <v>0</v>
      </c>
    </row>
    <row r="111" spans="1:18" ht="13.5" customHeight="1" x14ac:dyDescent="0.15">
      <c r="A111" s="10"/>
      <c r="B111" s="10"/>
      <c r="C111" s="10" t="s">
        <v>346</v>
      </c>
      <c r="D111" s="8" t="s">
        <v>266</v>
      </c>
      <c r="E111" s="56"/>
      <c r="F111" s="56"/>
      <c r="G111" s="22">
        <f t="shared" si="116"/>
        <v>368</v>
      </c>
      <c r="H111" s="22">
        <f t="shared" si="132"/>
        <v>368</v>
      </c>
      <c r="I111" s="270">
        <v>96</v>
      </c>
      <c r="J111" s="270">
        <v>122</v>
      </c>
      <c r="K111" s="270">
        <v>150</v>
      </c>
      <c r="L111" s="22">
        <f t="shared" si="117"/>
        <v>0</v>
      </c>
      <c r="M111" s="22">
        <v>0</v>
      </c>
      <c r="N111" s="22">
        <v>0</v>
      </c>
      <c r="O111" s="22">
        <v>0</v>
      </c>
      <c r="P111" s="22">
        <v>0</v>
      </c>
      <c r="Q111" s="22">
        <v>0</v>
      </c>
      <c r="R111" s="22">
        <v>0</v>
      </c>
    </row>
    <row r="112" spans="1:18" ht="13.5" customHeight="1" x14ac:dyDescent="0.15">
      <c r="A112" s="8" t="s">
        <v>384</v>
      </c>
      <c r="B112" s="17" t="s">
        <v>236</v>
      </c>
      <c r="C112" s="10"/>
      <c r="D112" s="8"/>
      <c r="E112" s="56">
        <v>4</v>
      </c>
      <c r="F112" s="56">
        <v>0</v>
      </c>
      <c r="G112" s="22">
        <f t="shared" si="116"/>
        <v>67</v>
      </c>
      <c r="H112" s="22">
        <f t="shared" si="132"/>
        <v>67</v>
      </c>
      <c r="I112" s="22">
        <f t="shared" ref="I112:K112" si="154">I113+I114</f>
        <v>20</v>
      </c>
      <c r="J112" s="22">
        <f t="shared" si="154"/>
        <v>26</v>
      </c>
      <c r="K112" s="22">
        <f t="shared" si="154"/>
        <v>21</v>
      </c>
      <c r="L112" s="22">
        <f t="shared" si="117"/>
        <v>0</v>
      </c>
      <c r="M112" s="22">
        <v>0</v>
      </c>
      <c r="N112" s="22">
        <v>0</v>
      </c>
      <c r="O112" s="22">
        <v>0</v>
      </c>
      <c r="P112" s="22">
        <v>0</v>
      </c>
      <c r="Q112" s="22">
        <v>0</v>
      </c>
      <c r="R112" s="22">
        <v>0</v>
      </c>
    </row>
    <row r="113" spans="1:19" ht="13.5" customHeight="1" x14ac:dyDescent="0.15">
      <c r="A113" s="10"/>
      <c r="B113" s="10"/>
      <c r="C113" s="10" t="s">
        <v>346</v>
      </c>
      <c r="D113" s="8" t="s">
        <v>265</v>
      </c>
      <c r="E113" s="56"/>
      <c r="F113" s="56"/>
      <c r="G113" s="22">
        <f t="shared" si="116"/>
        <v>30</v>
      </c>
      <c r="H113" s="22">
        <f t="shared" si="132"/>
        <v>30</v>
      </c>
      <c r="I113" s="270">
        <v>11</v>
      </c>
      <c r="J113" s="270">
        <v>8</v>
      </c>
      <c r="K113" s="270">
        <v>11</v>
      </c>
      <c r="L113" s="22">
        <f t="shared" si="117"/>
        <v>0</v>
      </c>
      <c r="M113" s="22">
        <v>0</v>
      </c>
      <c r="N113" s="22">
        <v>0</v>
      </c>
      <c r="O113" s="22">
        <v>0</v>
      </c>
      <c r="P113" s="22">
        <v>0</v>
      </c>
      <c r="Q113" s="22">
        <v>0</v>
      </c>
      <c r="R113" s="22">
        <v>0</v>
      </c>
    </row>
    <row r="114" spans="1:19" ht="13.5" customHeight="1" x14ac:dyDescent="0.15">
      <c r="A114" s="10"/>
      <c r="B114" s="10"/>
      <c r="C114" s="10" t="s">
        <v>346</v>
      </c>
      <c r="D114" s="8" t="s">
        <v>266</v>
      </c>
      <c r="E114" s="56"/>
      <c r="F114" s="56"/>
      <c r="G114" s="22">
        <f t="shared" si="116"/>
        <v>37</v>
      </c>
      <c r="H114" s="22">
        <f t="shared" si="132"/>
        <v>37</v>
      </c>
      <c r="I114" s="270">
        <v>9</v>
      </c>
      <c r="J114" s="270">
        <v>18</v>
      </c>
      <c r="K114" s="270">
        <v>10</v>
      </c>
      <c r="L114" s="22">
        <f t="shared" si="117"/>
        <v>0</v>
      </c>
      <c r="M114" s="22">
        <v>0</v>
      </c>
      <c r="N114" s="22">
        <v>0</v>
      </c>
      <c r="O114" s="22">
        <v>0</v>
      </c>
      <c r="P114" s="22">
        <v>0</v>
      </c>
      <c r="Q114" s="22">
        <v>0</v>
      </c>
      <c r="R114" s="22">
        <v>0</v>
      </c>
    </row>
    <row r="115" spans="1:19" ht="13.5" customHeight="1" x14ac:dyDescent="0.15">
      <c r="A115" s="18" t="s">
        <v>394</v>
      </c>
      <c r="B115" s="18">
        <v>2</v>
      </c>
      <c r="C115" s="18"/>
      <c r="D115" s="18"/>
      <c r="E115" s="58">
        <f>E109+E112</f>
        <v>20</v>
      </c>
      <c r="F115" s="58">
        <f t="shared" ref="F115:R115" si="155">F109+F112</f>
        <v>0</v>
      </c>
      <c r="G115" s="58">
        <f t="shared" si="155"/>
        <v>689</v>
      </c>
      <c r="H115" s="58">
        <f t="shared" si="155"/>
        <v>689</v>
      </c>
      <c r="I115" s="58">
        <f t="shared" si="155"/>
        <v>206</v>
      </c>
      <c r="J115" s="58">
        <f t="shared" si="155"/>
        <v>223</v>
      </c>
      <c r="K115" s="58">
        <f t="shared" si="155"/>
        <v>260</v>
      </c>
      <c r="L115" s="58">
        <f t="shared" si="155"/>
        <v>0</v>
      </c>
      <c r="M115" s="58">
        <f t="shared" si="155"/>
        <v>0</v>
      </c>
      <c r="N115" s="58">
        <f t="shared" si="155"/>
        <v>0</v>
      </c>
      <c r="O115" s="58">
        <f t="shared" si="155"/>
        <v>0</v>
      </c>
      <c r="P115" s="58">
        <f t="shared" si="155"/>
        <v>0</v>
      </c>
      <c r="Q115" s="58">
        <f t="shared" si="155"/>
        <v>0</v>
      </c>
      <c r="R115" s="58">
        <f t="shared" si="155"/>
        <v>0</v>
      </c>
    </row>
    <row r="116" spans="1:19" ht="13.5" customHeight="1" x14ac:dyDescent="0.15">
      <c r="A116" s="8" t="s">
        <v>385</v>
      </c>
      <c r="B116" s="17" t="s">
        <v>238</v>
      </c>
      <c r="C116" s="10"/>
      <c r="D116" s="8"/>
      <c r="E116" s="56">
        <v>6</v>
      </c>
      <c r="F116" s="56">
        <v>0</v>
      </c>
      <c r="G116" s="22">
        <f t="shared" si="116"/>
        <v>133</v>
      </c>
      <c r="H116" s="22">
        <f t="shared" si="132"/>
        <v>133</v>
      </c>
      <c r="I116" s="22">
        <f>I117+I118</f>
        <v>53</v>
      </c>
      <c r="J116" s="22">
        <f t="shared" ref="J116:K116" si="156">J117+J118</f>
        <v>39</v>
      </c>
      <c r="K116" s="22">
        <f t="shared" si="156"/>
        <v>41</v>
      </c>
      <c r="L116" s="22">
        <f t="shared" si="117"/>
        <v>0</v>
      </c>
      <c r="M116" s="22">
        <v>0</v>
      </c>
      <c r="N116" s="22">
        <v>0</v>
      </c>
      <c r="O116" s="22">
        <v>0</v>
      </c>
      <c r="P116" s="22">
        <v>0</v>
      </c>
      <c r="Q116" s="22">
        <v>0</v>
      </c>
      <c r="R116" s="22">
        <v>0</v>
      </c>
    </row>
    <row r="117" spans="1:19" ht="13.5" customHeight="1" x14ac:dyDescent="0.15">
      <c r="A117" s="10"/>
      <c r="B117" s="10"/>
      <c r="C117" s="10" t="s">
        <v>579</v>
      </c>
      <c r="D117" s="8" t="s">
        <v>265</v>
      </c>
      <c r="E117" s="56"/>
      <c r="F117" s="56"/>
      <c r="G117" s="22">
        <f t="shared" si="116"/>
        <v>71</v>
      </c>
      <c r="H117" s="22">
        <f t="shared" si="132"/>
        <v>71</v>
      </c>
      <c r="I117" s="22">
        <v>26</v>
      </c>
      <c r="J117" s="22">
        <v>21</v>
      </c>
      <c r="K117" s="22">
        <v>24</v>
      </c>
      <c r="L117" s="22">
        <f t="shared" si="117"/>
        <v>0</v>
      </c>
      <c r="M117" s="22">
        <v>0</v>
      </c>
      <c r="N117" s="22">
        <v>0</v>
      </c>
      <c r="O117" s="22">
        <v>0</v>
      </c>
      <c r="P117" s="22">
        <v>0</v>
      </c>
      <c r="Q117" s="22">
        <v>0</v>
      </c>
      <c r="R117" s="22">
        <v>0</v>
      </c>
    </row>
    <row r="118" spans="1:19" ht="13.5" customHeight="1" x14ac:dyDescent="0.15">
      <c r="A118" s="10"/>
      <c r="B118" s="10"/>
      <c r="C118" s="10" t="s">
        <v>579</v>
      </c>
      <c r="D118" s="8" t="s">
        <v>266</v>
      </c>
      <c r="E118" s="56"/>
      <c r="F118" s="56"/>
      <c r="G118" s="22">
        <f t="shared" si="116"/>
        <v>62</v>
      </c>
      <c r="H118" s="22">
        <f t="shared" si="132"/>
        <v>62</v>
      </c>
      <c r="I118" s="22">
        <v>27</v>
      </c>
      <c r="J118" s="22">
        <v>18</v>
      </c>
      <c r="K118" s="22">
        <v>17</v>
      </c>
      <c r="L118" s="22">
        <f t="shared" si="117"/>
        <v>0</v>
      </c>
      <c r="M118" s="22">
        <v>0</v>
      </c>
      <c r="N118" s="22">
        <v>0</v>
      </c>
      <c r="O118" s="22">
        <v>0</v>
      </c>
      <c r="P118" s="22">
        <v>0</v>
      </c>
      <c r="Q118" s="22">
        <v>0</v>
      </c>
      <c r="R118" s="22">
        <v>0</v>
      </c>
    </row>
    <row r="119" spans="1:19" ht="13.5" customHeight="1" x14ac:dyDescent="0.15">
      <c r="A119" s="18" t="s">
        <v>394</v>
      </c>
      <c r="B119" s="18">
        <v>1</v>
      </c>
      <c r="C119" s="18"/>
      <c r="D119" s="18"/>
      <c r="E119" s="58">
        <f>E116</f>
        <v>6</v>
      </c>
      <c r="F119" s="58">
        <f t="shared" ref="F119:R119" si="157">F116</f>
        <v>0</v>
      </c>
      <c r="G119" s="58">
        <f t="shared" si="157"/>
        <v>133</v>
      </c>
      <c r="H119" s="58">
        <f t="shared" si="157"/>
        <v>133</v>
      </c>
      <c r="I119" s="58">
        <f t="shared" si="157"/>
        <v>53</v>
      </c>
      <c r="J119" s="58">
        <f t="shared" si="157"/>
        <v>39</v>
      </c>
      <c r="K119" s="58">
        <f t="shared" si="157"/>
        <v>41</v>
      </c>
      <c r="L119" s="58">
        <f t="shared" si="157"/>
        <v>0</v>
      </c>
      <c r="M119" s="58">
        <f t="shared" si="157"/>
        <v>0</v>
      </c>
      <c r="N119" s="58">
        <f t="shared" si="157"/>
        <v>0</v>
      </c>
      <c r="O119" s="58">
        <f t="shared" si="157"/>
        <v>0</v>
      </c>
      <c r="P119" s="58">
        <f t="shared" si="157"/>
        <v>0</v>
      </c>
      <c r="Q119" s="58">
        <f t="shared" si="157"/>
        <v>0</v>
      </c>
      <c r="R119" s="58">
        <f t="shared" si="157"/>
        <v>0</v>
      </c>
    </row>
    <row r="120" spans="1:19" s="60" customFormat="1" ht="13.5" customHeight="1" x14ac:dyDescent="0.15">
      <c r="A120" s="23" t="s">
        <v>349</v>
      </c>
      <c r="B120" s="23">
        <f>B19+B41+B51+B55+B62+B69+B89+B93+B101+B108+B115+B119+B73</f>
        <v>31</v>
      </c>
      <c r="C120" s="23"/>
      <c r="D120" s="23"/>
      <c r="E120" s="59">
        <f t="shared" ref="E120:R120" si="158">E19+E41+E51+E55+E62+E69+E89+E93+E101+E108+E115+E119+E73</f>
        <v>264</v>
      </c>
      <c r="F120" s="59">
        <f t="shared" si="158"/>
        <v>59</v>
      </c>
      <c r="G120" s="59">
        <f t="shared" si="158"/>
        <v>10942</v>
      </c>
      <c r="H120" s="59">
        <f t="shared" si="158"/>
        <v>9484</v>
      </c>
      <c r="I120" s="59">
        <f t="shared" si="158"/>
        <v>3070</v>
      </c>
      <c r="J120" s="59">
        <f t="shared" si="158"/>
        <v>3154</v>
      </c>
      <c r="K120" s="59">
        <f t="shared" si="158"/>
        <v>3260</v>
      </c>
      <c r="L120" s="59">
        <f t="shared" si="158"/>
        <v>1458</v>
      </c>
      <c r="M120" s="59">
        <f t="shared" si="158"/>
        <v>403</v>
      </c>
      <c r="N120" s="59">
        <f t="shared" si="158"/>
        <v>427</v>
      </c>
      <c r="O120" s="59">
        <f t="shared" si="158"/>
        <v>242</v>
      </c>
      <c r="P120" s="59">
        <f t="shared" si="158"/>
        <v>386</v>
      </c>
      <c r="Q120" s="59">
        <f t="shared" si="158"/>
        <v>0</v>
      </c>
      <c r="R120" s="59">
        <f t="shared" si="158"/>
        <v>0</v>
      </c>
      <c r="S120" s="14"/>
    </row>
    <row r="121" spans="1:19" ht="13.5" customHeight="1" x14ac:dyDescent="0.15">
      <c r="A121" s="2"/>
      <c r="B121" s="2"/>
      <c r="C121" s="2"/>
      <c r="D121" s="30"/>
      <c r="E121" s="25"/>
      <c r="F121" s="25"/>
      <c r="G121" s="25"/>
      <c r="H121" s="25"/>
      <c r="I121" s="25"/>
      <c r="J121" s="25"/>
      <c r="K121" s="25"/>
      <c r="L121" s="25"/>
      <c r="M121" s="25"/>
      <c r="N121" s="25"/>
      <c r="O121" s="25"/>
      <c r="P121" s="25"/>
      <c r="Q121" s="25"/>
      <c r="R121" s="25"/>
    </row>
    <row r="122" spans="1:19" ht="13.5" customHeight="1" x14ac:dyDescent="0.15">
      <c r="A122" s="2"/>
      <c r="B122" s="2"/>
      <c r="C122" s="2"/>
      <c r="D122" s="30"/>
      <c r="E122" s="25"/>
      <c r="F122" s="25"/>
      <c r="G122" s="25"/>
      <c r="H122" s="25"/>
      <c r="I122" s="25"/>
      <c r="J122" s="25"/>
      <c r="K122" s="25"/>
      <c r="L122" s="25"/>
      <c r="M122" s="25"/>
      <c r="N122" s="25"/>
      <c r="O122" s="25"/>
      <c r="P122" s="25"/>
      <c r="Q122" s="25"/>
      <c r="R122" s="25"/>
    </row>
    <row r="123" spans="1:19" ht="13.5" customHeight="1" x14ac:dyDescent="0.15">
      <c r="A123" s="2"/>
      <c r="B123" s="30"/>
      <c r="C123" s="30"/>
      <c r="D123" s="30"/>
      <c r="E123" s="61"/>
      <c r="F123" s="61"/>
      <c r="G123" s="61"/>
      <c r="H123" s="61"/>
      <c r="I123" s="61"/>
      <c r="J123" s="61"/>
      <c r="K123" s="61"/>
      <c r="L123" s="61"/>
      <c r="M123" s="61"/>
      <c r="N123" s="61"/>
      <c r="O123" s="61"/>
      <c r="P123" s="61"/>
      <c r="Q123" s="61"/>
      <c r="R123" s="61"/>
    </row>
    <row r="124" spans="1:19" s="5" customFormat="1" ht="13.5" customHeight="1" x14ac:dyDescent="0.15">
      <c r="A124" s="31"/>
      <c r="B124" s="31"/>
      <c r="C124" s="31"/>
      <c r="D124" s="31"/>
      <c r="E124" s="25"/>
      <c r="F124" s="25"/>
      <c r="G124" s="25"/>
      <c r="H124" s="25"/>
      <c r="I124" s="25"/>
      <c r="J124" s="25"/>
      <c r="K124" s="25"/>
      <c r="L124" s="25"/>
      <c r="M124" s="25"/>
      <c r="N124" s="25"/>
      <c r="O124" s="25"/>
      <c r="P124" s="25"/>
      <c r="Q124" s="42"/>
      <c r="R124" s="42"/>
      <c r="S124" s="14"/>
    </row>
    <row r="125" spans="1:19" x14ac:dyDescent="0.15">
      <c r="E125" s="34"/>
      <c r="F125" s="34"/>
    </row>
    <row r="126" spans="1:19" x14ac:dyDescent="0.15">
      <c r="E126" s="34"/>
      <c r="F126" s="34"/>
    </row>
    <row r="127" spans="1:19" x14ac:dyDescent="0.15">
      <c r="E127" s="34"/>
      <c r="F127" s="34"/>
    </row>
    <row r="720" spans="19:19" x14ac:dyDescent="0.15">
      <c r="S720" s="5"/>
    </row>
    <row r="721" spans="19:19" x14ac:dyDescent="0.15">
      <c r="S721" s="5"/>
    </row>
    <row r="722" spans="19:19" x14ac:dyDescent="0.15">
      <c r="S722" s="5"/>
    </row>
  </sheetData>
  <mergeCells count="21">
    <mergeCell ref="A2:A5"/>
    <mergeCell ref="B2:B5"/>
    <mergeCell ref="C2:C5"/>
    <mergeCell ref="F2:F5"/>
    <mergeCell ref="L4:L5"/>
    <mergeCell ref="H3:K3"/>
    <mergeCell ref="G2:G5"/>
    <mergeCell ref="H2:R2"/>
    <mergeCell ref="D2:D5"/>
    <mergeCell ref="E2:E5"/>
    <mergeCell ref="R3:R5"/>
    <mergeCell ref="H4:H5"/>
    <mergeCell ref="I4:I5"/>
    <mergeCell ref="J4:J5"/>
    <mergeCell ref="P4:P5"/>
    <mergeCell ref="Q3:Q5"/>
    <mergeCell ref="K4:K5"/>
    <mergeCell ref="M4:M5"/>
    <mergeCell ref="O4:O5"/>
    <mergeCell ref="L3:P3"/>
    <mergeCell ref="N4:N5"/>
  </mergeCells>
  <phoneticPr fontId="2"/>
  <dataValidations disablePrompts="1" count="2">
    <dataValidation imeMode="off" allowBlank="1" showInputMessage="1" showErrorMessage="1" sqref="E2:F5 M70:R70 S70:IX72 I70:K70 A70:F72"/>
    <dataValidation imeMode="on" allowBlank="1" showInputMessage="1" showErrorMessage="1" sqref="A124 A120 I71:K72"/>
  </dataValidations>
  <printOptions horizontalCentered="1"/>
  <pageMargins left="0.31496062992125984" right="0.31496062992125984" top="0.74803149606299213" bottom="0.74803149606299213" header="0.31496062992125984" footer="0.19685039370078741"/>
  <pageSetup paperSize="9" scale="77" firstPageNumber="182" fitToHeight="0" orientation="portrait" useFirstPageNumber="1" r:id="rId1"/>
  <headerFooter scaleWithDoc="0">
    <oddFooter>&amp;C&amp;"ＭＳ ゴシック,標準"&amp;8－ &amp;P &amp; －</oddFooter>
  </headerFooter>
  <rowBreaks count="1" manualBreakCount="1">
    <brk id="76"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718"/>
  <sheetViews>
    <sheetView view="pageBreakPreview" zoomScale="85" zoomScaleNormal="85" zoomScaleSheetLayoutView="85" workbookViewId="0">
      <selection activeCell="F6" sqref="F6"/>
    </sheetView>
  </sheetViews>
  <sheetFormatPr defaultColWidth="12.125" defaultRowHeight="15" x14ac:dyDescent="0.15"/>
  <cols>
    <col min="1" max="1" width="9.375" style="83" customWidth="1"/>
    <col min="2" max="2" width="18.375" style="83" customWidth="1"/>
    <col min="3" max="3" width="8.125" style="83" customWidth="1"/>
    <col min="4" max="4" width="5.375" style="85" customWidth="1"/>
    <col min="5" max="6" width="7.625" style="83" customWidth="1"/>
    <col min="7" max="16" width="6" style="83" customWidth="1"/>
    <col min="17" max="17" width="12.125" style="14"/>
    <col min="18" max="16384" width="12.125" style="66"/>
  </cols>
  <sheetData>
    <row r="1" spans="1:17" s="65" customFormat="1" ht="18.75" customHeight="1" x14ac:dyDescent="0.15">
      <c r="A1" s="62" t="s">
        <v>623</v>
      </c>
      <c r="B1" s="63"/>
      <c r="C1" s="63"/>
      <c r="D1" s="64"/>
      <c r="E1" s="64"/>
      <c r="F1" s="64"/>
      <c r="G1" s="64"/>
      <c r="H1" s="64"/>
      <c r="I1" s="64"/>
      <c r="J1" s="64"/>
      <c r="K1" s="64"/>
      <c r="L1" s="64"/>
      <c r="M1" s="64"/>
      <c r="N1" s="64"/>
      <c r="O1" s="64"/>
      <c r="P1" s="64"/>
      <c r="Q1" s="4"/>
    </row>
    <row r="2" spans="1:17" ht="13.5" customHeight="1" x14ac:dyDescent="0.15">
      <c r="A2" s="296" t="s">
        <v>6</v>
      </c>
      <c r="B2" s="296" t="s">
        <v>2</v>
      </c>
      <c r="C2" s="296" t="s">
        <v>245</v>
      </c>
      <c r="D2" s="298" t="s">
        <v>596</v>
      </c>
      <c r="E2" s="280" t="s">
        <v>3</v>
      </c>
      <c r="F2" s="274" t="s">
        <v>578</v>
      </c>
      <c r="G2" s="274"/>
      <c r="H2" s="274"/>
      <c r="I2" s="274"/>
      <c r="J2" s="274"/>
      <c r="K2" s="274"/>
      <c r="L2" s="274"/>
      <c r="M2" s="274"/>
      <c r="N2" s="274"/>
      <c r="O2" s="274"/>
      <c r="P2" s="275"/>
      <c r="Q2" s="5"/>
    </row>
    <row r="3" spans="1:17" ht="13.5" customHeight="1" x14ac:dyDescent="0.15">
      <c r="A3" s="297"/>
      <c r="B3" s="297"/>
      <c r="C3" s="297"/>
      <c r="D3" s="297"/>
      <c r="E3" s="281"/>
      <c r="F3" s="276" t="s">
        <v>4</v>
      </c>
      <c r="G3" s="277"/>
      <c r="H3" s="277"/>
      <c r="I3" s="277"/>
      <c r="J3" s="276" t="s">
        <v>5</v>
      </c>
      <c r="K3" s="277"/>
      <c r="L3" s="277"/>
      <c r="M3" s="277"/>
      <c r="N3" s="277"/>
      <c r="O3" s="278" t="s">
        <v>250</v>
      </c>
      <c r="P3" s="278" t="s">
        <v>251</v>
      </c>
      <c r="Q3" s="5"/>
    </row>
    <row r="4" spans="1:17" ht="13.5" customHeight="1" x14ac:dyDescent="0.15">
      <c r="A4" s="297"/>
      <c r="B4" s="297"/>
      <c r="C4" s="297"/>
      <c r="D4" s="297"/>
      <c r="E4" s="281"/>
      <c r="F4" s="279" t="s">
        <v>3</v>
      </c>
      <c r="G4" s="277" t="s">
        <v>246</v>
      </c>
      <c r="H4" s="277" t="s">
        <v>247</v>
      </c>
      <c r="I4" s="277" t="s">
        <v>248</v>
      </c>
      <c r="J4" s="279" t="s">
        <v>3</v>
      </c>
      <c r="K4" s="277" t="s">
        <v>246</v>
      </c>
      <c r="L4" s="277" t="s">
        <v>247</v>
      </c>
      <c r="M4" s="277" t="s">
        <v>248</v>
      </c>
      <c r="N4" s="277" t="s">
        <v>249</v>
      </c>
      <c r="O4" s="278"/>
      <c r="P4" s="278"/>
      <c r="Q4" s="5"/>
    </row>
    <row r="5" spans="1:17" ht="13.5" customHeight="1" x14ac:dyDescent="0.15">
      <c r="A5" s="297"/>
      <c r="B5" s="297"/>
      <c r="C5" s="297"/>
      <c r="D5" s="299"/>
      <c r="E5" s="282"/>
      <c r="F5" s="277"/>
      <c r="G5" s="277"/>
      <c r="H5" s="277"/>
      <c r="I5" s="277"/>
      <c r="J5" s="277"/>
      <c r="K5" s="277"/>
      <c r="L5" s="277"/>
      <c r="M5" s="277"/>
      <c r="N5" s="277"/>
      <c r="O5" s="278"/>
      <c r="P5" s="278"/>
      <c r="Q5" s="5"/>
    </row>
    <row r="6" spans="1:17" ht="13.5" customHeight="1" x14ac:dyDescent="0.15">
      <c r="A6" s="67" t="s">
        <v>372</v>
      </c>
      <c r="B6" s="68" t="s">
        <v>105</v>
      </c>
      <c r="C6" s="69"/>
      <c r="D6" s="67"/>
      <c r="E6" s="71">
        <f>F6+J6</f>
        <v>564</v>
      </c>
      <c r="F6" s="71">
        <f>G6+H6+I6</f>
        <v>564</v>
      </c>
      <c r="G6" s="71">
        <f>SUM(G7:G12)</f>
        <v>187</v>
      </c>
      <c r="H6" s="71">
        <f t="shared" ref="H6:I6" si="0">SUM(H7:H12)</f>
        <v>177</v>
      </c>
      <c r="I6" s="71">
        <f t="shared" si="0"/>
        <v>200</v>
      </c>
      <c r="J6" s="71">
        <v>0</v>
      </c>
      <c r="K6" s="71">
        <v>0</v>
      </c>
      <c r="L6" s="71">
        <v>0</v>
      </c>
      <c r="M6" s="71">
        <v>0</v>
      </c>
      <c r="N6" s="71">
        <v>0</v>
      </c>
      <c r="O6" s="71">
        <v>0</v>
      </c>
      <c r="P6" s="71">
        <v>0</v>
      </c>
    </row>
    <row r="7" spans="1:17" ht="13.5" customHeight="1" x14ac:dyDescent="0.15">
      <c r="A7" s="69"/>
      <c r="B7" s="69"/>
      <c r="C7" s="69" t="s">
        <v>334</v>
      </c>
      <c r="D7" s="67" t="s">
        <v>599</v>
      </c>
      <c r="E7" s="71">
        <f t="shared" ref="E7:E65" si="1">F7+J7</f>
        <v>0</v>
      </c>
      <c r="F7" s="71">
        <f t="shared" ref="F7:F65" si="2">G7+H7+I7</f>
        <v>0</v>
      </c>
      <c r="G7" s="72">
        <v>0</v>
      </c>
      <c r="H7" s="72">
        <v>0</v>
      </c>
      <c r="I7" s="72">
        <v>0</v>
      </c>
      <c r="J7" s="71"/>
      <c r="K7" s="71"/>
      <c r="L7" s="71"/>
      <c r="M7" s="71"/>
      <c r="N7" s="71"/>
      <c r="O7" s="71"/>
      <c r="P7" s="71"/>
    </row>
    <row r="8" spans="1:17" ht="13.5" customHeight="1" x14ac:dyDescent="0.15">
      <c r="A8" s="69"/>
      <c r="B8" s="69"/>
      <c r="C8" s="69" t="s">
        <v>346</v>
      </c>
      <c r="D8" s="67" t="s">
        <v>266</v>
      </c>
      <c r="E8" s="71">
        <f t="shared" si="1"/>
        <v>369</v>
      </c>
      <c r="F8" s="71">
        <f t="shared" si="2"/>
        <v>369</v>
      </c>
      <c r="G8" s="72">
        <v>121</v>
      </c>
      <c r="H8" s="72">
        <v>116</v>
      </c>
      <c r="I8" s="72">
        <v>132</v>
      </c>
      <c r="J8" s="71">
        <v>0</v>
      </c>
      <c r="K8" s="71">
        <v>0</v>
      </c>
      <c r="L8" s="71">
        <v>0</v>
      </c>
      <c r="M8" s="71">
        <v>0</v>
      </c>
      <c r="N8" s="71">
        <v>0</v>
      </c>
      <c r="O8" s="71">
        <v>0</v>
      </c>
      <c r="P8" s="71">
        <v>0</v>
      </c>
    </row>
    <row r="9" spans="1:17" ht="13.5" customHeight="1" x14ac:dyDescent="0.15">
      <c r="A9" s="69"/>
      <c r="B9" s="69"/>
      <c r="C9" s="69" t="s">
        <v>335</v>
      </c>
      <c r="D9" s="67" t="s">
        <v>599</v>
      </c>
      <c r="E9" s="71">
        <f t="shared" si="1"/>
        <v>0</v>
      </c>
      <c r="F9" s="71">
        <f t="shared" si="2"/>
        <v>0</v>
      </c>
      <c r="G9" s="72">
        <v>0</v>
      </c>
      <c r="H9" s="72">
        <v>0</v>
      </c>
      <c r="I9" s="72">
        <v>0</v>
      </c>
      <c r="J9" s="71"/>
      <c r="K9" s="71"/>
      <c r="L9" s="71"/>
      <c r="M9" s="71"/>
      <c r="N9" s="71"/>
      <c r="O9" s="71"/>
      <c r="P9" s="71"/>
    </row>
    <row r="10" spans="1:17" ht="13.5" customHeight="1" x14ac:dyDescent="0.15">
      <c r="A10" s="69"/>
      <c r="B10" s="69"/>
      <c r="C10" s="69" t="s">
        <v>597</v>
      </c>
      <c r="D10" s="67" t="s">
        <v>266</v>
      </c>
      <c r="E10" s="71">
        <f t="shared" si="1"/>
        <v>166</v>
      </c>
      <c r="F10" s="71">
        <f t="shared" si="2"/>
        <v>166</v>
      </c>
      <c r="G10" s="72">
        <v>59</v>
      </c>
      <c r="H10" s="72">
        <v>51</v>
      </c>
      <c r="I10" s="72">
        <v>56</v>
      </c>
      <c r="J10" s="71">
        <v>0</v>
      </c>
      <c r="K10" s="71">
        <v>0</v>
      </c>
      <c r="L10" s="71">
        <v>0</v>
      </c>
      <c r="M10" s="71">
        <v>0</v>
      </c>
      <c r="N10" s="71">
        <v>0</v>
      </c>
      <c r="O10" s="71">
        <v>0</v>
      </c>
      <c r="P10" s="71">
        <v>0</v>
      </c>
    </row>
    <row r="11" spans="1:17" ht="13.5" customHeight="1" x14ac:dyDescent="0.15">
      <c r="A11" s="69"/>
      <c r="B11" s="69"/>
      <c r="C11" s="69" t="s">
        <v>336</v>
      </c>
      <c r="D11" s="67" t="s">
        <v>599</v>
      </c>
      <c r="E11" s="71">
        <f t="shared" si="1"/>
        <v>0</v>
      </c>
      <c r="F11" s="71">
        <f t="shared" si="2"/>
        <v>0</v>
      </c>
      <c r="G11" s="72">
        <v>0</v>
      </c>
      <c r="H11" s="72">
        <v>0</v>
      </c>
      <c r="I11" s="72">
        <v>0</v>
      </c>
      <c r="J11" s="71"/>
      <c r="K11" s="71"/>
      <c r="L11" s="71"/>
      <c r="M11" s="71"/>
      <c r="N11" s="71"/>
      <c r="O11" s="71"/>
      <c r="P11" s="71"/>
    </row>
    <row r="12" spans="1:17" ht="13.5" customHeight="1" x14ac:dyDescent="0.15">
      <c r="A12" s="69"/>
      <c r="B12" s="69"/>
      <c r="C12" s="69" t="s">
        <v>598</v>
      </c>
      <c r="D12" s="67" t="s">
        <v>266</v>
      </c>
      <c r="E12" s="71">
        <f t="shared" si="1"/>
        <v>29</v>
      </c>
      <c r="F12" s="71">
        <f t="shared" si="2"/>
        <v>29</v>
      </c>
      <c r="G12" s="72">
        <v>7</v>
      </c>
      <c r="H12" s="72">
        <v>10</v>
      </c>
      <c r="I12" s="72">
        <v>12</v>
      </c>
      <c r="J12" s="71">
        <v>0</v>
      </c>
      <c r="K12" s="71">
        <v>0</v>
      </c>
      <c r="L12" s="71">
        <v>0</v>
      </c>
      <c r="M12" s="71">
        <v>0</v>
      </c>
      <c r="N12" s="71">
        <v>0</v>
      </c>
      <c r="O12" s="71">
        <v>0</v>
      </c>
      <c r="P12" s="71">
        <v>0</v>
      </c>
    </row>
    <row r="13" spans="1:17" ht="13.5" customHeight="1" x14ac:dyDescent="0.15">
      <c r="A13" s="67" t="s">
        <v>372</v>
      </c>
      <c r="B13" s="68" t="s">
        <v>107</v>
      </c>
      <c r="C13" s="69"/>
      <c r="D13" s="67"/>
      <c r="E13" s="71">
        <f t="shared" si="1"/>
        <v>709</v>
      </c>
      <c r="F13" s="71">
        <f t="shared" si="2"/>
        <v>709</v>
      </c>
      <c r="G13" s="71">
        <f>SUM(G14:G17)</f>
        <v>247</v>
      </c>
      <c r="H13" s="71">
        <f t="shared" ref="H13:I13" si="3">SUM(H14:H17)</f>
        <v>262</v>
      </c>
      <c r="I13" s="71">
        <f t="shared" si="3"/>
        <v>200</v>
      </c>
      <c r="J13" s="71">
        <v>0</v>
      </c>
      <c r="K13" s="71">
        <v>0</v>
      </c>
      <c r="L13" s="71">
        <v>0</v>
      </c>
      <c r="M13" s="71">
        <v>0</v>
      </c>
      <c r="N13" s="71">
        <v>0</v>
      </c>
      <c r="O13" s="71">
        <v>0</v>
      </c>
      <c r="P13" s="71">
        <v>0</v>
      </c>
    </row>
    <row r="14" spans="1:17" ht="13.5" customHeight="1" x14ac:dyDescent="0.15">
      <c r="A14" s="69"/>
      <c r="B14" s="69"/>
      <c r="C14" s="69" t="s">
        <v>346</v>
      </c>
      <c r="D14" s="67" t="s">
        <v>265</v>
      </c>
      <c r="E14" s="71">
        <f t="shared" si="1"/>
        <v>296</v>
      </c>
      <c r="F14" s="71">
        <f t="shared" si="2"/>
        <v>296</v>
      </c>
      <c r="G14" s="72">
        <v>105</v>
      </c>
      <c r="H14" s="72">
        <v>110</v>
      </c>
      <c r="I14" s="72">
        <v>81</v>
      </c>
      <c r="J14" s="71">
        <v>0</v>
      </c>
      <c r="K14" s="71">
        <v>0</v>
      </c>
      <c r="L14" s="71">
        <v>0</v>
      </c>
      <c r="M14" s="71">
        <v>0</v>
      </c>
      <c r="N14" s="71">
        <v>0</v>
      </c>
      <c r="O14" s="71">
        <v>0</v>
      </c>
      <c r="P14" s="71">
        <v>0</v>
      </c>
    </row>
    <row r="15" spans="1:17" ht="13.5" customHeight="1" x14ac:dyDescent="0.15">
      <c r="A15" s="69"/>
      <c r="B15" s="69"/>
      <c r="C15" s="69" t="s">
        <v>346</v>
      </c>
      <c r="D15" s="67" t="s">
        <v>266</v>
      </c>
      <c r="E15" s="71">
        <f t="shared" si="1"/>
        <v>301</v>
      </c>
      <c r="F15" s="71">
        <f t="shared" si="2"/>
        <v>301</v>
      </c>
      <c r="G15" s="72">
        <v>104</v>
      </c>
      <c r="H15" s="72">
        <v>112</v>
      </c>
      <c r="I15" s="72">
        <v>85</v>
      </c>
      <c r="J15" s="71">
        <v>0</v>
      </c>
      <c r="K15" s="71">
        <v>0</v>
      </c>
      <c r="L15" s="71">
        <v>0</v>
      </c>
      <c r="M15" s="71">
        <v>0</v>
      </c>
      <c r="N15" s="71">
        <v>0</v>
      </c>
      <c r="O15" s="71">
        <v>0</v>
      </c>
      <c r="P15" s="71">
        <v>0</v>
      </c>
    </row>
    <row r="16" spans="1:17" ht="13.5" customHeight="1" x14ac:dyDescent="0.15">
      <c r="A16" s="69"/>
      <c r="B16" s="69"/>
      <c r="C16" s="69" t="s">
        <v>600</v>
      </c>
      <c r="D16" s="67" t="s">
        <v>265</v>
      </c>
      <c r="E16" s="71">
        <f t="shared" si="1"/>
        <v>21</v>
      </c>
      <c r="F16" s="71">
        <f t="shared" si="2"/>
        <v>21</v>
      </c>
      <c r="G16" s="70">
        <v>4</v>
      </c>
      <c r="H16" s="70">
        <v>11</v>
      </c>
      <c r="I16" s="70">
        <v>6</v>
      </c>
      <c r="J16" s="71">
        <v>0</v>
      </c>
      <c r="K16" s="71">
        <v>0</v>
      </c>
      <c r="L16" s="71">
        <v>0</v>
      </c>
      <c r="M16" s="71">
        <v>0</v>
      </c>
      <c r="N16" s="71">
        <v>0</v>
      </c>
      <c r="O16" s="71">
        <v>0</v>
      </c>
      <c r="P16" s="71">
        <v>0</v>
      </c>
    </row>
    <row r="17" spans="1:18" ht="13.5" customHeight="1" x14ac:dyDescent="0.15">
      <c r="A17" s="69"/>
      <c r="B17" s="69"/>
      <c r="C17" s="69" t="s">
        <v>600</v>
      </c>
      <c r="D17" s="67" t="s">
        <v>266</v>
      </c>
      <c r="E17" s="71">
        <f t="shared" si="1"/>
        <v>91</v>
      </c>
      <c r="F17" s="71">
        <f t="shared" si="2"/>
        <v>91</v>
      </c>
      <c r="G17" s="70">
        <v>34</v>
      </c>
      <c r="H17" s="70">
        <v>29</v>
      </c>
      <c r="I17" s="70">
        <v>28</v>
      </c>
      <c r="J17" s="71">
        <v>0</v>
      </c>
      <c r="K17" s="71">
        <v>0</v>
      </c>
      <c r="L17" s="71">
        <v>0</v>
      </c>
      <c r="M17" s="71">
        <v>0</v>
      </c>
      <c r="N17" s="71">
        <v>0</v>
      </c>
      <c r="O17" s="71">
        <v>0</v>
      </c>
      <c r="P17" s="71">
        <v>0</v>
      </c>
    </row>
    <row r="18" spans="1:18" ht="13.5" customHeight="1" x14ac:dyDescent="0.15">
      <c r="A18" s="67" t="s">
        <v>372</v>
      </c>
      <c r="B18" s="68" t="s">
        <v>114</v>
      </c>
      <c r="C18" s="69"/>
      <c r="D18" s="67"/>
      <c r="E18" s="71">
        <f t="shared" si="1"/>
        <v>728</v>
      </c>
      <c r="F18" s="71">
        <f t="shared" si="2"/>
        <v>728</v>
      </c>
      <c r="G18" s="71">
        <f>G19+G20</f>
        <v>264</v>
      </c>
      <c r="H18" s="71">
        <f t="shared" ref="H18:I18" si="4">H19+H20</f>
        <v>261</v>
      </c>
      <c r="I18" s="71">
        <f t="shared" si="4"/>
        <v>203</v>
      </c>
      <c r="J18" s="71">
        <v>0</v>
      </c>
      <c r="K18" s="71">
        <v>0</v>
      </c>
      <c r="L18" s="71">
        <v>0</v>
      </c>
      <c r="M18" s="71">
        <v>0</v>
      </c>
      <c r="N18" s="71">
        <v>0</v>
      </c>
      <c r="O18" s="71">
        <v>0</v>
      </c>
      <c r="P18" s="71">
        <v>0</v>
      </c>
    </row>
    <row r="19" spans="1:18" ht="13.5" customHeight="1" x14ac:dyDescent="0.15">
      <c r="A19" s="69"/>
      <c r="B19" s="69"/>
      <c r="C19" s="69" t="s">
        <v>346</v>
      </c>
      <c r="D19" s="67" t="s">
        <v>265</v>
      </c>
      <c r="E19" s="71">
        <f t="shared" si="1"/>
        <v>342</v>
      </c>
      <c r="F19" s="71">
        <f t="shared" si="2"/>
        <v>342</v>
      </c>
      <c r="G19" s="72">
        <v>119</v>
      </c>
      <c r="H19" s="72">
        <v>128</v>
      </c>
      <c r="I19" s="72">
        <v>95</v>
      </c>
      <c r="J19" s="71">
        <v>0</v>
      </c>
      <c r="K19" s="71">
        <v>0</v>
      </c>
      <c r="L19" s="71">
        <v>0</v>
      </c>
      <c r="M19" s="71">
        <v>0</v>
      </c>
      <c r="N19" s="71">
        <v>0</v>
      </c>
      <c r="O19" s="71">
        <v>0</v>
      </c>
      <c r="P19" s="71">
        <v>0</v>
      </c>
    </row>
    <row r="20" spans="1:18" ht="13.5" customHeight="1" x14ac:dyDescent="0.15">
      <c r="A20" s="69"/>
      <c r="B20" s="69"/>
      <c r="C20" s="69" t="s">
        <v>346</v>
      </c>
      <c r="D20" s="67" t="s">
        <v>266</v>
      </c>
      <c r="E20" s="71">
        <f t="shared" si="1"/>
        <v>386</v>
      </c>
      <c r="F20" s="71">
        <f t="shared" si="2"/>
        <v>386</v>
      </c>
      <c r="G20" s="72">
        <v>145</v>
      </c>
      <c r="H20" s="72">
        <v>133</v>
      </c>
      <c r="I20" s="72">
        <v>108</v>
      </c>
      <c r="J20" s="71">
        <v>0</v>
      </c>
      <c r="K20" s="71">
        <v>0</v>
      </c>
      <c r="L20" s="71">
        <v>0</v>
      </c>
      <c r="M20" s="71">
        <v>0</v>
      </c>
      <c r="N20" s="71">
        <v>0</v>
      </c>
      <c r="O20" s="71">
        <v>0</v>
      </c>
      <c r="P20" s="71">
        <v>0</v>
      </c>
    </row>
    <row r="21" spans="1:18" ht="13.5" customHeight="1" x14ac:dyDescent="0.15">
      <c r="A21" s="67" t="s">
        <v>372</v>
      </c>
      <c r="B21" s="68" t="s">
        <v>526</v>
      </c>
      <c r="C21" s="69"/>
      <c r="D21" s="67"/>
      <c r="E21" s="71">
        <f t="shared" si="1"/>
        <v>100</v>
      </c>
      <c r="F21" s="71">
        <f t="shared" si="2"/>
        <v>100</v>
      </c>
      <c r="G21" s="71">
        <f>G22+G23</f>
        <v>34</v>
      </c>
      <c r="H21" s="71">
        <f t="shared" ref="H21" si="5">H22+H23</f>
        <v>34</v>
      </c>
      <c r="I21" s="71">
        <f t="shared" ref="I21" si="6">I22+I23</f>
        <v>32</v>
      </c>
      <c r="J21" s="71">
        <v>0</v>
      </c>
      <c r="K21" s="71">
        <v>0</v>
      </c>
      <c r="L21" s="71">
        <v>0</v>
      </c>
      <c r="M21" s="71">
        <v>0</v>
      </c>
      <c r="N21" s="71">
        <v>0</v>
      </c>
      <c r="O21" s="71">
        <v>0</v>
      </c>
      <c r="P21" s="71">
        <v>0</v>
      </c>
    </row>
    <row r="22" spans="1:18" ht="13.5" customHeight="1" x14ac:dyDescent="0.15">
      <c r="A22" s="69"/>
      <c r="B22" s="69"/>
      <c r="C22" s="69" t="s">
        <v>334</v>
      </c>
      <c r="D22" s="67" t="s">
        <v>265</v>
      </c>
      <c r="E22" s="71">
        <f t="shared" si="1"/>
        <v>0</v>
      </c>
      <c r="F22" s="71">
        <f t="shared" si="2"/>
        <v>0</v>
      </c>
      <c r="G22" s="71">
        <v>0</v>
      </c>
      <c r="H22" s="71">
        <v>0</v>
      </c>
      <c r="I22" s="71">
        <v>0</v>
      </c>
      <c r="J22" s="71"/>
      <c r="K22" s="71"/>
      <c r="L22" s="71"/>
      <c r="M22" s="71"/>
      <c r="N22" s="71"/>
      <c r="O22" s="71"/>
      <c r="P22" s="71"/>
    </row>
    <row r="23" spans="1:18" ht="13.5" customHeight="1" x14ac:dyDescent="0.15">
      <c r="A23" s="69"/>
      <c r="B23" s="69"/>
      <c r="C23" s="69" t="s">
        <v>346</v>
      </c>
      <c r="D23" s="67" t="s">
        <v>266</v>
      </c>
      <c r="E23" s="71">
        <f t="shared" si="1"/>
        <v>100</v>
      </c>
      <c r="F23" s="71">
        <f t="shared" si="2"/>
        <v>100</v>
      </c>
      <c r="G23" s="72">
        <v>34</v>
      </c>
      <c r="H23" s="72">
        <v>34</v>
      </c>
      <c r="I23" s="72">
        <v>32</v>
      </c>
      <c r="J23" s="71">
        <v>0</v>
      </c>
      <c r="K23" s="71">
        <v>0</v>
      </c>
      <c r="L23" s="71">
        <v>0</v>
      </c>
      <c r="M23" s="71">
        <v>0</v>
      </c>
      <c r="N23" s="71">
        <v>0</v>
      </c>
      <c r="O23" s="71">
        <v>0</v>
      </c>
      <c r="P23" s="71">
        <v>0</v>
      </c>
    </row>
    <row r="24" spans="1:18" ht="13.5" customHeight="1" x14ac:dyDescent="0.15">
      <c r="A24" s="67" t="s">
        <v>372</v>
      </c>
      <c r="B24" s="68" t="s">
        <v>104</v>
      </c>
      <c r="C24" s="69"/>
      <c r="D24" s="67"/>
      <c r="E24" s="71">
        <f t="shared" si="1"/>
        <v>345</v>
      </c>
      <c r="F24" s="71">
        <f t="shared" si="2"/>
        <v>345</v>
      </c>
      <c r="G24" s="71">
        <f>G25+G26</f>
        <v>113</v>
      </c>
      <c r="H24" s="71">
        <f t="shared" ref="H24:I24" si="7">H25+H26</f>
        <v>115</v>
      </c>
      <c r="I24" s="71">
        <f t="shared" si="7"/>
        <v>117</v>
      </c>
      <c r="J24" s="71">
        <v>0</v>
      </c>
      <c r="K24" s="71">
        <v>0</v>
      </c>
      <c r="L24" s="71">
        <v>0</v>
      </c>
      <c r="M24" s="71">
        <v>0</v>
      </c>
      <c r="N24" s="71">
        <v>0</v>
      </c>
      <c r="O24" s="71">
        <v>0</v>
      </c>
      <c r="P24" s="71">
        <v>0</v>
      </c>
    </row>
    <row r="25" spans="1:18" ht="13.5" customHeight="1" x14ac:dyDescent="0.15">
      <c r="A25" s="69"/>
      <c r="B25" s="69"/>
      <c r="C25" s="69" t="s">
        <v>334</v>
      </c>
      <c r="D25" s="67" t="s">
        <v>265</v>
      </c>
      <c r="E25" s="71">
        <f t="shared" si="1"/>
        <v>0</v>
      </c>
      <c r="F25" s="71">
        <f t="shared" si="2"/>
        <v>0</v>
      </c>
      <c r="G25" s="72">
        <v>0</v>
      </c>
      <c r="H25" s="72">
        <v>0</v>
      </c>
      <c r="I25" s="72">
        <v>0</v>
      </c>
      <c r="J25" s="71"/>
      <c r="K25" s="71"/>
      <c r="L25" s="71"/>
      <c r="M25" s="71"/>
      <c r="N25" s="71"/>
      <c r="O25" s="71"/>
      <c r="P25" s="71"/>
    </row>
    <row r="26" spans="1:18" ht="13.5" customHeight="1" x14ac:dyDescent="0.15">
      <c r="A26" s="69"/>
      <c r="B26" s="69"/>
      <c r="C26" s="69" t="s">
        <v>346</v>
      </c>
      <c r="D26" s="67" t="s">
        <v>266</v>
      </c>
      <c r="E26" s="71">
        <f t="shared" si="1"/>
        <v>345</v>
      </c>
      <c r="F26" s="71">
        <f t="shared" si="2"/>
        <v>345</v>
      </c>
      <c r="G26" s="72">
        <v>113</v>
      </c>
      <c r="H26" s="72">
        <v>115</v>
      </c>
      <c r="I26" s="72">
        <v>117</v>
      </c>
      <c r="J26" s="71">
        <v>0</v>
      </c>
      <c r="K26" s="71">
        <v>0</v>
      </c>
      <c r="L26" s="71">
        <v>0</v>
      </c>
      <c r="M26" s="71">
        <v>0</v>
      </c>
      <c r="N26" s="71">
        <v>0</v>
      </c>
      <c r="O26" s="71">
        <v>0</v>
      </c>
      <c r="P26" s="71">
        <v>0</v>
      </c>
    </row>
    <row r="27" spans="1:18" ht="13.5" customHeight="1" x14ac:dyDescent="0.15">
      <c r="A27" s="67" t="s">
        <v>372</v>
      </c>
      <c r="B27" s="68" t="s">
        <v>115</v>
      </c>
      <c r="C27" s="69"/>
      <c r="D27" s="67"/>
      <c r="E27" s="71">
        <f t="shared" si="1"/>
        <v>1087</v>
      </c>
      <c r="F27" s="71">
        <f t="shared" si="2"/>
        <v>1087</v>
      </c>
      <c r="G27" s="71">
        <f>G28+G29</f>
        <v>318</v>
      </c>
      <c r="H27" s="71">
        <f t="shared" ref="H27" si="8">H28+H29</f>
        <v>393</v>
      </c>
      <c r="I27" s="71">
        <f t="shared" ref="I27" si="9">I28+I29</f>
        <v>376</v>
      </c>
      <c r="J27" s="71">
        <v>0</v>
      </c>
      <c r="K27" s="71">
        <v>0</v>
      </c>
      <c r="L27" s="71">
        <v>0</v>
      </c>
      <c r="M27" s="71">
        <v>0</v>
      </c>
      <c r="N27" s="71">
        <v>0</v>
      </c>
      <c r="O27" s="71">
        <v>0</v>
      </c>
      <c r="P27" s="71">
        <v>0</v>
      </c>
    </row>
    <row r="28" spans="1:18" ht="13.5" customHeight="1" x14ac:dyDescent="0.15">
      <c r="A28" s="69"/>
      <c r="B28" s="69"/>
      <c r="C28" s="69" t="s">
        <v>346</v>
      </c>
      <c r="D28" s="67" t="s">
        <v>265</v>
      </c>
      <c r="E28" s="71">
        <f t="shared" si="1"/>
        <v>538</v>
      </c>
      <c r="F28" s="71">
        <f t="shared" si="2"/>
        <v>538</v>
      </c>
      <c r="G28" s="72">
        <v>144</v>
      </c>
      <c r="H28" s="72">
        <v>190</v>
      </c>
      <c r="I28" s="72">
        <v>204</v>
      </c>
      <c r="J28" s="71">
        <v>0</v>
      </c>
      <c r="K28" s="71">
        <v>0</v>
      </c>
      <c r="L28" s="71">
        <v>0</v>
      </c>
      <c r="M28" s="71">
        <v>0</v>
      </c>
      <c r="N28" s="71">
        <v>0</v>
      </c>
      <c r="O28" s="71">
        <v>0</v>
      </c>
      <c r="P28" s="71">
        <v>0</v>
      </c>
    </row>
    <row r="29" spans="1:18" ht="13.5" customHeight="1" x14ac:dyDescent="0.15">
      <c r="A29" s="69"/>
      <c r="B29" s="69"/>
      <c r="C29" s="69" t="s">
        <v>346</v>
      </c>
      <c r="D29" s="67" t="s">
        <v>266</v>
      </c>
      <c r="E29" s="71">
        <f t="shared" si="1"/>
        <v>549</v>
      </c>
      <c r="F29" s="71">
        <f t="shared" si="2"/>
        <v>549</v>
      </c>
      <c r="G29" s="72">
        <v>174</v>
      </c>
      <c r="H29" s="72">
        <v>203</v>
      </c>
      <c r="I29" s="72">
        <v>172</v>
      </c>
      <c r="J29" s="71">
        <v>0</v>
      </c>
      <c r="K29" s="71">
        <v>0</v>
      </c>
      <c r="L29" s="71">
        <v>0</v>
      </c>
      <c r="M29" s="71">
        <v>0</v>
      </c>
      <c r="N29" s="71">
        <v>0</v>
      </c>
      <c r="O29" s="71">
        <v>0</v>
      </c>
      <c r="P29" s="71">
        <v>0</v>
      </c>
    </row>
    <row r="30" spans="1:18" ht="13.5" customHeight="1" x14ac:dyDescent="0.15">
      <c r="A30" s="67" t="s">
        <v>372</v>
      </c>
      <c r="B30" s="68" t="s">
        <v>106</v>
      </c>
      <c r="C30" s="69"/>
      <c r="D30" s="67"/>
      <c r="E30" s="71">
        <f t="shared" si="1"/>
        <v>948</v>
      </c>
      <c r="F30" s="71">
        <f t="shared" si="2"/>
        <v>948</v>
      </c>
      <c r="G30" s="71">
        <f>SUM(G31:G36)</f>
        <v>298</v>
      </c>
      <c r="H30" s="71">
        <f t="shared" ref="H30:I30" si="10">SUM(H31:H36)</f>
        <v>339</v>
      </c>
      <c r="I30" s="71">
        <f t="shared" si="10"/>
        <v>311</v>
      </c>
      <c r="J30" s="71">
        <v>0</v>
      </c>
      <c r="K30" s="71">
        <v>0</v>
      </c>
      <c r="L30" s="71">
        <v>0</v>
      </c>
      <c r="M30" s="71">
        <v>0</v>
      </c>
      <c r="N30" s="71">
        <v>0</v>
      </c>
      <c r="O30" s="71">
        <v>0</v>
      </c>
      <c r="P30" s="71">
        <v>0</v>
      </c>
    </row>
    <row r="31" spans="1:18" ht="13.5" customHeight="1" x14ac:dyDescent="0.15">
      <c r="A31" s="69"/>
      <c r="B31" s="69"/>
      <c r="C31" s="69" t="s">
        <v>346</v>
      </c>
      <c r="D31" s="67" t="s">
        <v>265</v>
      </c>
      <c r="E31" s="71">
        <f t="shared" si="1"/>
        <v>372</v>
      </c>
      <c r="F31" s="71">
        <f t="shared" si="2"/>
        <v>372</v>
      </c>
      <c r="G31" s="72">
        <v>121</v>
      </c>
      <c r="H31" s="72">
        <v>128</v>
      </c>
      <c r="I31" s="72">
        <v>123</v>
      </c>
      <c r="J31" s="71">
        <v>0</v>
      </c>
      <c r="K31" s="71">
        <v>0</v>
      </c>
      <c r="L31" s="71">
        <v>0</v>
      </c>
      <c r="M31" s="71">
        <v>0</v>
      </c>
      <c r="N31" s="71"/>
      <c r="O31" s="71"/>
      <c r="P31" s="71"/>
    </row>
    <row r="32" spans="1:18" s="73" customFormat="1" ht="13.5" customHeight="1" x14ac:dyDescent="0.15">
      <c r="A32" s="68"/>
      <c r="B32" s="68"/>
      <c r="C32" s="68" t="s">
        <v>346</v>
      </c>
      <c r="D32" s="84" t="s">
        <v>266</v>
      </c>
      <c r="E32" s="71">
        <f t="shared" si="1"/>
        <v>367</v>
      </c>
      <c r="F32" s="71">
        <f t="shared" si="2"/>
        <v>367</v>
      </c>
      <c r="G32" s="72">
        <v>108</v>
      </c>
      <c r="H32" s="72">
        <v>134</v>
      </c>
      <c r="I32" s="72">
        <v>125</v>
      </c>
      <c r="J32" s="71">
        <v>0</v>
      </c>
      <c r="K32" s="71">
        <v>0</v>
      </c>
      <c r="L32" s="71">
        <v>0</v>
      </c>
      <c r="M32" s="71">
        <v>0</v>
      </c>
      <c r="N32" s="71"/>
      <c r="O32" s="71"/>
      <c r="P32" s="71"/>
      <c r="Q32" s="14"/>
      <c r="R32" s="66"/>
    </row>
    <row r="33" spans="1:18" s="73" customFormat="1" ht="13.5" customHeight="1" x14ac:dyDescent="0.15">
      <c r="A33" s="68"/>
      <c r="B33" s="68"/>
      <c r="C33" s="68" t="s">
        <v>598</v>
      </c>
      <c r="D33" s="84" t="s">
        <v>265</v>
      </c>
      <c r="E33" s="71">
        <f t="shared" si="1"/>
        <v>10</v>
      </c>
      <c r="F33" s="71">
        <f t="shared" si="2"/>
        <v>10</v>
      </c>
      <c r="G33" s="72">
        <v>3</v>
      </c>
      <c r="H33" s="72">
        <v>4</v>
      </c>
      <c r="I33" s="72">
        <v>3</v>
      </c>
      <c r="J33" s="71">
        <v>0</v>
      </c>
      <c r="K33" s="71">
        <v>0</v>
      </c>
      <c r="L33" s="71">
        <v>0</v>
      </c>
      <c r="M33" s="71">
        <v>0</v>
      </c>
      <c r="N33" s="71"/>
      <c r="O33" s="71"/>
      <c r="P33" s="71"/>
      <c r="Q33" s="14"/>
      <c r="R33" s="66"/>
    </row>
    <row r="34" spans="1:18" s="73" customFormat="1" ht="13.5" customHeight="1" x14ac:dyDescent="0.15">
      <c r="A34" s="68"/>
      <c r="B34" s="68"/>
      <c r="C34" s="68" t="s">
        <v>598</v>
      </c>
      <c r="D34" s="84" t="s">
        <v>266</v>
      </c>
      <c r="E34" s="71">
        <f t="shared" si="1"/>
        <v>50</v>
      </c>
      <c r="F34" s="71">
        <f t="shared" si="2"/>
        <v>50</v>
      </c>
      <c r="G34" s="72">
        <v>13</v>
      </c>
      <c r="H34" s="72">
        <v>20</v>
      </c>
      <c r="I34" s="72">
        <v>17</v>
      </c>
      <c r="J34" s="71">
        <v>0</v>
      </c>
      <c r="K34" s="71">
        <v>0</v>
      </c>
      <c r="L34" s="71">
        <v>0</v>
      </c>
      <c r="M34" s="71">
        <v>0</v>
      </c>
      <c r="N34" s="71"/>
      <c r="O34" s="71"/>
      <c r="P34" s="71"/>
      <c r="Q34" s="14"/>
      <c r="R34" s="66"/>
    </row>
    <row r="35" spans="1:18" s="73" customFormat="1" ht="13.5" customHeight="1" x14ac:dyDescent="0.15">
      <c r="A35" s="68"/>
      <c r="B35" s="68"/>
      <c r="C35" s="68" t="s">
        <v>601</v>
      </c>
      <c r="D35" s="84" t="s">
        <v>265</v>
      </c>
      <c r="E35" s="71">
        <f t="shared" si="1"/>
        <v>20</v>
      </c>
      <c r="F35" s="71">
        <f t="shared" si="2"/>
        <v>20</v>
      </c>
      <c r="G35" s="72">
        <v>8</v>
      </c>
      <c r="H35" s="72">
        <v>3</v>
      </c>
      <c r="I35" s="72">
        <v>9</v>
      </c>
      <c r="J35" s="71">
        <v>0</v>
      </c>
      <c r="K35" s="71">
        <v>0</v>
      </c>
      <c r="L35" s="71">
        <v>0</v>
      </c>
      <c r="M35" s="71">
        <v>0</v>
      </c>
      <c r="N35" s="71"/>
      <c r="O35" s="71"/>
      <c r="P35" s="71"/>
      <c r="Q35" s="14"/>
      <c r="R35" s="66"/>
    </row>
    <row r="36" spans="1:18" s="73" customFormat="1" ht="13.5" customHeight="1" x14ac:dyDescent="0.15">
      <c r="A36" s="68"/>
      <c r="B36" s="68"/>
      <c r="C36" s="68" t="s">
        <v>601</v>
      </c>
      <c r="D36" s="84" t="s">
        <v>266</v>
      </c>
      <c r="E36" s="71">
        <f t="shared" si="1"/>
        <v>129</v>
      </c>
      <c r="F36" s="71">
        <f t="shared" si="2"/>
        <v>129</v>
      </c>
      <c r="G36" s="72">
        <v>45</v>
      </c>
      <c r="H36" s="72">
        <v>50</v>
      </c>
      <c r="I36" s="72">
        <v>34</v>
      </c>
      <c r="J36" s="71">
        <v>0</v>
      </c>
      <c r="K36" s="71">
        <v>0</v>
      </c>
      <c r="L36" s="71">
        <v>0</v>
      </c>
      <c r="M36" s="71">
        <v>0</v>
      </c>
      <c r="N36" s="71"/>
      <c r="O36" s="71"/>
      <c r="P36" s="71"/>
      <c r="Q36" s="14"/>
      <c r="R36" s="66"/>
    </row>
    <row r="37" spans="1:18" ht="13.5" customHeight="1" x14ac:dyDescent="0.15">
      <c r="A37" s="67" t="s">
        <v>372</v>
      </c>
      <c r="B37" s="68" t="s">
        <v>108</v>
      </c>
      <c r="C37" s="69"/>
      <c r="D37" s="67"/>
      <c r="E37" s="71">
        <f t="shared" si="1"/>
        <v>935</v>
      </c>
      <c r="F37" s="71">
        <f t="shared" si="2"/>
        <v>935</v>
      </c>
      <c r="G37" s="71">
        <f>G38+G39</f>
        <v>402</v>
      </c>
      <c r="H37" s="71">
        <f t="shared" ref="H37:I37" si="11">H38+H39</f>
        <v>306</v>
      </c>
      <c r="I37" s="71">
        <f t="shared" si="11"/>
        <v>227</v>
      </c>
      <c r="J37" s="71">
        <v>0</v>
      </c>
      <c r="K37" s="71">
        <v>0</v>
      </c>
      <c r="L37" s="71">
        <v>0</v>
      </c>
      <c r="M37" s="71">
        <v>0</v>
      </c>
      <c r="N37" s="71">
        <v>0</v>
      </c>
      <c r="O37" s="71">
        <v>0</v>
      </c>
      <c r="P37" s="71">
        <v>0</v>
      </c>
    </row>
    <row r="38" spans="1:18" ht="13.5" customHeight="1" x14ac:dyDescent="0.15">
      <c r="A38" s="69"/>
      <c r="B38" s="69"/>
      <c r="C38" s="69" t="s">
        <v>346</v>
      </c>
      <c r="D38" s="67" t="s">
        <v>265</v>
      </c>
      <c r="E38" s="71">
        <f t="shared" si="1"/>
        <v>368</v>
      </c>
      <c r="F38" s="71">
        <f t="shared" si="2"/>
        <v>368</v>
      </c>
      <c r="G38" s="72">
        <v>164</v>
      </c>
      <c r="H38" s="72">
        <v>121</v>
      </c>
      <c r="I38" s="72">
        <v>83</v>
      </c>
      <c r="J38" s="71">
        <v>0</v>
      </c>
      <c r="K38" s="71">
        <v>0</v>
      </c>
      <c r="L38" s="71">
        <v>0</v>
      </c>
      <c r="M38" s="71">
        <v>0</v>
      </c>
      <c r="N38" s="71">
        <v>0</v>
      </c>
      <c r="O38" s="71">
        <v>0</v>
      </c>
      <c r="P38" s="71">
        <v>0</v>
      </c>
    </row>
    <row r="39" spans="1:18" ht="13.5" customHeight="1" x14ac:dyDescent="0.15">
      <c r="A39" s="69"/>
      <c r="B39" s="69"/>
      <c r="C39" s="69" t="s">
        <v>346</v>
      </c>
      <c r="D39" s="67" t="s">
        <v>266</v>
      </c>
      <c r="E39" s="71">
        <f t="shared" si="1"/>
        <v>567</v>
      </c>
      <c r="F39" s="71">
        <f t="shared" si="2"/>
        <v>567</v>
      </c>
      <c r="G39" s="72">
        <v>238</v>
      </c>
      <c r="H39" s="72">
        <v>185</v>
      </c>
      <c r="I39" s="72">
        <v>144</v>
      </c>
      <c r="J39" s="71">
        <v>0</v>
      </c>
      <c r="K39" s="71">
        <v>0</v>
      </c>
      <c r="L39" s="71">
        <v>0</v>
      </c>
      <c r="M39" s="71">
        <v>0</v>
      </c>
      <c r="N39" s="71">
        <v>0</v>
      </c>
      <c r="O39" s="71">
        <v>0</v>
      </c>
      <c r="P39" s="71">
        <v>0</v>
      </c>
    </row>
    <row r="40" spans="1:18" ht="13.5" customHeight="1" x14ac:dyDescent="0.15">
      <c r="A40" s="67" t="s">
        <v>372</v>
      </c>
      <c r="B40" s="68" t="s">
        <v>109</v>
      </c>
      <c r="C40" s="69"/>
      <c r="D40" s="67"/>
      <c r="E40" s="71">
        <f t="shared" si="1"/>
        <v>1074</v>
      </c>
      <c r="F40" s="71">
        <f t="shared" si="2"/>
        <v>1074</v>
      </c>
      <c r="G40" s="71">
        <f>G41+G42</f>
        <v>336</v>
      </c>
      <c r="H40" s="71">
        <f t="shared" ref="H40:I40" si="12">H41+H42</f>
        <v>303</v>
      </c>
      <c r="I40" s="71">
        <f t="shared" si="12"/>
        <v>435</v>
      </c>
      <c r="J40" s="71">
        <v>0</v>
      </c>
      <c r="K40" s="71">
        <v>0</v>
      </c>
      <c r="L40" s="71">
        <v>0</v>
      </c>
      <c r="M40" s="71">
        <v>0</v>
      </c>
      <c r="N40" s="71">
        <v>0</v>
      </c>
      <c r="O40" s="71">
        <v>0</v>
      </c>
      <c r="P40" s="71">
        <v>0</v>
      </c>
    </row>
    <row r="41" spans="1:18" ht="13.5" customHeight="1" x14ac:dyDescent="0.15">
      <c r="A41" s="69"/>
      <c r="B41" s="69"/>
      <c r="C41" s="69" t="s">
        <v>346</v>
      </c>
      <c r="D41" s="67" t="s">
        <v>265</v>
      </c>
      <c r="E41" s="71">
        <f t="shared" si="1"/>
        <v>596</v>
      </c>
      <c r="F41" s="71">
        <f t="shared" si="2"/>
        <v>596</v>
      </c>
      <c r="G41" s="72">
        <v>195</v>
      </c>
      <c r="H41" s="72">
        <v>155</v>
      </c>
      <c r="I41" s="72">
        <v>246</v>
      </c>
      <c r="J41" s="71">
        <v>0</v>
      </c>
      <c r="K41" s="71">
        <v>0</v>
      </c>
      <c r="L41" s="71">
        <v>0</v>
      </c>
      <c r="M41" s="71">
        <v>0</v>
      </c>
      <c r="N41" s="71">
        <v>0</v>
      </c>
      <c r="O41" s="71">
        <v>0</v>
      </c>
      <c r="P41" s="71">
        <v>0</v>
      </c>
    </row>
    <row r="42" spans="1:18" ht="13.5" customHeight="1" x14ac:dyDescent="0.15">
      <c r="A42" s="69"/>
      <c r="B42" s="69"/>
      <c r="C42" s="69" t="s">
        <v>346</v>
      </c>
      <c r="D42" s="67" t="s">
        <v>266</v>
      </c>
      <c r="E42" s="71">
        <f t="shared" si="1"/>
        <v>478</v>
      </c>
      <c r="F42" s="71">
        <f t="shared" si="2"/>
        <v>478</v>
      </c>
      <c r="G42" s="72">
        <v>141</v>
      </c>
      <c r="H42" s="72">
        <v>148</v>
      </c>
      <c r="I42" s="72">
        <v>189</v>
      </c>
      <c r="J42" s="71">
        <v>0</v>
      </c>
      <c r="K42" s="71">
        <v>0</v>
      </c>
      <c r="L42" s="71">
        <v>0</v>
      </c>
      <c r="M42" s="71">
        <v>0</v>
      </c>
      <c r="N42" s="71">
        <v>0</v>
      </c>
      <c r="O42" s="71">
        <v>0</v>
      </c>
      <c r="P42" s="71">
        <v>0</v>
      </c>
    </row>
    <row r="43" spans="1:18" ht="13.5" customHeight="1" x14ac:dyDescent="0.15">
      <c r="A43" s="67" t="s">
        <v>372</v>
      </c>
      <c r="B43" s="68" t="s">
        <v>102</v>
      </c>
      <c r="C43" s="69"/>
      <c r="D43" s="67"/>
      <c r="E43" s="71">
        <f t="shared" si="1"/>
        <v>1172</v>
      </c>
      <c r="F43" s="71">
        <f t="shared" si="2"/>
        <v>1172</v>
      </c>
      <c r="G43" s="71">
        <f>G44+G45</f>
        <v>416</v>
      </c>
      <c r="H43" s="71">
        <f t="shared" ref="H43:I43" si="13">H44+H45</f>
        <v>364</v>
      </c>
      <c r="I43" s="71">
        <f t="shared" si="13"/>
        <v>392</v>
      </c>
      <c r="J43" s="71">
        <v>0</v>
      </c>
      <c r="K43" s="71">
        <v>0</v>
      </c>
      <c r="L43" s="71">
        <v>0</v>
      </c>
      <c r="M43" s="71">
        <v>0</v>
      </c>
      <c r="N43" s="71">
        <v>0</v>
      </c>
      <c r="O43" s="71">
        <v>0</v>
      </c>
      <c r="P43" s="71">
        <v>0</v>
      </c>
    </row>
    <row r="44" spans="1:18" ht="13.5" customHeight="1" x14ac:dyDescent="0.15">
      <c r="A44" s="69"/>
      <c r="B44" s="69"/>
      <c r="C44" s="69" t="s">
        <v>346</v>
      </c>
      <c r="D44" s="67" t="s">
        <v>265</v>
      </c>
      <c r="E44" s="71">
        <f t="shared" si="1"/>
        <v>598</v>
      </c>
      <c r="F44" s="71">
        <f t="shared" si="2"/>
        <v>598</v>
      </c>
      <c r="G44" s="72">
        <v>209</v>
      </c>
      <c r="H44" s="72">
        <v>163</v>
      </c>
      <c r="I44" s="72">
        <v>226</v>
      </c>
      <c r="J44" s="71">
        <v>0</v>
      </c>
      <c r="K44" s="71">
        <v>0</v>
      </c>
      <c r="L44" s="71">
        <v>0</v>
      </c>
      <c r="M44" s="71">
        <v>0</v>
      </c>
      <c r="N44" s="71">
        <v>0</v>
      </c>
      <c r="O44" s="71">
        <v>0</v>
      </c>
      <c r="P44" s="71">
        <v>0</v>
      </c>
    </row>
    <row r="45" spans="1:18" ht="13.5" customHeight="1" x14ac:dyDescent="0.15">
      <c r="A45" s="69"/>
      <c r="B45" s="69"/>
      <c r="C45" s="69" t="s">
        <v>346</v>
      </c>
      <c r="D45" s="67" t="s">
        <v>266</v>
      </c>
      <c r="E45" s="71">
        <f t="shared" si="1"/>
        <v>574</v>
      </c>
      <c r="F45" s="71">
        <f t="shared" si="2"/>
        <v>574</v>
      </c>
      <c r="G45" s="72">
        <v>207</v>
      </c>
      <c r="H45" s="72">
        <v>201</v>
      </c>
      <c r="I45" s="72">
        <v>166</v>
      </c>
      <c r="J45" s="71">
        <v>0</v>
      </c>
      <c r="K45" s="71">
        <v>0</v>
      </c>
      <c r="L45" s="71">
        <v>0</v>
      </c>
      <c r="M45" s="71">
        <v>0</v>
      </c>
      <c r="N45" s="71">
        <v>0</v>
      </c>
      <c r="O45" s="71">
        <v>0</v>
      </c>
      <c r="P45" s="71">
        <v>0</v>
      </c>
    </row>
    <row r="46" spans="1:18" ht="13.5" customHeight="1" x14ac:dyDescent="0.15">
      <c r="A46" s="67" t="s">
        <v>372</v>
      </c>
      <c r="B46" s="68" t="s">
        <v>103</v>
      </c>
      <c r="C46" s="69"/>
      <c r="D46" s="67"/>
      <c r="E46" s="71">
        <f t="shared" si="1"/>
        <v>1137</v>
      </c>
      <c r="F46" s="71">
        <f t="shared" si="2"/>
        <v>1137</v>
      </c>
      <c r="G46" s="71">
        <f>G47+G48</f>
        <v>394</v>
      </c>
      <c r="H46" s="71">
        <f t="shared" ref="H46:I46" si="14">H47+H48</f>
        <v>382</v>
      </c>
      <c r="I46" s="71">
        <f t="shared" si="14"/>
        <v>361</v>
      </c>
      <c r="J46" s="71">
        <v>0</v>
      </c>
      <c r="K46" s="71">
        <v>0</v>
      </c>
      <c r="L46" s="71">
        <v>0</v>
      </c>
      <c r="M46" s="71">
        <v>0</v>
      </c>
      <c r="N46" s="71">
        <v>0</v>
      </c>
      <c r="O46" s="71">
        <v>0</v>
      </c>
      <c r="P46" s="71">
        <v>0</v>
      </c>
    </row>
    <row r="47" spans="1:18" ht="13.5" customHeight="1" x14ac:dyDescent="0.15">
      <c r="A47" s="69"/>
      <c r="B47" s="69"/>
      <c r="C47" s="69" t="s">
        <v>346</v>
      </c>
      <c r="D47" s="67" t="s">
        <v>265</v>
      </c>
      <c r="E47" s="71">
        <f t="shared" si="1"/>
        <v>559</v>
      </c>
      <c r="F47" s="71">
        <f t="shared" si="2"/>
        <v>559</v>
      </c>
      <c r="G47" s="72">
        <v>196</v>
      </c>
      <c r="H47" s="72">
        <v>189</v>
      </c>
      <c r="I47" s="72">
        <v>174</v>
      </c>
      <c r="J47" s="71">
        <v>0</v>
      </c>
      <c r="K47" s="71">
        <v>0</v>
      </c>
      <c r="L47" s="71">
        <v>0</v>
      </c>
      <c r="M47" s="71">
        <v>0</v>
      </c>
      <c r="N47" s="71">
        <v>0</v>
      </c>
      <c r="O47" s="71">
        <v>0</v>
      </c>
      <c r="P47" s="71">
        <v>0</v>
      </c>
    </row>
    <row r="48" spans="1:18" ht="13.5" customHeight="1" x14ac:dyDescent="0.15">
      <c r="A48" s="69"/>
      <c r="B48" s="69"/>
      <c r="C48" s="69" t="s">
        <v>346</v>
      </c>
      <c r="D48" s="67" t="s">
        <v>266</v>
      </c>
      <c r="E48" s="71">
        <f t="shared" si="1"/>
        <v>578</v>
      </c>
      <c r="F48" s="71">
        <f t="shared" si="2"/>
        <v>578</v>
      </c>
      <c r="G48" s="72">
        <v>198</v>
      </c>
      <c r="H48" s="72">
        <v>193</v>
      </c>
      <c r="I48" s="72">
        <v>187</v>
      </c>
      <c r="J48" s="71">
        <v>0</v>
      </c>
      <c r="K48" s="71">
        <v>0</v>
      </c>
      <c r="L48" s="71">
        <v>0</v>
      </c>
      <c r="M48" s="71">
        <v>0</v>
      </c>
      <c r="N48" s="71">
        <v>0</v>
      </c>
      <c r="O48" s="71">
        <v>0</v>
      </c>
      <c r="P48" s="71">
        <v>0</v>
      </c>
    </row>
    <row r="49" spans="1:16" ht="13.5" customHeight="1" x14ac:dyDescent="0.15">
      <c r="A49" s="67" t="s">
        <v>372</v>
      </c>
      <c r="B49" s="68" t="s">
        <v>397</v>
      </c>
      <c r="C49" s="69"/>
      <c r="D49" s="67"/>
      <c r="E49" s="71">
        <f t="shared" si="1"/>
        <v>1021</v>
      </c>
      <c r="F49" s="71">
        <f t="shared" si="2"/>
        <v>1021</v>
      </c>
      <c r="G49" s="71">
        <f>G50+G51+G52+G53</f>
        <v>368</v>
      </c>
      <c r="H49" s="71">
        <f>H50+H51+H52+H53</f>
        <v>332</v>
      </c>
      <c r="I49" s="71">
        <f>I50+I51+I52+I53</f>
        <v>321</v>
      </c>
      <c r="J49" s="71">
        <v>0</v>
      </c>
      <c r="K49" s="71">
        <v>0</v>
      </c>
      <c r="L49" s="71">
        <v>0</v>
      </c>
      <c r="M49" s="71">
        <v>0</v>
      </c>
      <c r="N49" s="71">
        <v>0</v>
      </c>
      <c r="O49" s="71">
        <v>0</v>
      </c>
      <c r="P49" s="71">
        <v>0</v>
      </c>
    </row>
    <row r="50" spans="1:16" ht="13.5" customHeight="1" x14ac:dyDescent="0.15">
      <c r="A50" s="69"/>
      <c r="B50" s="69"/>
      <c r="C50" s="69" t="s">
        <v>346</v>
      </c>
      <c r="D50" s="67" t="s">
        <v>265</v>
      </c>
      <c r="E50" s="71">
        <f t="shared" si="1"/>
        <v>558</v>
      </c>
      <c r="F50" s="71">
        <f t="shared" si="2"/>
        <v>558</v>
      </c>
      <c r="G50" s="72">
        <v>225</v>
      </c>
      <c r="H50" s="72">
        <v>188</v>
      </c>
      <c r="I50" s="72">
        <v>145</v>
      </c>
      <c r="J50" s="71">
        <v>0</v>
      </c>
      <c r="K50" s="71">
        <v>0</v>
      </c>
      <c r="L50" s="71">
        <v>0</v>
      </c>
      <c r="M50" s="71">
        <v>0</v>
      </c>
      <c r="N50" s="71">
        <v>0</v>
      </c>
      <c r="O50" s="71">
        <v>0</v>
      </c>
      <c r="P50" s="71">
        <v>0</v>
      </c>
    </row>
    <row r="51" spans="1:16" ht="13.5" customHeight="1" x14ac:dyDescent="0.15">
      <c r="A51" s="69"/>
      <c r="B51" s="69"/>
      <c r="C51" s="69" t="s">
        <v>346</v>
      </c>
      <c r="D51" s="67" t="s">
        <v>266</v>
      </c>
      <c r="E51" s="71">
        <f t="shared" si="1"/>
        <v>415</v>
      </c>
      <c r="F51" s="71">
        <f t="shared" si="2"/>
        <v>415</v>
      </c>
      <c r="G51" s="72">
        <v>143</v>
      </c>
      <c r="H51" s="72">
        <v>144</v>
      </c>
      <c r="I51" s="72">
        <v>128</v>
      </c>
      <c r="J51" s="71">
        <v>0</v>
      </c>
      <c r="K51" s="71">
        <v>0</v>
      </c>
      <c r="L51" s="71">
        <v>0</v>
      </c>
      <c r="M51" s="71">
        <v>0</v>
      </c>
      <c r="N51" s="71">
        <v>0</v>
      </c>
      <c r="O51" s="71">
        <v>0</v>
      </c>
      <c r="P51" s="71">
        <v>0</v>
      </c>
    </row>
    <row r="52" spans="1:16" ht="13.5" customHeight="1" x14ac:dyDescent="0.15">
      <c r="A52" s="69"/>
      <c r="B52" s="69"/>
      <c r="C52" s="69" t="s">
        <v>345</v>
      </c>
      <c r="D52" s="67" t="s">
        <v>265</v>
      </c>
      <c r="E52" s="71">
        <f t="shared" si="1"/>
        <v>48</v>
      </c>
      <c r="F52" s="71">
        <f t="shared" si="2"/>
        <v>48</v>
      </c>
      <c r="G52" s="72">
        <v>0</v>
      </c>
      <c r="H52" s="72">
        <v>0</v>
      </c>
      <c r="I52" s="72">
        <v>48</v>
      </c>
      <c r="J52" s="71">
        <v>0</v>
      </c>
      <c r="K52" s="71">
        <v>0</v>
      </c>
      <c r="L52" s="71">
        <v>0</v>
      </c>
      <c r="M52" s="71">
        <v>0</v>
      </c>
      <c r="N52" s="71">
        <v>0</v>
      </c>
      <c r="O52" s="71">
        <v>0</v>
      </c>
      <c r="P52" s="71">
        <v>0</v>
      </c>
    </row>
    <row r="53" spans="1:16" ht="13.5" customHeight="1" x14ac:dyDescent="0.15">
      <c r="A53" s="69"/>
      <c r="B53" s="69"/>
      <c r="C53" s="69" t="s">
        <v>338</v>
      </c>
      <c r="D53" s="67" t="s">
        <v>602</v>
      </c>
      <c r="E53" s="71">
        <f t="shared" si="1"/>
        <v>0</v>
      </c>
      <c r="F53" s="71">
        <f t="shared" si="2"/>
        <v>0</v>
      </c>
      <c r="G53" s="72">
        <v>0</v>
      </c>
      <c r="H53" s="72">
        <v>0</v>
      </c>
      <c r="I53" s="72">
        <v>0</v>
      </c>
      <c r="J53" s="71"/>
      <c r="K53" s="71"/>
      <c r="L53" s="71"/>
      <c r="M53" s="71"/>
      <c r="N53" s="71"/>
      <c r="O53" s="71"/>
      <c r="P53" s="71"/>
    </row>
    <row r="54" spans="1:16" ht="13.5" customHeight="1" x14ac:dyDescent="0.15">
      <c r="A54" s="67" t="s">
        <v>372</v>
      </c>
      <c r="B54" s="68" t="s">
        <v>113</v>
      </c>
      <c r="C54" s="69"/>
      <c r="D54" s="67"/>
      <c r="E54" s="71">
        <f t="shared" si="1"/>
        <v>1270</v>
      </c>
      <c r="F54" s="71">
        <f t="shared" si="2"/>
        <v>1270</v>
      </c>
      <c r="G54" s="71">
        <f t="shared" ref="G54:I54" si="15">G55+G56</f>
        <v>459</v>
      </c>
      <c r="H54" s="71">
        <f t="shared" si="15"/>
        <v>376</v>
      </c>
      <c r="I54" s="71">
        <f t="shared" si="15"/>
        <v>435</v>
      </c>
      <c r="J54" s="71">
        <v>0</v>
      </c>
      <c r="K54" s="71">
        <v>0</v>
      </c>
      <c r="L54" s="71">
        <v>0</v>
      </c>
      <c r="M54" s="71">
        <v>0</v>
      </c>
      <c r="N54" s="71">
        <v>0</v>
      </c>
      <c r="O54" s="71">
        <v>0</v>
      </c>
      <c r="P54" s="71">
        <v>0</v>
      </c>
    </row>
    <row r="55" spans="1:16" ht="13.5" customHeight="1" x14ac:dyDescent="0.15">
      <c r="A55" s="69"/>
      <c r="B55" s="69"/>
      <c r="C55" s="69" t="s">
        <v>346</v>
      </c>
      <c r="D55" s="67" t="s">
        <v>265</v>
      </c>
      <c r="E55" s="71">
        <f t="shared" si="1"/>
        <v>694</v>
      </c>
      <c r="F55" s="71">
        <f t="shared" si="2"/>
        <v>694</v>
      </c>
      <c r="G55" s="72">
        <v>246</v>
      </c>
      <c r="H55" s="72">
        <v>195</v>
      </c>
      <c r="I55" s="72">
        <v>253</v>
      </c>
      <c r="J55" s="71">
        <v>0</v>
      </c>
      <c r="K55" s="71">
        <v>0</v>
      </c>
      <c r="L55" s="71">
        <v>0</v>
      </c>
      <c r="M55" s="71">
        <v>0</v>
      </c>
      <c r="N55" s="71">
        <v>0</v>
      </c>
      <c r="O55" s="71">
        <v>0</v>
      </c>
      <c r="P55" s="71">
        <v>0</v>
      </c>
    </row>
    <row r="56" spans="1:16" ht="13.5" customHeight="1" x14ac:dyDescent="0.15">
      <c r="A56" s="69"/>
      <c r="B56" s="69"/>
      <c r="C56" s="69" t="s">
        <v>346</v>
      </c>
      <c r="D56" s="67" t="s">
        <v>266</v>
      </c>
      <c r="E56" s="71">
        <f t="shared" si="1"/>
        <v>576</v>
      </c>
      <c r="F56" s="71">
        <f t="shared" si="2"/>
        <v>576</v>
      </c>
      <c r="G56" s="72">
        <v>213</v>
      </c>
      <c r="H56" s="72">
        <v>181</v>
      </c>
      <c r="I56" s="72">
        <v>182</v>
      </c>
      <c r="J56" s="71">
        <v>0</v>
      </c>
      <c r="K56" s="71">
        <v>0</v>
      </c>
      <c r="L56" s="71">
        <v>0</v>
      </c>
      <c r="M56" s="71">
        <v>0</v>
      </c>
      <c r="N56" s="71">
        <v>0</v>
      </c>
      <c r="O56" s="71">
        <v>0</v>
      </c>
      <c r="P56" s="71">
        <v>0</v>
      </c>
    </row>
    <row r="57" spans="1:16" ht="13.5" customHeight="1" x14ac:dyDescent="0.15">
      <c r="A57" s="67" t="s">
        <v>372</v>
      </c>
      <c r="B57" s="68" t="s">
        <v>112</v>
      </c>
      <c r="C57" s="69"/>
      <c r="D57" s="67"/>
      <c r="E57" s="71">
        <f t="shared" si="1"/>
        <v>755</v>
      </c>
      <c r="F57" s="71">
        <f t="shared" si="2"/>
        <v>755</v>
      </c>
      <c r="G57" s="71">
        <f t="shared" ref="G57:I57" si="16">G58+G59</f>
        <v>233</v>
      </c>
      <c r="H57" s="71">
        <f t="shared" si="16"/>
        <v>247</v>
      </c>
      <c r="I57" s="71">
        <f t="shared" si="16"/>
        <v>275</v>
      </c>
      <c r="J57" s="71">
        <v>0</v>
      </c>
      <c r="K57" s="71">
        <v>0</v>
      </c>
      <c r="L57" s="71">
        <v>0</v>
      </c>
      <c r="M57" s="71">
        <v>0</v>
      </c>
      <c r="N57" s="71">
        <v>0</v>
      </c>
      <c r="O57" s="71">
        <v>0</v>
      </c>
      <c r="P57" s="71">
        <v>0</v>
      </c>
    </row>
    <row r="58" spans="1:16" ht="13.5" customHeight="1" x14ac:dyDescent="0.15">
      <c r="A58" s="69"/>
      <c r="B58" s="69"/>
      <c r="C58" s="69" t="s">
        <v>346</v>
      </c>
      <c r="D58" s="67" t="s">
        <v>265</v>
      </c>
      <c r="E58" s="71">
        <f t="shared" si="1"/>
        <v>421</v>
      </c>
      <c r="F58" s="71">
        <f t="shared" si="2"/>
        <v>421</v>
      </c>
      <c r="G58" s="72">
        <v>135</v>
      </c>
      <c r="H58" s="72">
        <v>136</v>
      </c>
      <c r="I58" s="72">
        <v>150</v>
      </c>
      <c r="J58" s="71">
        <v>0</v>
      </c>
      <c r="K58" s="71">
        <v>0</v>
      </c>
      <c r="L58" s="71">
        <v>0</v>
      </c>
      <c r="M58" s="71">
        <v>0</v>
      </c>
      <c r="N58" s="71">
        <v>0</v>
      </c>
      <c r="O58" s="71">
        <v>0</v>
      </c>
      <c r="P58" s="71">
        <v>0</v>
      </c>
    </row>
    <row r="59" spans="1:16" ht="13.5" customHeight="1" x14ac:dyDescent="0.15">
      <c r="A59" s="69"/>
      <c r="B59" s="69"/>
      <c r="C59" s="69" t="s">
        <v>346</v>
      </c>
      <c r="D59" s="67" t="s">
        <v>266</v>
      </c>
      <c r="E59" s="71">
        <f t="shared" si="1"/>
        <v>334</v>
      </c>
      <c r="F59" s="71">
        <f t="shared" si="2"/>
        <v>334</v>
      </c>
      <c r="G59" s="72">
        <v>98</v>
      </c>
      <c r="H59" s="72">
        <v>111</v>
      </c>
      <c r="I59" s="72">
        <v>125</v>
      </c>
      <c r="J59" s="71">
        <v>0</v>
      </c>
      <c r="K59" s="71">
        <v>0</v>
      </c>
      <c r="L59" s="71">
        <v>0</v>
      </c>
      <c r="M59" s="71">
        <v>0</v>
      </c>
      <c r="N59" s="71">
        <v>0</v>
      </c>
      <c r="O59" s="71">
        <v>0</v>
      </c>
      <c r="P59" s="71">
        <v>0</v>
      </c>
    </row>
    <row r="60" spans="1:16" ht="13.5" customHeight="1" x14ac:dyDescent="0.15">
      <c r="A60" s="67" t="s">
        <v>372</v>
      </c>
      <c r="B60" s="68" t="s">
        <v>395</v>
      </c>
      <c r="C60" s="69"/>
      <c r="D60" s="67"/>
      <c r="E60" s="71">
        <f t="shared" si="1"/>
        <v>929</v>
      </c>
      <c r="F60" s="71">
        <f t="shared" si="2"/>
        <v>929</v>
      </c>
      <c r="G60" s="71">
        <f>G61+G62</f>
        <v>301</v>
      </c>
      <c r="H60" s="71">
        <f t="shared" ref="H60" si="17">H61+H62</f>
        <v>318</v>
      </c>
      <c r="I60" s="71">
        <f t="shared" ref="I60" si="18">I61+I62</f>
        <v>310</v>
      </c>
      <c r="J60" s="71">
        <v>0</v>
      </c>
      <c r="K60" s="71">
        <v>0</v>
      </c>
      <c r="L60" s="71">
        <v>0</v>
      </c>
      <c r="M60" s="71">
        <v>0</v>
      </c>
      <c r="N60" s="71">
        <v>0</v>
      </c>
      <c r="O60" s="71">
        <v>0</v>
      </c>
      <c r="P60" s="71">
        <v>0</v>
      </c>
    </row>
    <row r="61" spans="1:16" ht="13.5" customHeight="1" x14ac:dyDescent="0.15">
      <c r="A61" s="69"/>
      <c r="B61" s="69"/>
      <c r="C61" s="69" t="s">
        <v>346</v>
      </c>
      <c r="D61" s="67" t="s">
        <v>265</v>
      </c>
      <c r="E61" s="71">
        <f t="shared" si="1"/>
        <v>559</v>
      </c>
      <c r="F61" s="71">
        <f t="shared" si="2"/>
        <v>559</v>
      </c>
      <c r="G61" s="72">
        <v>190</v>
      </c>
      <c r="H61" s="72">
        <v>184</v>
      </c>
      <c r="I61" s="72">
        <v>185</v>
      </c>
      <c r="J61" s="71">
        <v>0</v>
      </c>
      <c r="K61" s="71">
        <v>0</v>
      </c>
      <c r="L61" s="71">
        <v>0</v>
      </c>
      <c r="M61" s="71">
        <v>0</v>
      </c>
      <c r="N61" s="71">
        <v>0</v>
      </c>
      <c r="O61" s="71">
        <v>0</v>
      </c>
      <c r="P61" s="71">
        <v>0</v>
      </c>
    </row>
    <row r="62" spans="1:16" ht="13.5" customHeight="1" x14ac:dyDescent="0.15">
      <c r="A62" s="69"/>
      <c r="B62" s="69"/>
      <c r="C62" s="69" t="s">
        <v>346</v>
      </c>
      <c r="D62" s="67" t="s">
        <v>266</v>
      </c>
      <c r="E62" s="71">
        <f t="shared" si="1"/>
        <v>370</v>
      </c>
      <c r="F62" s="71">
        <f t="shared" si="2"/>
        <v>370</v>
      </c>
      <c r="G62" s="72">
        <v>111</v>
      </c>
      <c r="H62" s="72">
        <v>134</v>
      </c>
      <c r="I62" s="72">
        <v>125</v>
      </c>
      <c r="J62" s="71">
        <v>0</v>
      </c>
      <c r="K62" s="71">
        <v>0</v>
      </c>
      <c r="L62" s="71">
        <v>0</v>
      </c>
      <c r="M62" s="71">
        <v>0</v>
      </c>
      <c r="N62" s="71">
        <v>0</v>
      </c>
      <c r="O62" s="71">
        <v>0</v>
      </c>
      <c r="P62" s="71">
        <v>0</v>
      </c>
    </row>
    <row r="63" spans="1:16" ht="13.5" customHeight="1" x14ac:dyDescent="0.15">
      <c r="A63" s="67" t="s">
        <v>372</v>
      </c>
      <c r="B63" s="68" t="s">
        <v>111</v>
      </c>
      <c r="C63" s="69"/>
      <c r="D63" s="67"/>
      <c r="E63" s="71">
        <f t="shared" si="1"/>
        <v>784</v>
      </c>
      <c r="F63" s="71">
        <f t="shared" si="2"/>
        <v>784</v>
      </c>
      <c r="G63" s="71">
        <f t="shared" ref="G63:I63" si="19">G64+G65</f>
        <v>253</v>
      </c>
      <c r="H63" s="71">
        <f t="shared" si="19"/>
        <v>275</v>
      </c>
      <c r="I63" s="71">
        <f t="shared" si="19"/>
        <v>256</v>
      </c>
      <c r="J63" s="71">
        <v>0</v>
      </c>
      <c r="K63" s="71">
        <v>0</v>
      </c>
      <c r="L63" s="71">
        <v>0</v>
      </c>
      <c r="M63" s="71">
        <v>0</v>
      </c>
      <c r="N63" s="71">
        <v>0</v>
      </c>
      <c r="O63" s="71">
        <v>0</v>
      </c>
      <c r="P63" s="71">
        <v>0</v>
      </c>
    </row>
    <row r="64" spans="1:16" ht="13.5" customHeight="1" x14ac:dyDescent="0.15">
      <c r="A64" s="69"/>
      <c r="B64" s="69"/>
      <c r="C64" s="69" t="s">
        <v>346</v>
      </c>
      <c r="D64" s="67" t="s">
        <v>265</v>
      </c>
      <c r="E64" s="71">
        <f t="shared" si="1"/>
        <v>509</v>
      </c>
      <c r="F64" s="71">
        <f t="shared" si="2"/>
        <v>509</v>
      </c>
      <c r="G64" s="72">
        <v>169</v>
      </c>
      <c r="H64" s="72">
        <v>169</v>
      </c>
      <c r="I64" s="72">
        <v>171</v>
      </c>
      <c r="J64" s="71">
        <v>0</v>
      </c>
      <c r="K64" s="71">
        <v>0</v>
      </c>
      <c r="L64" s="71">
        <v>0</v>
      </c>
      <c r="M64" s="71">
        <v>0</v>
      </c>
      <c r="N64" s="71">
        <v>0</v>
      </c>
      <c r="O64" s="71">
        <v>0</v>
      </c>
      <c r="P64" s="71">
        <v>0</v>
      </c>
    </row>
    <row r="65" spans="1:16" ht="13.5" customHeight="1" x14ac:dyDescent="0.15">
      <c r="A65" s="69"/>
      <c r="B65" s="69"/>
      <c r="C65" s="69" t="s">
        <v>346</v>
      </c>
      <c r="D65" s="67" t="s">
        <v>266</v>
      </c>
      <c r="E65" s="71">
        <f t="shared" si="1"/>
        <v>275</v>
      </c>
      <c r="F65" s="71">
        <f t="shared" si="2"/>
        <v>275</v>
      </c>
      <c r="G65" s="72">
        <v>84</v>
      </c>
      <c r="H65" s="72">
        <v>106</v>
      </c>
      <c r="I65" s="72">
        <v>85</v>
      </c>
      <c r="J65" s="71">
        <v>0</v>
      </c>
      <c r="K65" s="71">
        <v>0</v>
      </c>
      <c r="L65" s="71">
        <v>0</v>
      </c>
      <c r="M65" s="71">
        <v>0</v>
      </c>
      <c r="N65" s="71">
        <v>0</v>
      </c>
      <c r="O65" s="71">
        <v>0</v>
      </c>
      <c r="P65" s="71">
        <v>0</v>
      </c>
    </row>
    <row r="66" spans="1:16" ht="13.5" customHeight="1" x14ac:dyDescent="0.15">
      <c r="A66" s="67" t="s">
        <v>372</v>
      </c>
      <c r="B66" s="68" t="s">
        <v>337</v>
      </c>
      <c r="C66" s="69"/>
      <c r="D66" s="67"/>
      <c r="E66" s="71">
        <f t="shared" ref="E66:E116" si="20">F66+J66</f>
        <v>801</v>
      </c>
      <c r="F66" s="71">
        <f t="shared" ref="F66:F87" si="21">G66+H66+I66</f>
        <v>801</v>
      </c>
      <c r="G66" s="71">
        <f>G67+G68</f>
        <v>246</v>
      </c>
      <c r="H66" s="71">
        <f t="shared" ref="H66:I66" si="22">H67+H68</f>
        <v>287</v>
      </c>
      <c r="I66" s="71">
        <f t="shared" si="22"/>
        <v>268</v>
      </c>
      <c r="J66" s="71">
        <v>0</v>
      </c>
      <c r="K66" s="71">
        <v>0</v>
      </c>
      <c r="L66" s="71">
        <v>0</v>
      </c>
      <c r="M66" s="71">
        <v>0</v>
      </c>
      <c r="N66" s="71">
        <v>0</v>
      </c>
      <c r="O66" s="71">
        <v>0</v>
      </c>
      <c r="P66" s="71">
        <v>0</v>
      </c>
    </row>
    <row r="67" spans="1:16" ht="13.5" customHeight="1" x14ac:dyDescent="0.15">
      <c r="A67" s="69"/>
      <c r="B67" s="69"/>
      <c r="C67" s="69" t="s">
        <v>346</v>
      </c>
      <c r="D67" s="67" t="s">
        <v>265</v>
      </c>
      <c r="E67" s="71">
        <f t="shared" si="20"/>
        <v>422</v>
      </c>
      <c r="F67" s="71">
        <f t="shared" si="21"/>
        <v>422</v>
      </c>
      <c r="G67" s="72">
        <v>130</v>
      </c>
      <c r="H67" s="72">
        <v>150</v>
      </c>
      <c r="I67" s="72">
        <v>142</v>
      </c>
      <c r="J67" s="71">
        <v>0</v>
      </c>
      <c r="K67" s="71">
        <v>0</v>
      </c>
      <c r="L67" s="71">
        <v>0</v>
      </c>
      <c r="M67" s="71">
        <v>0</v>
      </c>
      <c r="N67" s="71">
        <v>0</v>
      </c>
      <c r="O67" s="71">
        <v>0</v>
      </c>
      <c r="P67" s="71">
        <v>0</v>
      </c>
    </row>
    <row r="68" spans="1:16" ht="13.5" customHeight="1" x14ac:dyDescent="0.15">
      <c r="A68" s="69"/>
      <c r="B68" s="69"/>
      <c r="C68" s="69" t="s">
        <v>346</v>
      </c>
      <c r="D68" s="67" t="s">
        <v>266</v>
      </c>
      <c r="E68" s="71">
        <f t="shared" si="20"/>
        <v>379</v>
      </c>
      <c r="F68" s="71">
        <f t="shared" si="21"/>
        <v>379</v>
      </c>
      <c r="G68" s="72">
        <v>116</v>
      </c>
      <c r="H68" s="72">
        <v>137</v>
      </c>
      <c r="I68" s="72">
        <v>126</v>
      </c>
      <c r="J68" s="71">
        <v>0</v>
      </c>
      <c r="K68" s="71">
        <v>0</v>
      </c>
      <c r="L68" s="71">
        <v>0</v>
      </c>
      <c r="M68" s="71">
        <v>0</v>
      </c>
      <c r="N68" s="71">
        <v>0</v>
      </c>
      <c r="O68" s="71">
        <v>0</v>
      </c>
      <c r="P68" s="71">
        <v>0</v>
      </c>
    </row>
    <row r="69" spans="1:16" ht="13.5" customHeight="1" x14ac:dyDescent="0.15">
      <c r="A69" s="67" t="s">
        <v>372</v>
      </c>
      <c r="B69" s="68" t="s">
        <v>155</v>
      </c>
      <c r="C69" s="69"/>
      <c r="D69" s="67"/>
      <c r="E69" s="71">
        <f t="shared" si="20"/>
        <v>374</v>
      </c>
      <c r="F69" s="71">
        <f t="shared" si="21"/>
        <v>374</v>
      </c>
      <c r="G69" s="71">
        <f>G70+G71</f>
        <v>123</v>
      </c>
      <c r="H69" s="71">
        <f t="shared" ref="H69" si="23">H70+H71</f>
        <v>130</v>
      </c>
      <c r="I69" s="71">
        <f t="shared" ref="I69" si="24">I70+I71</f>
        <v>121</v>
      </c>
      <c r="J69" s="71">
        <v>0</v>
      </c>
      <c r="K69" s="71">
        <v>0</v>
      </c>
      <c r="L69" s="71">
        <v>0</v>
      </c>
      <c r="M69" s="71">
        <v>0</v>
      </c>
      <c r="N69" s="71">
        <v>0</v>
      </c>
      <c r="O69" s="71">
        <v>0</v>
      </c>
      <c r="P69" s="71">
        <v>0</v>
      </c>
    </row>
    <row r="70" spans="1:16" ht="13.5" customHeight="1" x14ac:dyDescent="0.15">
      <c r="A70" s="69"/>
      <c r="B70" s="69"/>
      <c r="C70" s="69" t="s">
        <v>346</v>
      </c>
      <c r="D70" s="67" t="s">
        <v>265</v>
      </c>
      <c r="E70" s="71">
        <f t="shared" si="20"/>
        <v>374</v>
      </c>
      <c r="F70" s="71">
        <f t="shared" si="21"/>
        <v>374</v>
      </c>
      <c r="G70" s="72">
        <v>123</v>
      </c>
      <c r="H70" s="72">
        <v>130</v>
      </c>
      <c r="I70" s="72">
        <v>121</v>
      </c>
      <c r="J70" s="71">
        <v>0</v>
      </c>
      <c r="K70" s="71">
        <v>0</v>
      </c>
      <c r="L70" s="71">
        <v>0</v>
      </c>
      <c r="M70" s="71">
        <v>0</v>
      </c>
      <c r="N70" s="71">
        <v>0</v>
      </c>
      <c r="O70" s="71">
        <v>0</v>
      </c>
      <c r="P70" s="71">
        <v>0</v>
      </c>
    </row>
    <row r="71" spans="1:16" ht="13.5" customHeight="1" x14ac:dyDescent="0.15">
      <c r="A71" s="69"/>
      <c r="B71" s="69"/>
      <c r="C71" s="69" t="s">
        <v>334</v>
      </c>
      <c r="D71" s="67" t="s">
        <v>603</v>
      </c>
      <c r="E71" s="71">
        <f t="shared" si="20"/>
        <v>0</v>
      </c>
      <c r="F71" s="71">
        <f t="shared" si="21"/>
        <v>0</v>
      </c>
      <c r="G71" s="71">
        <v>0</v>
      </c>
      <c r="H71" s="71">
        <v>0</v>
      </c>
      <c r="I71" s="71">
        <v>0</v>
      </c>
      <c r="J71" s="71"/>
      <c r="K71" s="71"/>
      <c r="L71" s="71"/>
      <c r="M71" s="71"/>
      <c r="N71" s="71"/>
      <c r="O71" s="71"/>
      <c r="P71" s="71"/>
    </row>
    <row r="72" spans="1:16" ht="13.5" customHeight="1" x14ac:dyDescent="0.15">
      <c r="A72" s="67" t="s">
        <v>372</v>
      </c>
      <c r="B72" s="68" t="s">
        <v>110</v>
      </c>
      <c r="C72" s="69"/>
      <c r="D72" s="67"/>
      <c r="E72" s="71">
        <f t="shared" si="20"/>
        <v>966</v>
      </c>
      <c r="F72" s="71">
        <f t="shared" si="21"/>
        <v>966</v>
      </c>
      <c r="G72" s="71">
        <f>G73+G74</f>
        <v>322</v>
      </c>
      <c r="H72" s="71">
        <f t="shared" ref="H72" si="25">H73+H74</f>
        <v>333</v>
      </c>
      <c r="I72" s="71">
        <f t="shared" ref="I72" si="26">I73+I74</f>
        <v>311</v>
      </c>
      <c r="J72" s="71">
        <v>0</v>
      </c>
      <c r="K72" s="71">
        <v>0</v>
      </c>
      <c r="L72" s="71">
        <v>0</v>
      </c>
      <c r="M72" s="71">
        <v>0</v>
      </c>
      <c r="N72" s="71">
        <v>0</v>
      </c>
      <c r="O72" s="71">
        <v>0</v>
      </c>
      <c r="P72" s="71">
        <v>0</v>
      </c>
    </row>
    <row r="73" spans="1:16" ht="13.5" customHeight="1" x14ac:dyDescent="0.15">
      <c r="A73" s="69"/>
      <c r="B73" s="69"/>
      <c r="C73" s="69" t="s">
        <v>346</v>
      </c>
      <c r="D73" s="67" t="s">
        <v>265</v>
      </c>
      <c r="E73" s="71">
        <f t="shared" si="20"/>
        <v>500</v>
      </c>
      <c r="F73" s="71">
        <f t="shared" si="21"/>
        <v>500</v>
      </c>
      <c r="G73" s="72">
        <v>158</v>
      </c>
      <c r="H73" s="72">
        <v>183</v>
      </c>
      <c r="I73" s="72">
        <v>159</v>
      </c>
      <c r="J73" s="71">
        <v>0</v>
      </c>
      <c r="K73" s="71">
        <v>0</v>
      </c>
      <c r="L73" s="71">
        <v>0</v>
      </c>
      <c r="M73" s="71">
        <v>0</v>
      </c>
      <c r="N73" s="71">
        <v>0</v>
      </c>
      <c r="O73" s="71">
        <v>0</v>
      </c>
      <c r="P73" s="71">
        <v>0</v>
      </c>
    </row>
    <row r="74" spans="1:16" ht="13.5" customHeight="1" x14ac:dyDescent="0.15">
      <c r="A74" s="69"/>
      <c r="B74" s="69"/>
      <c r="C74" s="69" t="s">
        <v>346</v>
      </c>
      <c r="D74" s="67" t="s">
        <v>266</v>
      </c>
      <c r="E74" s="71">
        <f t="shared" si="20"/>
        <v>466</v>
      </c>
      <c r="F74" s="71">
        <f t="shared" si="21"/>
        <v>466</v>
      </c>
      <c r="G74" s="72">
        <v>164</v>
      </c>
      <c r="H74" s="72">
        <v>150</v>
      </c>
      <c r="I74" s="72">
        <v>152</v>
      </c>
      <c r="J74" s="71">
        <v>0</v>
      </c>
      <c r="K74" s="71">
        <v>0</v>
      </c>
      <c r="L74" s="71">
        <v>0</v>
      </c>
      <c r="M74" s="71">
        <v>0</v>
      </c>
      <c r="N74" s="71">
        <v>0</v>
      </c>
      <c r="O74" s="71">
        <v>0</v>
      </c>
      <c r="P74" s="71">
        <v>0</v>
      </c>
    </row>
    <row r="75" spans="1:16" ht="13.5" customHeight="1" x14ac:dyDescent="0.15">
      <c r="A75" s="67" t="s">
        <v>372</v>
      </c>
      <c r="B75" s="68" t="s">
        <v>527</v>
      </c>
      <c r="C75" s="69"/>
      <c r="D75" s="67"/>
      <c r="E75" s="71">
        <f t="shared" si="20"/>
        <v>888</v>
      </c>
      <c r="F75" s="71">
        <f t="shared" si="21"/>
        <v>888</v>
      </c>
      <c r="G75" s="71">
        <f>SUM(G76:G79)</f>
        <v>307</v>
      </c>
      <c r="H75" s="71">
        <f t="shared" ref="H75:I75" si="27">SUM(H76:H79)</f>
        <v>372</v>
      </c>
      <c r="I75" s="71">
        <f t="shared" si="27"/>
        <v>209</v>
      </c>
      <c r="J75" s="71">
        <v>0</v>
      </c>
      <c r="K75" s="71">
        <v>0</v>
      </c>
      <c r="L75" s="71">
        <v>0</v>
      </c>
      <c r="M75" s="71">
        <v>0</v>
      </c>
      <c r="N75" s="71">
        <v>0</v>
      </c>
      <c r="O75" s="71">
        <v>0</v>
      </c>
      <c r="P75" s="71">
        <v>0</v>
      </c>
    </row>
    <row r="76" spans="1:16" ht="13.5" customHeight="1" x14ac:dyDescent="0.15">
      <c r="A76" s="69"/>
      <c r="B76" s="69"/>
      <c r="C76" s="69" t="s">
        <v>346</v>
      </c>
      <c r="D76" s="67" t="s">
        <v>265</v>
      </c>
      <c r="E76" s="71">
        <f t="shared" si="20"/>
        <v>433</v>
      </c>
      <c r="F76" s="71">
        <f t="shared" si="21"/>
        <v>433</v>
      </c>
      <c r="G76" s="72">
        <v>150</v>
      </c>
      <c r="H76" s="72">
        <v>187</v>
      </c>
      <c r="I76" s="72">
        <v>96</v>
      </c>
      <c r="J76" s="71">
        <v>0</v>
      </c>
      <c r="K76" s="71">
        <v>0</v>
      </c>
      <c r="L76" s="71">
        <v>0</v>
      </c>
      <c r="M76" s="71">
        <v>0</v>
      </c>
      <c r="N76" s="71">
        <v>0</v>
      </c>
      <c r="O76" s="71">
        <v>0</v>
      </c>
      <c r="P76" s="71">
        <v>0</v>
      </c>
    </row>
    <row r="77" spans="1:16" ht="13.5" customHeight="1" x14ac:dyDescent="0.15">
      <c r="A77" s="69"/>
      <c r="B77" s="69"/>
      <c r="C77" s="69" t="s">
        <v>346</v>
      </c>
      <c r="D77" s="67" t="s">
        <v>266</v>
      </c>
      <c r="E77" s="71">
        <f t="shared" si="20"/>
        <v>346</v>
      </c>
      <c r="F77" s="71">
        <f t="shared" si="21"/>
        <v>346</v>
      </c>
      <c r="G77" s="72">
        <v>119</v>
      </c>
      <c r="H77" s="72">
        <v>136</v>
      </c>
      <c r="I77" s="72">
        <v>91</v>
      </c>
      <c r="J77" s="71">
        <v>0</v>
      </c>
      <c r="K77" s="71">
        <v>0</v>
      </c>
      <c r="L77" s="71">
        <v>0</v>
      </c>
      <c r="M77" s="71">
        <v>0</v>
      </c>
      <c r="N77" s="71">
        <v>0</v>
      </c>
      <c r="O77" s="71">
        <v>0</v>
      </c>
      <c r="P77" s="71">
        <v>0</v>
      </c>
    </row>
    <row r="78" spans="1:16" ht="13.5" customHeight="1" x14ac:dyDescent="0.15">
      <c r="A78" s="69"/>
      <c r="B78" s="69"/>
      <c r="C78" s="69" t="s">
        <v>579</v>
      </c>
      <c r="D78" s="67" t="s">
        <v>265</v>
      </c>
      <c r="E78" s="71">
        <f t="shared" si="20"/>
        <v>70</v>
      </c>
      <c r="F78" s="71">
        <f t="shared" si="21"/>
        <v>70</v>
      </c>
      <c r="G78" s="72">
        <v>26</v>
      </c>
      <c r="H78" s="72">
        <v>30</v>
      </c>
      <c r="I78" s="72">
        <v>14</v>
      </c>
      <c r="J78" s="71">
        <v>0</v>
      </c>
      <c r="K78" s="71">
        <v>0</v>
      </c>
      <c r="L78" s="71">
        <v>0</v>
      </c>
      <c r="M78" s="71">
        <v>0</v>
      </c>
      <c r="N78" s="71">
        <v>0</v>
      </c>
      <c r="O78" s="71">
        <v>0</v>
      </c>
      <c r="P78" s="71">
        <v>0</v>
      </c>
    </row>
    <row r="79" spans="1:16" ht="13.5" customHeight="1" x14ac:dyDescent="0.15">
      <c r="A79" s="69"/>
      <c r="B79" s="69"/>
      <c r="C79" s="69" t="s">
        <v>579</v>
      </c>
      <c r="D79" s="67" t="s">
        <v>266</v>
      </c>
      <c r="E79" s="71">
        <f t="shared" si="20"/>
        <v>39</v>
      </c>
      <c r="F79" s="71">
        <f t="shared" si="21"/>
        <v>39</v>
      </c>
      <c r="G79" s="72">
        <v>12</v>
      </c>
      <c r="H79" s="72">
        <v>19</v>
      </c>
      <c r="I79" s="72">
        <v>8</v>
      </c>
      <c r="J79" s="71">
        <v>0</v>
      </c>
      <c r="K79" s="71">
        <v>0</v>
      </c>
      <c r="L79" s="71">
        <v>0</v>
      </c>
      <c r="M79" s="71">
        <v>0</v>
      </c>
      <c r="N79" s="71">
        <v>0</v>
      </c>
      <c r="O79" s="71">
        <v>0</v>
      </c>
      <c r="P79" s="71">
        <v>0</v>
      </c>
    </row>
    <row r="80" spans="1:16" ht="13.5" customHeight="1" x14ac:dyDescent="0.15">
      <c r="A80" s="67" t="s">
        <v>372</v>
      </c>
      <c r="B80" s="68" t="s">
        <v>639</v>
      </c>
      <c r="C80" s="69"/>
      <c r="D80" s="67"/>
      <c r="E80" s="71">
        <f>F80+J80</f>
        <v>437</v>
      </c>
      <c r="F80" s="71">
        <f>G80+H80+I80</f>
        <v>437</v>
      </c>
      <c r="G80" s="71">
        <f>SUM(G81:G84)</f>
        <v>201</v>
      </c>
      <c r="H80" s="71">
        <f t="shared" ref="H80:I80" si="28">SUM(H81:H84)</f>
        <v>143</v>
      </c>
      <c r="I80" s="71">
        <f t="shared" si="28"/>
        <v>93</v>
      </c>
      <c r="J80" s="71">
        <v>0</v>
      </c>
      <c r="K80" s="71">
        <v>0</v>
      </c>
      <c r="L80" s="71">
        <v>0</v>
      </c>
      <c r="M80" s="71">
        <v>0</v>
      </c>
      <c r="N80" s="71">
        <v>0</v>
      </c>
      <c r="O80" s="71">
        <v>0</v>
      </c>
      <c r="P80" s="71">
        <v>0</v>
      </c>
    </row>
    <row r="81" spans="1:16" ht="13.5" customHeight="1" x14ac:dyDescent="0.15">
      <c r="A81" s="69"/>
      <c r="B81" s="69"/>
      <c r="C81" s="69" t="s">
        <v>346</v>
      </c>
      <c r="D81" s="67" t="s">
        <v>265</v>
      </c>
      <c r="E81" s="71">
        <f>F81+J81</f>
        <v>126</v>
      </c>
      <c r="F81" s="71">
        <f>G81+H81+I81</f>
        <v>126</v>
      </c>
      <c r="G81" s="72">
        <v>67</v>
      </c>
      <c r="H81" s="72">
        <v>36</v>
      </c>
      <c r="I81" s="72">
        <v>23</v>
      </c>
      <c r="J81" s="71">
        <v>0</v>
      </c>
      <c r="K81" s="71">
        <v>0</v>
      </c>
      <c r="L81" s="71">
        <v>0</v>
      </c>
      <c r="M81" s="71">
        <v>0</v>
      </c>
      <c r="N81" s="71">
        <v>0</v>
      </c>
      <c r="O81" s="71">
        <v>0</v>
      </c>
      <c r="P81" s="71">
        <v>0</v>
      </c>
    </row>
    <row r="82" spans="1:16" ht="13.5" customHeight="1" x14ac:dyDescent="0.15">
      <c r="A82" s="69"/>
      <c r="B82" s="69"/>
      <c r="C82" s="69" t="s">
        <v>346</v>
      </c>
      <c r="D82" s="67" t="s">
        <v>266</v>
      </c>
      <c r="E82" s="71">
        <f>F82+J82</f>
        <v>199</v>
      </c>
      <c r="F82" s="71">
        <f>G82+H82+I82</f>
        <v>199</v>
      </c>
      <c r="G82" s="72">
        <v>97</v>
      </c>
      <c r="H82" s="72">
        <v>70</v>
      </c>
      <c r="I82" s="72">
        <v>32</v>
      </c>
      <c r="J82" s="71">
        <v>0</v>
      </c>
      <c r="K82" s="71">
        <v>0</v>
      </c>
      <c r="L82" s="71">
        <v>0</v>
      </c>
      <c r="M82" s="71">
        <v>0</v>
      </c>
      <c r="N82" s="71">
        <v>0</v>
      </c>
      <c r="O82" s="71">
        <v>0</v>
      </c>
      <c r="P82" s="71">
        <v>0</v>
      </c>
    </row>
    <row r="83" spans="1:16" ht="13.5" customHeight="1" x14ac:dyDescent="0.15">
      <c r="A83" s="69"/>
      <c r="B83" s="69"/>
      <c r="C83" s="69" t="s">
        <v>585</v>
      </c>
      <c r="D83" s="67" t="s">
        <v>265</v>
      </c>
      <c r="E83" s="71">
        <f>F83+J83</f>
        <v>36</v>
      </c>
      <c r="F83" s="71">
        <f>G83+H83+I83</f>
        <v>36</v>
      </c>
      <c r="G83" s="72">
        <v>12</v>
      </c>
      <c r="H83" s="72">
        <v>11</v>
      </c>
      <c r="I83" s="72">
        <v>13</v>
      </c>
      <c r="J83" s="71">
        <v>0</v>
      </c>
      <c r="K83" s="71">
        <v>0</v>
      </c>
      <c r="L83" s="71">
        <v>0</v>
      </c>
      <c r="M83" s="71">
        <v>0</v>
      </c>
      <c r="N83" s="71">
        <v>0</v>
      </c>
      <c r="O83" s="71">
        <v>0</v>
      </c>
      <c r="P83" s="71">
        <v>0</v>
      </c>
    </row>
    <row r="84" spans="1:16" ht="13.5" customHeight="1" x14ac:dyDescent="0.15">
      <c r="A84" s="69"/>
      <c r="B84" s="68"/>
      <c r="C84" s="69" t="s">
        <v>585</v>
      </c>
      <c r="D84" s="67" t="s">
        <v>266</v>
      </c>
      <c r="E84" s="71">
        <f>F84+J84</f>
        <v>76</v>
      </c>
      <c r="F84" s="71">
        <f>G84+H84+I84</f>
        <v>76</v>
      </c>
      <c r="G84" s="72">
        <v>25</v>
      </c>
      <c r="H84" s="72">
        <v>26</v>
      </c>
      <c r="I84" s="72">
        <v>25</v>
      </c>
      <c r="J84" s="71">
        <v>0</v>
      </c>
      <c r="K84" s="71">
        <v>0</v>
      </c>
      <c r="L84" s="71">
        <v>0</v>
      </c>
      <c r="M84" s="71">
        <v>0</v>
      </c>
      <c r="N84" s="71">
        <v>0</v>
      </c>
      <c r="O84" s="71">
        <v>0</v>
      </c>
      <c r="P84" s="71">
        <v>0</v>
      </c>
    </row>
    <row r="85" spans="1:16" ht="13.5" customHeight="1" x14ac:dyDescent="0.15">
      <c r="A85" s="67" t="s">
        <v>372</v>
      </c>
      <c r="B85" s="68" t="s">
        <v>154</v>
      </c>
      <c r="C85" s="69"/>
      <c r="D85" s="67"/>
      <c r="E85" s="71">
        <f t="shared" si="20"/>
        <v>1107</v>
      </c>
      <c r="F85" s="71">
        <f t="shared" si="21"/>
        <v>1107</v>
      </c>
      <c r="G85" s="71">
        <f>G86+G87</f>
        <v>398</v>
      </c>
      <c r="H85" s="71">
        <f t="shared" ref="H85:I85" si="29">H86+H87</f>
        <v>322</v>
      </c>
      <c r="I85" s="71">
        <f t="shared" si="29"/>
        <v>387</v>
      </c>
      <c r="J85" s="71">
        <v>0</v>
      </c>
      <c r="K85" s="71">
        <v>0</v>
      </c>
      <c r="L85" s="71">
        <v>0</v>
      </c>
      <c r="M85" s="71">
        <v>0</v>
      </c>
      <c r="N85" s="71">
        <v>0</v>
      </c>
      <c r="O85" s="71">
        <v>0</v>
      </c>
      <c r="P85" s="71">
        <v>0</v>
      </c>
    </row>
    <row r="86" spans="1:16" ht="13.5" customHeight="1" x14ac:dyDescent="0.15">
      <c r="A86" s="69"/>
      <c r="B86" s="69"/>
      <c r="C86" s="69" t="s">
        <v>346</v>
      </c>
      <c r="D86" s="67" t="s">
        <v>265</v>
      </c>
      <c r="E86" s="71">
        <f t="shared" si="20"/>
        <v>618</v>
      </c>
      <c r="F86" s="71">
        <f t="shared" si="21"/>
        <v>618</v>
      </c>
      <c r="G86" s="72">
        <v>224</v>
      </c>
      <c r="H86" s="72">
        <v>171</v>
      </c>
      <c r="I86" s="72">
        <v>223</v>
      </c>
      <c r="J86" s="71">
        <v>0</v>
      </c>
      <c r="K86" s="71">
        <v>0</v>
      </c>
      <c r="L86" s="71">
        <v>0</v>
      </c>
      <c r="M86" s="71">
        <v>0</v>
      </c>
      <c r="N86" s="71">
        <v>0</v>
      </c>
      <c r="O86" s="71">
        <v>0</v>
      </c>
      <c r="P86" s="71">
        <v>0</v>
      </c>
    </row>
    <row r="87" spans="1:16" ht="13.5" customHeight="1" x14ac:dyDescent="0.15">
      <c r="A87" s="69"/>
      <c r="B87" s="69"/>
      <c r="C87" s="69" t="s">
        <v>346</v>
      </c>
      <c r="D87" s="67" t="s">
        <v>266</v>
      </c>
      <c r="E87" s="71">
        <f t="shared" si="20"/>
        <v>489</v>
      </c>
      <c r="F87" s="71">
        <f t="shared" si="21"/>
        <v>489</v>
      </c>
      <c r="G87" s="72">
        <v>174</v>
      </c>
      <c r="H87" s="72">
        <v>151</v>
      </c>
      <c r="I87" s="72">
        <v>164</v>
      </c>
      <c r="J87" s="71">
        <v>0</v>
      </c>
      <c r="K87" s="71">
        <v>0</v>
      </c>
      <c r="L87" s="71">
        <v>0</v>
      </c>
      <c r="M87" s="71">
        <v>0</v>
      </c>
      <c r="N87" s="71">
        <v>0</v>
      </c>
      <c r="O87" s="71">
        <v>0</v>
      </c>
      <c r="P87" s="71">
        <v>0</v>
      </c>
    </row>
    <row r="88" spans="1:16" ht="13.5" customHeight="1" x14ac:dyDescent="0.15">
      <c r="A88" s="74" t="s">
        <v>394</v>
      </c>
      <c r="B88" s="74">
        <v>22</v>
      </c>
      <c r="C88" s="74"/>
      <c r="D88" s="74"/>
      <c r="E88" s="75">
        <f>E43+E46+E24+E6+E66+E49+E30+E13+E37+E40+E63+E57+E54+E80+E18+E21+E60+E27+E69+E72+E75+E85</f>
        <v>18131</v>
      </c>
      <c r="F88" s="75">
        <f>F43+F46+F24+F6+F66+F49+F30+F13+F37+F40+F63+F57+F54+F80+F18+F21+F60+F27+F69+F72+F75+F85</f>
        <v>18131</v>
      </c>
      <c r="G88" s="75">
        <f>G43+G46+G24+G6+G66+G49+G30+G13+G37+G40+G63+G57+G54+G80+G18+G21+G60+G27+G69+G72+G75+G85</f>
        <v>6220</v>
      </c>
      <c r="H88" s="75">
        <f>H43+H46+H24+H6+H66+H49+H30+H13+H37+H40+H63+H57+H54+H80+H18+H21+H60+H27+H69+H72+H75+H85</f>
        <v>6071</v>
      </c>
      <c r="I88" s="75">
        <f>I43+I46+I24+I6+I66+I49+I30+I13+I37+I40+I63+I57+I54+I80+I18+I21+I60+I27+I69+I72+I75+I85</f>
        <v>5840</v>
      </c>
      <c r="J88" s="75">
        <v>0</v>
      </c>
      <c r="K88" s="75">
        <v>0</v>
      </c>
      <c r="L88" s="75">
        <v>0</v>
      </c>
      <c r="M88" s="75">
        <v>0</v>
      </c>
      <c r="N88" s="75">
        <v>0</v>
      </c>
      <c r="O88" s="75">
        <v>0</v>
      </c>
      <c r="P88" s="75">
        <v>0</v>
      </c>
    </row>
    <row r="89" spans="1:16" ht="13.5" customHeight="1" x14ac:dyDescent="0.15">
      <c r="A89" s="67" t="s">
        <v>386</v>
      </c>
      <c r="B89" s="68" t="s">
        <v>122</v>
      </c>
      <c r="C89" s="69"/>
      <c r="D89" s="67"/>
      <c r="E89" s="71">
        <f t="shared" si="20"/>
        <v>222</v>
      </c>
      <c r="F89" s="71">
        <f>G89+H89+I89</f>
        <v>222</v>
      </c>
      <c r="G89" s="71">
        <f>G90+G91</f>
        <v>56</v>
      </c>
      <c r="H89" s="71">
        <f t="shared" ref="H89" si="30">H90+H91</f>
        <v>80</v>
      </c>
      <c r="I89" s="71">
        <f t="shared" ref="I89" si="31">I90+I91</f>
        <v>86</v>
      </c>
      <c r="J89" s="71">
        <v>0</v>
      </c>
      <c r="K89" s="71">
        <v>0</v>
      </c>
      <c r="L89" s="71">
        <v>0</v>
      </c>
      <c r="M89" s="71">
        <v>0</v>
      </c>
      <c r="N89" s="71">
        <v>0</v>
      </c>
      <c r="O89" s="71">
        <v>0</v>
      </c>
      <c r="P89" s="71">
        <v>0</v>
      </c>
    </row>
    <row r="90" spans="1:16" ht="13.5" customHeight="1" x14ac:dyDescent="0.15">
      <c r="A90" s="69"/>
      <c r="B90" s="69"/>
      <c r="C90" s="69" t="s">
        <v>346</v>
      </c>
      <c r="D90" s="67" t="s">
        <v>265</v>
      </c>
      <c r="E90" s="71">
        <f t="shared" si="20"/>
        <v>172</v>
      </c>
      <c r="F90" s="71">
        <f t="shared" ref="F90:F100" si="32">G90+H90+I90</f>
        <v>172</v>
      </c>
      <c r="G90" s="72">
        <v>45</v>
      </c>
      <c r="H90" s="72">
        <v>59</v>
      </c>
      <c r="I90" s="72">
        <v>68</v>
      </c>
      <c r="J90" s="71">
        <v>0</v>
      </c>
      <c r="K90" s="71">
        <v>0</v>
      </c>
      <c r="L90" s="71">
        <v>0</v>
      </c>
      <c r="M90" s="71">
        <v>0</v>
      </c>
      <c r="N90" s="71">
        <v>0</v>
      </c>
      <c r="O90" s="71">
        <v>0</v>
      </c>
      <c r="P90" s="71">
        <v>0</v>
      </c>
    </row>
    <row r="91" spans="1:16" ht="13.5" customHeight="1" x14ac:dyDescent="0.15">
      <c r="A91" s="69"/>
      <c r="B91" s="69"/>
      <c r="C91" s="69" t="s">
        <v>346</v>
      </c>
      <c r="D91" s="67" t="s">
        <v>266</v>
      </c>
      <c r="E91" s="71">
        <f t="shared" si="20"/>
        <v>50</v>
      </c>
      <c r="F91" s="71">
        <f t="shared" si="32"/>
        <v>50</v>
      </c>
      <c r="G91" s="72">
        <v>11</v>
      </c>
      <c r="H91" s="72">
        <v>21</v>
      </c>
      <c r="I91" s="72">
        <v>18</v>
      </c>
      <c r="J91" s="71">
        <v>0</v>
      </c>
      <c r="K91" s="71">
        <v>0</v>
      </c>
      <c r="L91" s="71">
        <v>0</v>
      </c>
      <c r="M91" s="71">
        <v>0</v>
      </c>
      <c r="N91" s="71">
        <v>0</v>
      </c>
      <c r="O91" s="71">
        <v>0</v>
      </c>
      <c r="P91" s="71">
        <v>0</v>
      </c>
    </row>
    <row r="92" spans="1:16" ht="13.5" customHeight="1" x14ac:dyDescent="0.15">
      <c r="A92" s="67" t="s">
        <v>386</v>
      </c>
      <c r="B92" s="68" t="s">
        <v>528</v>
      </c>
      <c r="C92" s="69"/>
      <c r="D92" s="67"/>
      <c r="E92" s="71">
        <f t="shared" si="20"/>
        <v>270</v>
      </c>
      <c r="F92" s="71">
        <f t="shared" si="32"/>
        <v>270</v>
      </c>
      <c r="G92" s="71">
        <f>G93+G94</f>
        <v>76</v>
      </c>
      <c r="H92" s="71">
        <f t="shared" ref="H92" si="33">H93+H94</f>
        <v>100</v>
      </c>
      <c r="I92" s="71">
        <f t="shared" ref="I92" si="34">I93+I94</f>
        <v>94</v>
      </c>
      <c r="J92" s="71">
        <v>0</v>
      </c>
      <c r="K92" s="71">
        <v>0</v>
      </c>
      <c r="L92" s="71">
        <v>0</v>
      </c>
      <c r="M92" s="71">
        <v>0</v>
      </c>
      <c r="N92" s="71">
        <v>0</v>
      </c>
      <c r="O92" s="71">
        <v>0</v>
      </c>
      <c r="P92" s="71">
        <v>0</v>
      </c>
    </row>
    <row r="93" spans="1:16" ht="13.5" customHeight="1" x14ac:dyDescent="0.15">
      <c r="A93" s="69"/>
      <c r="B93" s="69"/>
      <c r="C93" s="69" t="s">
        <v>346</v>
      </c>
      <c r="D93" s="67" t="s">
        <v>265</v>
      </c>
      <c r="E93" s="71">
        <f t="shared" si="20"/>
        <v>115</v>
      </c>
      <c r="F93" s="71">
        <f t="shared" si="32"/>
        <v>115</v>
      </c>
      <c r="G93" s="72">
        <v>32</v>
      </c>
      <c r="H93" s="72">
        <v>44</v>
      </c>
      <c r="I93" s="72">
        <v>39</v>
      </c>
      <c r="J93" s="71">
        <v>0</v>
      </c>
      <c r="K93" s="71">
        <v>0</v>
      </c>
      <c r="L93" s="71">
        <v>0</v>
      </c>
      <c r="M93" s="71">
        <v>0</v>
      </c>
      <c r="N93" s="71">
        <v>0</v>
      </c>
      <c r="O93" s="71">
        <v>0</v>
      </c>
      <c r="P93" s="71">
        <v>0</v>
      </c>
    </row>
    <row r="94" spans="1:16" ht="13.5" customHeight="1" x14ac:dyDescent="0.15">
      <c r="A94" s="69"/>
      <c r="B94" s="69"/>
      <c r="C94" s="69" t="s">
        <v>346</v>
      </c>
      <c r="D94" s="67" t="s">
        <v>266</v>
      </c>
      <c r="E94" s="71">
        <f t="shared" si="20"/>
        <v>155</v>
      </c>
      <c r="F94" s="71">
        <f t="shared" si="32"/>
        <v>155</v>
      </c>
      <c r="G94" s="72">
        <v>44</v>
      </c>
      <c r="H94" s="72">
        <v>56</v>
      </c>
      <c r="I94" s="72">
        <v>55</v>
      </c>
      <c r="J94" s="71">
        <v>0</v>
      </c>
      <c r="K94" s="71">
        <v>0</v>
      </c>
      <c r="L94" s="71">
        <v>0</v>
      </c>
      <c r="M94" s="71">
        <v>0</v>
      </c>
      <c r="N94" s="71">
        <v>0</v>
      </c>
      <c r="O94" s="71">
        <v>0</v>
      </c>
      <c r="P94" s="71">
        <v>0</v>
      </c>
    </row>
    <row r="95" spans="1:16" ht="13.5" customHeight="1" x14ac:dyDescent="0.15">
      <c r="A95" s="67" t="s">
        <v>386</v>
      </c>
      <c r="B95" s="68" t="s">
        <v>124</v>
      </c>
      <c r="C95" s="69"/>
      <c r="D95" s="67"/>
      <c r="E95" s="71">
        <f t="shared" si="20"/>
        <v>234</v>
      </c>
      <c r="F95" s="71">
        <f t="shared" si="32"/>
        <v>234</v>
      </c>
      <c r="G95" s="71">
        <f>G96+G97</f>
        <v>76</v>
      </c>
      <c r="H95" s="71">
        <f t="shared" ref="H95" si="35">H96+H97</f>
        <v>77</v>
      </c>
      <c r="I95" s="71">
        <f t="shared" ref="I95" si="36">I96+I97</f>
        <v>81</v>
      </c>
      <c r="J95" s="71">
        <v>0</v>
      </c>
      <c r="K95" s="71">
        <v>0</v>
      </c>
      <c r="L95" s="71">
        <v>0</v>
      </c>
      <c r="M95" s="71">
        <v>0</v>
      </c>
      <c r="N95" s="71">
        <v>0</v>
      </c>
      <c r="O95" s="71">
        <v>0</v>
      </c>
      <c r="P95" s="71">
        <v>0</v>
      </c>
    </row>
    <row r="96" spans="1:16" ht="13.5" customHeight="1" x14ac:dyDescent="0.15">
      <c r="A96" s="69"/>
      <c r="B96" s="69"/>
      <c r="C96" s="69" t="s">
        <v>346</v>
      </c>
      <c r="D96" s="67" t="s">
        <v>265</v>
      </c>
      <c r="E96" s="71">
        <f t="shared" si="20"/>
        <v>151</v>
      </c>
      <c r="F96" s="71">
        <f t="shared" si="32"/>
        <v>151</v>
      </c>
      <c r="G96" s="72">
        <v>52</v>
      </c>
      <c r="H96" s="72">
        <v>42</v>
      </c>
      <c r="I96" s="72">
        <v>57</v>
      </c>
      <c r="J96" s="71">
        <v>0</v>
      </c>
      <c r="K96" s="71">
        <v>0</v>
      </c>
      <c r="L96" s="71">
        <v>0</v>
      </c>
      <c r="M96" s="71">
        <v>0</v>
      </c>
      <c r="N96" s="71">
        <v>0</v>
      </c>
      <c r="O96" s="71">
        <v>0</v>
      </c>
      <c r="P96" s="71">
        <v>0</v>
      </c>
    </row>
    <row r="97" spans="1:16" ht="13.5" customHeight="1" x14ac:dyDescent="0.15">
      <c r="A97" s="69"/>
      <c r="B97" s="69"/>
      <c r="C97" s="69" t="s">
        <v>346</v>
      </c>
      <c r="D97" s="67" t="s">
        <v>266</v>
      </c>
      <c r="E97" s="71">
        <f t="shared" si="20"/>
        <v>83</v>
      </c>
      <c r="F97" s="71">
        <f t="shared" si="32"/>
        <v>83</v>
      </c>
      <c r="G97" s="72">
        <v>24</v>
      </c>
      <c r="H97" s="72">
        <v>35</v>
      </c>
      <c r="I97" s="72">
        <v>24</v>
      </c>
      <c r="J97" s="71">
        <v>0</v>
      </c>
      <c r="K97" s="71">
        <v>0</v>
      </c>
      <c r="L97" s="71">
        <v>0</v>
      </c>
      <c r="M97" s="71">
        <v>0</v>
      </c>
      <c r="N97" s="71">
        <v>0</v>
      </c>
      <c r="O97" s="71">
        <v>0</v>
      </c>
      <c r="P97" s="71">
        <v>0</v>
      </c>
    </row>
    <row r="98" spans="1:16" ht="13.5" customHeight="1" x14ac:dyDescent="0.15">
      <c r="A98" s="67" t="s">
        <v>386</v>
      </c>
      <c r="B98" s="68" t="s">
        <v>240</v>
      </c>
      <c r="C98" s="69"/>
      <c r="D98" s="67"/>
      <c r="E98" s="71">
        <f t="shared" si="20"/>
        <v>193</v>
      </c>
      <c r="F98" s="71">
        <f t="shared" si="32"/>
        <v>193</v>
      </c>
      <c r="G98" s="71">
        <f>G99+G100</f>
        <v>54</v>
      </c>
      <c r="H98" s="71">
        <f t="shared" ref="H98" si="37">H99+H100</f>
        <v>69</v>
      </c>
      <c r="I98" s="71">
        <f t="shared" ref="I98" si="38">I99+I100</f>
        <v>70</v>
      </c>
      <c r="J98" s="71">
        <v>0</v>
      </c>
      <c r="K98" s="71">
        <v>0</v>
      </c>
      <c r="L98" s="71">
        <v>0</v>
      </c>
      <c r="M98" s="71">
        <v>0</v>
      </c>
      <c r="N98" s="71">
        <v>0</v>
      </c>
      <c r="O98" s="71">
        <v>0</v>
      </c>
      <c r="P98" s="71">
        <v>0</v>
      </c>
    </row>
    <row r="99" spans="1:16" ht="13.5" customHeight="1" x14ac:dyDescent="0.15">
      <c r="A99" s="69"/>
      <c r="B99" s="69"/>
      <c r="C99" s="69" t="s">
        <v>346</v>
      </c>
      <c r="D99" s="67" t="s">
        <v>265</v>
      </c>
      <c r="E99" s="71">
        <f t="shared" si="20"/>
        <v>136</v>
      </c>
      <c r="F99" s="71">
        <f t="shared" si="32"/>
        <v>136</v>
      </c>
      <c r="G99" s="72">
        <v>35</v>
      </c>
      <c r="H99" s="72">
        <v>50</v>
      </c>
      <c r="I99" s="72">
        <v>51</v>
      </c>
      <c r="J99" s="71">
        <v>0</v>
      </c>
      <c r="K99" s="71">
        <v>0</v>
      </c>
      <c r="L99" s="71">
        <v>0</v>
      </c>
      <c r="M99" s="71">
        <v>0</v>
      </c>
      <c r="N99" s="71">
        <v>0</v>
      </c>
      <c r="O99" s="71">
        <v>0</v>
      </c>
      <c r="P99" s="71">
        <v>0</v>
      </c>
    </row>
    <row r="100" spans="1:16" ht="13.5" customHeight="1" x14ac:dyDescent="0.15">
      <c r="A100" s="69"/>
      <c r="B100" s="69"/>
      <c r="C100" s="69" t="s">
        <v>346</v>
      </c>
      <c r="D100" s="67" t="s">
        <v>266</v>
      </c>
      <c r="E100" s="71">
        <f t="shared" si="20"/>
        <v>57</v>
      </c>
      <c r="F100" s="71">
        <f t="shared" si="32"/>
        <v>57</v>
      </c>
      <c r="G100" s="72">
        <v>19</v>
      </c>
      <c r="H100" s="72">
        <v>19</v>
      </c>
      <c r="I100" s="72">
        <v>19</v>
      </c>
      <c r="J100" s="71">
        <v>0</v>
      </c>
      <c r="K100" s="71">
        <v>0</v>
      </c>
      <c r="L100" s="71">
        <v>0</v>
      </c>
      <c r="M100" s="71">
        <v>0</v>
      </c>
      <c r="N100" s="71">
        <v>0</v>
      </c>
      <c r="O100" s="71">
        <v>0</v>
      </c>
      <c r="P100" s="71">
        <v>0</v>
      </c>
    </row>
    <row r="101" spans="1:16" ht="13.5" customHeight="1" x14ac:dyDescent="0.15">
      <c r="A101" s="74" t="s">
        <v>394</v>
      </c>
      <c r="B101" s="74">
        <v>4</v>
      </c>
      <c r="C101" s="74"/>
      <c r="D101" s="74"/>
      <c r="E101" s="75">
        <f>E89+E92+E95+E98</f>
        <v>919</v>
      </c>
      <c r="F101" s="75">
        <f>F89+F92+F95+F98</f>
        <v>919</v>
      </c>
      <c r="G101" s="75">
        <f>G89+G92+G95+G98</f>
        <v>262</v>
      </c>
      <c r="H101" s="75">
        <f>H89+H92+H95+H98</f>
        <v>326</v>
      </c>
      <c r="I101" s="75">
        <f>I89+I92+I95+I98</f>
        <v>331</v>
      </c>
      <c r="J101" s="75">
        <v>0</v>
      </c>
      <c r="K101" s="75">
        <v>0</v>
      </c>
      <c r="L101" s="75">
        <v>0</v>
      </c>
      <c r="M101" s="75">
        <v>0</v>
      </c>
      <c r="N101" s="75">
        <v>0</v>
      </c>
      <c r="O101" s="75">
        <v>0</v>
      </c>
      <c r="P101" s="75">
        <v>0</v>
      </c>
    </row>
    <row r="102" spans="1:16" ht="13.5" customHeight="1" x14ac:dyDescent="0.15">
      <c r="A102" s="67" t="s">
        <v>387</v>
      </c>
      <c r="B102" s="68" t="s">
        <v>533</v>
      </c>
      <c r="C102" s="69"/>
      <c r="D102" s="67"/>
      <c r="E102" s="71">
        <f t="shared" si="20"/>
        <v>380</v>
      </c>
      <c r="F102" s="71">
        <f>G102+H102+I102</f>
        <v>380</v>
      </c>
      <c r="G102" s="71">
        <f>G103+G104</f>
        <v>117</v>
      </c>
      <c r="H102" s="71">
        <f t="shared" ref="H102" si="39">H103+H104</f>
        <v>149</v>
      </c>
      <c r="I102" s="71">
        <f t="shared" ref="I102" si="40">I103+I104</f>
        <v>114</v>
      </c>
      <c r="J102" s="71">
        <v>0</v>
      </c>
      <c r="K102" s="71">
        <v>0</v>
      </c>
      <c r="L102" s="71">
        <v>0</v>
      </c>
      <c r="M102" s="71">
        <v>0</v>
      </c>
      <c r="N102" s="71">
        <v>0</v>
      </c>
      <c r="O102" s="71">
        <v>0</v>
      </c>
      <c r="P102" s="71">
        <v>0</v>
      </c>
    </row>
    <row r="103" spans="1:16" ht="13.5" customHeight="1" x14ac:dyDescent="0.15">
      <c r="A103" s="69"/>
      <c r="B103" s="69"/>
      <c r="C103" s="69" t="s">
        <v>346</v>
      </c>
      <c r="D103" s="67" t="s">
        <v>265</v>
      </c>
      <c r="E103" s="71">
        <f t="shared" si="20"/>
        <v>206</v>
      </c>
      <c r="F103" s="71">
        <f t="shared" ref="F103:F116" si="41">G103+H103+I103</f>
        <v>206</v>
      </c>
      <c r="G103" s="72">
        <v>73</v>
      </c>
      <c r="H103" s="72">
        <v>69</v>
      </c>
      <c r="I103" s="72">
        <v>64</v>
      </c>
      <c r="J103" s="71">
        <v>0</v>
      </c>
      <c r="K103" s="71">
        <v>0</v>
      </c>
      <c r="L103" s="71">
        <v>0</v>
      </c>
      <c r="M103" s="71">
        <v>0</v>
      </c>
      <c r="N103" s="71">
        <v>0</v>
      </c>
      <c r="O103" s="71">
        <v>0</v>
      </c>
      <c r="P103" s="71">
        <v>0</v>
      </c>
    </row>
    <row r="104" spans="1:16" ht="13.5" customHeight="1" x14ac:dyDescent="0.15">
      <c r="A104" s="69"/>
      <c r="B104" s="69"/>
      <c r="C104" s="69" t="s">
        <v>346</v>
      </c>
      <c r="D104" s="67" t="s">
        <v>266</v>
      </c>
      <c r="E104" s="71">
        <f t="shared" si="20"/>
        <v>174</v>
      </c>
      <c r="F104" s="71">
        <f t="shared" si="41"/>
        <v>174</v>
      </c>
      <c r="G104" s="72">
        <v>44</v>
      </c>
      <c r="H104" s="72">
        <v>80</v>
      </c>
      <c r="I104" s="72">
        <v>50</v>
      </c>
      <c r="J104" s="71">
        <v>0</v>
      </c>
      <c r="K104" s="71">
        <v>0</v>
      </c>
      <c r="L104" s="71">
        <v>0</v>
      </c>
      <c r="M104" s="71">
        <v>0</v>
      </c>
      <c r="N104" s="71">
        <v>0</v>
      </c>
      <c r="O104" s="71">
        <v>0</v>
      </c>
      <c r="P104" s="71">
        <v>0</v>
      </c>
    </row>
    <row r="105" spans="1:16" ht="13.5" customHeight="1" x14ac:dyDescent="0.15">
      <c r="A105" s="67" t="s">
        <v>387</v>
      </c>
      <c r="B105" s="68" t="s">
        <v>129</v>
      </c>
      <c r="C105" s="69"/>
      <c r="D105" s="67"/>
      <c r="E105" s="71">
        <f t="shared" si="20"/>
        <v>227</v>
      </c>
      <c r="F105" s="71">
        <f t="shared" si="41"/>
        <v>227</v>
      </c>
      <c r="G105" s="71">
        <f>G106+G107</f>
        <v>69</v>
      </c>
      <c r="H105" s="71">
        <f t="shared" ref="H105" si="42">H106+H107</f>
        <v>100</v>
      </c>
      <c r="I105" s="71">
        <f t="shared" ref="I105" si="43">I106+I107</f>
        <v>58</v>
      </c>
      <c r="J105" s="71">
        <v>0</v>
      </c>
      <c r="K105" s="71">
        <v>0</v>
      </c>
      <c r="L105" s="71">
        <v>0</v>
      </c>
      <c r="M105" s="71">
        <v>0</v>
      </c>
      <c r="N105" s="71">
        <v>0</v>
      </c>
      <c r="O105" s="71">
        <v>0</v>
      </c>
      <c r="P105" s="71">
        <v>0</v>
      </c>
    </row>
    <row r="106" spans="1:16" ht="13.5" customHeight="1" x14ac:dyDescent="0.15">
      <c r="A106" s="69"/>
      <c r="B106" s="69"/>
      <c r="C106" s="69" t="s">
        <v>346</v>
      </c>
      <c r="D106" s="67" t="s">
        <v>265</v>
      </c>
      <c r="E106" s="71">
        <f t="shared" si="20"/>
        <v>105</v>
      </c>
      <c r="F106" s="71">
        <f t="shared" si="41"/>
        <v>105</v>
      </c>
      <c r="G106" s="72">
        <v>34</v>
      </c>
      <c r="H106" s="72">
        <v>45</v>
      </c>
      <c r="I106" s="72">
        <v>26</v>
      </c>
      <c r="J106" s="71">
        <v>0</v>
      </c>
      <c r="K106" s="71">
        <v>0</v>
      </c>
      <c r="L106" s="71">
        <v>0</v>
      </c>
      <c r="M106" s="71">
        <v>0</v>
      </c>
      <c r="N106" s="71">
        <v>0</v>
      </c>
      <c r="O106" s="71">
        <v>0</v>
      </c>
      <c r="P106" s="71">
        <v>0</v>
      </c>
    </row>
    <row r="107" spans="1:16" ht="13.5" customHeight="1" x14ac:dyDescent="0.15">
      <c r="A107" s="69"/>
      <c r="B107" s="69"/>
      <c r="C107" s="69" t="s">
        <v>346</v>
      </c>
      <c r="D107" s="67" t="s">
        <v>266</v>
      </c>
      <c r="E107" s="71">
        <f t="shared" si="20"/>
        <v>122</v>
      </c>
      <c r="F107" s="71">
        <f t="shared" si="41"/>
        <v>122</v>
      </c>
      <c r="G107" s="72">
        <v>35</v>
      </c>
      <c r="H107" s="72">
        <v>55</v>
      </c>
      <c r="I107" s="72">
        <v>32</v>
      </c>
      <c r="J107" s="71">
        <v>0</v>
      </c>
      <c r="K107" s="71">
        <v>0</v>
      </c>
      <c r="L107" s="71">
        <v>0</v>
      </c>
      <c r="M107" s="71">
        <v>0</v>
      </c>
      <c r="N107" s="71">
        <v>0</v>
      </c>
      <c r="O107" s="71">
        <v>0</v>
      </c>
      <c r="P107" s="71">
        <v>0</v>
      </c>
    </row>
    <row r="108" spans="1:16" ht="13.5" customHeight="1" x14ac:dyDescent="0.15">
      <c r="A108" s="67" t="s">
        <v>387</v>
      </c>
      <c r="B108" s="68" t="s">
        <v>133</v>
      </c>
      <c r="C108" s="69"/>
      <c r="D108" s="67"/>
      <c r="E108" s="71">
        <f t="shared" si="20"/>
        <v>147</v>
      </c>
      <c r="F108" s="71">
        <f t="shared" si="41"/>
        <v>147</v>
      </c>
      <c r="G108" s="71">
        <f>G109+G110</f>
        <v>61</v>
      </c>
      <c r="H108" s="71">
        <f t="shared" ref="H108" si="44">H109+H110</f>
        <v>41</v>
      </c>
      <c r="I108" s="71">
        <f t="shared" ref="I108" si="45">I109+I110</f>
        <v>45</v>
      </c>
      <c r="J108" s="71">
        <v>0</v>
      </c>
      <c r="K108" s="71">
        <v>0</v>
      </c>
      <c r="L108" s="71">
        <v>0</v>
      </c>
      <c r="M108" s="71">
        <v>0</v>
      </c>
      <c r="N108" s="71">
        <v>0</v>
      </c>
      <c r="O108" s="71">
        <v>0</v>
      </c>
      <c r="P108" s="71">
        <v>0</v>
      </c>
    </row>
    <row r="109" spans="1:16" ht="13.5" customHeight="1" x14ac:dyDescent="0.15">
      <c r="A109" s="69"/>
      <c r="B109" s="69"/>
      <c r="C109" s="69" t="s">
        <v>346</v>
      </c>
      <c r="D109" s="67" t="s">
        <v>265</v>
      </c>
      <c r="E109" s="71">
        <f t="shared" si="20"/>
        <v>118</v>
      </c>
      <c r="F109" s="71">
        <f t="shared" si="41"/>
        <v>118</v>
      </c>
      <c r="G109" s="72">
        <v>51</v>
      </c>
      <c r="H109" s="72">
        <v>28</v>
      </c>
      <c r="I109" s="72">
        <v>39</v>
      </c>
      <c r="J109" s="71">
        <v>0</v>
      </c>
      <c r="K109" s="71">
        <v>0</v>
      </c>
      <c r="L109" s="71">
        <v>0</v>
      </c>
      <c r="M109" s="71">
        <v>0</v>
      </c>
      <c r="N109" s="71">
        <v>0</v>
      </c>
      <c r="O109" s="71">
        <v>0</v>
      </c>
      <c r="P109" s="71">
        <v>0</v>
      </c>
    </row>
    <row r="110" spans="1:16" ht="13.5" customHeight="1" x14ac:dyDescent="0.15">
      <c r="A110" s="69"/>
      <c r="B110" s="69"/>
      <c r="C110" s="69" t="s">
        <v>346</v>
      </c>
      <c r="D110" s="67" t="s">
        <v>266</v>
      </c>
      <c r="E110" s="71">
        <f t="shared" si="20"/>
        <v>29</v>
      </c>
      <c r="F110" s="71">
        <f t="shared" si="41"/>
        <v>29</v>
      </c>
      <c r="G110" s="72">
        <v>10</v>
      </c>
      <c r="H110" s="72">
        <v>13</v>
      </c>
      <c r="I110" s="72">
        <v>6</v>
      </c>
      <c r="J110" s="71">
        <v>0</v>
      </c>
      <c r="K110" s="71">
        <v>0</v>
      </c>
      <c r="L110" s="71">
        <v>0</v>
      </c>
      <c r="M110" s="71">
        <v>0</v>
      </c>
      <c r="N110" s="71">
        <v>0</v>
      </c>
      <c r="O110" s="71">
        <v>0</v>
      </c>
      <c r="P110" s="71">
        <v>0</v>
      </c>
    </row>
    <row r="111" spans="1:16" ht="13.5" customHeight="1" x14ac:dyDescent="0.15">
      <c r="A111" s="67" t="s">
        <v>387</v>
      </c>
      <c r="B111" s="68" t="s">
        <v>340</v>
      </c>
      <c r="C111" s="69"/>
      <c r="D111" s="67"/>
      <c r="E111" s="71">
        <f t="shared" si="20"/>
        <v>804</v>
      </c>
      <c r="F111" s="71">
        <f t="shared" si="41"/>
        <v>804</v>
      </c>
      <c r="G111" s="71">
        <f>G112+G113</f>
        <v>281</v>
      </c>
      <c r="H111" s="71">
        <f t="shared" ref="H111" si="46">H112+H113</f>
        <v>286</v>
      </c>
      <c r="I111" s="71">
        <f t="shared" ref="I111" si="47">I112+I113</f>
        <v>237</v>
      </c>
      <c r="J111" s="71">
        <v>0</v>
      </c>
      <c r="K111" s="71">
        <v>0</v>
      </c>
      <c r="L111" s="71">
        <v>0</v>
      </c>
      <c r="M111" s="71">
        <v>0</v>
      </c>
      <c r="N111" s="71">
        <v>0</v>
      </c>
      <c r="O111" s="71">
        <v>0</v>
      </c>
      <c r="P111" s="71">
        <v>0</v>
      </c>
    </row>
    <row r="112" spans="1:16" ht="13.5" customHeight="1" x14ac:dyDescent="0.15">
      <c r="A112" s="69"/>
      <c r="B112" s="69"/>
      <c r="C112" s="69" t="s">
        <v>346</v>
      </c>
      <c r="D112" s="67" t="s">
        <v>265</v>
      </c>
      <c r="E112" s="71">
        <f t="shared" si="20"/>
        <v>400</v>
      </c>
      <c r="F112" s="71">
        <f t="shared" si="41"/>
        <v>400</v>
      </c>
      <c r="G112" s="268">
        <v>151</v>
      </c>
      <c r="H112" s="268">
        <v>136</v>
      </c>
      <c r="I112" s="268">
        <v>113</v>
      </c>
      <c r="J112" s="71">
        <v>0</v>
      </c>
      <c r="K112" s="71">
        <v>0</v>
      </c>
      <c r="L112" s="71">
        <v>0</v>
      </c>
      <c r="M112" s="71">
        <v>0</v>
      </c>
      <c r="N112" s="71">
        <v>0</v>
      </c>
      <c r="O112" s="71">
        <v>0</v>
      </c>
      <c r="P112" s="71">
        <v>0</v>
      </c>
    </row>
    <row r="113" spans="1:16" ht="13.5" customHeight="1" x14ac:dyDescent="0.15">
      <c r="A113" s="69"/>
      <c r="B113" s="69"/>
      <c r="C113" s="69" t="s">
        <v>346</v>
      </c>
      <c r="D113" s="67" t="s">
        <v>266</v>
      </c>
      <c r="E113" s="71">
        <f t="shared" si="20"/>
        <v>404</v>
      </c>
      <c r="F113" s="71">
        <f t="shared" si="41"/>
        <v>404</v>
      </c>
      <c r="G113" s="268">
        <v>130</v>
      </c>
      <c r="H113" s="268">
        <v>150</v>
      </c>
      <c r="I113" s="268">
        <v>124</v>
      </c>
      <c r="J113" s="71">
        <v>0</v>
      </c>
      <c r="K113" s="71">
        <v>0</v>
      </c>
      <c r="L113" s="71">
        <v>0</v>
      </c>
      <c r="M113" s="71">
        <v>0</v>
      </c>
      <c r="N113" s="71">
        <v>0</v>
      </c>
      <c r="O113" s="71">
        <v>0</v>
      </c>
      <c r="P113" s="71">
        <v>0</v>
      </c>
    </row>
    <row r="114" spans="1:16" ht="13.5" customHeight="1" x14ac:dyDescent="0.15">
      <c r="A114" s="67" t="s">
        <v>387</v>
      </c>
      <c r="B114" s="68" t="s">
        <v>341</v>
      </c>
      <c r="C114" s="69"/>
      <c r="D114" s="67"/>
      <c r="E114" s="71">
        <f t="shared" si="20"/>
        <v>404</v>
      </c>
      <c r="F114" s="71">
        <f t="shared" si="41"/>
        <v>404</v>
      </c>
      <c r="G114" s="71">
        <f>G115+G116</f>
        <v>137</v>
      </c>
      <c r="H114" s="71">
        <f t="shared" ref="H114" si="48">H115+H116</f>
        <v>148</v>
      </c>
      <c r="I114" s="71">
        <f t="shared" ref="I114" si="49">I115+I116</f>
        <v>119</v>
      </c>
      <c r="J114" s="71">
        <v>0</v>
      </c>
      <c r="K114" s="71">
        <v>0</v>
      </c>
      <c r="L114" s="71">
        <v>0</v>
      </c>
      <c r="M114" s="71">
        <v>0</v>
      </c>
      <c r="N114" s="71">
        <v>0</v>
      </c>
      <c r="O114" s="71">
        <v>0</v>
      </c>
      <c r="P114" s="71">
        <v>0</v>
      </c>
    </row>
    <row r="115" spans="1:16" ht="13.5" customHeight="1" x14ac:dyDescent="0.15">
      <c r="A115" s="69"/>
      <c r="B115" s="69"/>
      <c r="C115" s="69" t="s">
        <v>346</v>
      </c>
      <c r="D115" s="67" t="s">
        <v>265</v>
      </c>
      <c r="E115" s="71">
        <f t="shared" si="20"/>
        <v>249</v>
      </c>
      <c r="F115" s="71">
        <f t="shared" si="41"/>
        <v>249</v>
      </c>
      <c r="G115" s="72">
        <v>79</v>
      </c>
      <c r="H115" s="72">
        <v>88</v>
      </c>
      <c r="I115" s="72">
        <v>82</v>
      </c>
      <c r="J115" s="71">
        <v>0</v>
      </c>
      <c r="K115" s="71">
        <v>0</v>
      </c>
      <c r="L115" s="71">
        <v>0</v>
      </c>
      <c r="M115" s="71">
        <v>0</v>
      </c>
      <c r="N115" s="71">
        <v>0</v>
      </c>
      <c r="O115" s="71">
        <v>0</v>
      </c>
      <c r="P115" s="71">
        <v>0</v>
      </c>
    </row>
    <row r="116" spans="1:16" ht="13.5" customHeight="1" x14ac:dyDescent="0.15">
      <c r="A116" s="69"/>
      <c r="B116" s="69"/>
      <c r="C116" s="69" t="s">
        <v>346</v>
      </c>
      <c r="D116" s="67" t="s">
        <v>266</v>
      </c>
      <c r="E116" s="71">
        <f t="shared" si="20"/>
        <v>155</v>
      </c>
      <c r="F116" s="71">
        <f t="shared" si="41"/>
        <v>155</v>
      </c>
      <c r="G116" s="72">
        <v>58</v>
      </c>
      <c r="H116" s="72">
        <v>60</v>
      </c>
      <c r="I116" s="72">
        <v>37</v>
      </c>
      <c r="J116" s="71">
        <v>0</v>
      </c>
      <c r="K116" s="71">
        <v>0</v>
      </c>
      <c r="L116" s="71">
        <v>0</v>
      </c>
      <c r="M116" s="71">
        <v>0</v>
      </c>
      <c r="N116" s="71">
        <v>0</v>
      </c>
      <c r="O116" s="71">
        <v>0</v>
      </c>
      <c r="P116" s="71">
        <v>0</v>
      </c>
    </row>
    <row r="117" spans="1:16" ht="13.5" customHeight="1" x14ac:dyDescent="0.15">
      <c r="A117" s="74" t="s">
        <v>394</v>
      </c>
      <c r="B117" s="74">
        <v>5</v>
      </c>
      <c r="C117" s="74"/>
      <c r="D117" s="74"/>
      <c r="E117" s="75">
        <f>E102+E105+E108+E111+E114</f>
        <v>1962</v>
      </c>
      <c r="F117" s="75">
        <f>F102+F105+F108+F111+F114</f>
        <v>1962</v>
      </c>
      <c r="G117" s="75">
        <f>G102+G105+G108+G111+G114</f>
        <v>665</v>
      </c>
      <c r="H117" s="75">
        <f>H102+H105+H108+H111+H114</f>
        <v>724</v>
      </c>
      <c r="I117" s="75">
        <f>I102+I105+I108+I111+I114</f>
        <v>573</v>
      </c>
      <c r="J117" s="75">
        <v>0</v>
      </c>
      <c r="K117" s="75">
        <v>0</v>
      </c>
      <c r="L117" s="75">
        <v>0</v>
      </c>
      <c r="M117" s="75">
        <v>0</v>
      </c>
      <c r="N117" s="75">
        <v>0</v>
      </c>
      <c r="O117" s="75">
        <v>0</v>
      </c>
      <c r="P117" s="75">
        <v>0</v>
      </c>
    </row>
    <row r="118" spans="1:16" ht="13.5" customHeight="1" x14ac:dyDescent="0.15">
      <c r="A118" s="67" t="s">
        <v>388</v>
      </c>
      <c r="B118" s="68" t="s">
        <v>342</v>
      </c>
      <c r="C118" s="69"/>
      <c r="D118" s="67"/>
      <c r="E118" s="71">
        <f t="shared" ref="E118:E146" si="50">F118</f>
        <v>430</v>
      </c>
      <c r="F118" s="71">
        <f>G118+H118+I118</f>
        <v>430</v>
      </c>
      <c r="G118" s="71">
        <f>G119+G120</f>
        <v>148</v>
      </c>
      <c r="H118" s="71">
        <f t="shared" ref="H118" si="51">H119+H120</f>
        <v>126</v>
      </c>
      <c r="I118" s="71">
        <f t="shared" ref="I118" si="52">I119+I120</f>
        <v>156</v>
      </c>
      <c r="J118" s="71">
        <v>0</v>
      </c>
      <c r="K118" s="71">
        <v>0</v>
      </c>
      <c r="L118" s="71">
        <v>0</v>
      </c>
      <c r="M118" s="71">
        <v>0</v>
      </c>
      <c r="N118" s="71">
        <v>0</v>
      </c>
      <c r="O118" s="71">
        <v>0</v>
      </c>
      <c r="P118" s="71">
        <v>0</v>
      </c>
    </row>
    <row r="119" spans="1:16" ht="13.5" customHeight="1" x14ac:dyDescent="0.15">
      <c r="A119" s="69"/>
      <c r="B119" s="69"/>
      <c r="C119" s="69" t="s">
        <v>346</v>
      </c>
      <c r="D119" s="67" t="s">
        <v>265</v>
      </c>
      <c r="E119" s="71">
        <f t="shared" si="50"/>
        <v>430</v>
      </c>
      <c r="F119" s="71">
        <f t="shared" ref="F119:F149" si="53">G119+H119+I119</f>
        <v>430</v>
      </c>
      <c r="G119" s="72">
        <v>148</v>
      </c>
      <c r="H119" s="72">
        <v>126</v>
      </c>
      <c r="I119" s="72">
        <v>156</v>
      </c>
      <c r="J119" s="71">
        <v>0</v>
      </c>
      <c r="K119" s="71">
        <v>0</v>
      </c>
      <c r="L119" s="71">
        <v>0</v>
      </c>
      <c r="M119" s="71">
        <v>0</v>
      </c>
      <c r="N119" s="71">
        <v>0</v>
      </c>
      <c r="O119" s="71">
        <v>0</v>
      </c>
      <c r="P119" s="71">
        <v>0</v>
      </c>
    </row>
    <row r="120" spans="1:16" ht="13.5" customHeight="1" x14ac:dyDescent="0.15">
      <c r="A120" s="69"/>
      <c r="B120" s="69"/>
      <c r="C120" s="69" t="s">
        <v>334</v>
      </c>
      <c r="D120" s="67" t="s">
        <v>266</v>
      </c>
      <c r="E120" s="71">
        <f t="shared" si="50"/>
        <v>0</v>
      </c>
      <c r="F120" s="71">
        <f t="shared" si="53"/>
        <v>0</v>
      </c>
      <c r="G120" s="56">
        <v>0</v>
      </c>
      <c r="H120" s="56">
        <v>0</v>
      </c>
      <c r="I120" s="56">
        <v>0</v>
      </c>
      <c r="J120" s="71"/>
      <c r="K120" s="71"/>
      <c r="L120" s="71"/>
      <c r="M120" s="71"/>
      <c r="N120" s="71"/>
      <c r="O120" s="71"/>
      <c r="P120" s="71"/>
    </row>
    <row r="121" spans="1:16" ht="13.5" customHeight="1" x14ac:dyDescent="0.15">
      <c r="A121" s="67" t="s">
        <v>388</v>
      </c>
      <c r="B121" s="68" t="s">
        <v>343</v>
      </c>
      <c r="C121" s="69"/>
      <c r="D121" s="67"/>
      <c r="E121" s="71">
        <f t="shared" si="50"/>
        <v>395</v>
      </c>
      <c r="F121" s="71">
        <f t="shared" si="53"/>
        <v>395</v>
      </c>
      <c r="G121" s="71">
        <f>SUM(G122:G125)</f>
        <v>134</v>
      </c>
      <c r="H121" s="71">
        <f t="shared" ref="H121:I121" si="54">SUM(H122:H125)</f>
        <v>147</v>
      </c>
      <c r="I121" s="71">
        <f t="shared" si="54"/>
        <v>114</v>
      </c>
      <c r="J121" s="71">
        <v>0</v>
      </c>
      <c r="K121" s="71">
        <v>0</v>
      </c>
      <c r="L121" s="71">
        <v>0</v>
      </c>
      <c r="M121" s="71">
        <v>0</v>
      </c>
      <c r="N121" s="71">
        <v>0</v>
      </c>
      <c r="O121" s="71">
        <v>0</v>
      </c>
      <c r="P121" s="71">
        <v>0</v>
      </c>
    </row>
    <row r="122" spans="1:16" ht="13.5" customHeight="1" x14ac:dyDescent="0.15">
      <c r="A122" s="69"/>
      <c r="B122" s="69"/>
      <c r="C122" s="69" t="s">
        <v>346</v>
      </c>
      <c r="D122" s="67" t="s">
        <v>265</v>
      </c>
      <c r="E122" s="71">
        <f t="shared" si="50"/>
        <v>169</v>
      </c>
      <c r="F122" s="71">
        <f t="shared" si="53"/>
        <v>169</v>
      </c>
      <c r="G122" s="72">
        <v>55</v>
      </c>
      <c r="H122" s="72">
        <v>66</v>
      </c>
      <c r="I122" s="72">
        <v>48</v>
      </c>
      <c r="J122" s="71">
        <v>0</v>
      </c>
      <c r="K122" s="71">
        <v>0</v>
      </c>
      <c r="L122" s="71">
        <v>0</v>
      </c>
      <c r="M122" s="71">
        <v>0</v>
      </c>
      <c r="N122" s="71">
        <v>0</v>
      </c>
      <c r="O122" s="71">
        <v>0</v>
      </c>
      <c r="P122" s="71">
        <v>0</v>
      </c>
    </row>
    <row r="123" spans="1:16" ht="13.5" customHeight="1" x14ac:dyDescent="0.15">
      <c r="A123" s="69"/>
      <c r="B123" s="69"/>
      <c r="C123" s="69" t="s">
        <v>346</v>
      </c>
      <c r="D123" s="67" t="s">
        <v>266</v>
      </c>
      <c r="E123" s="71">
        <f t="shared" si="50"/>
        <v>151</v>
      </c>
      <c r="F123" s="71">
        <f t="shared" si="53"/>
        <v>151</v>
      </c>
      <c r="G123" s="72">
        <v>57</v>
      </c>
      <c r="H123" s="72">
        <v>51</v>
      </c>
      <c r="I123" s="72">
        <v>43</v>
      </c>
      <c r="J123" s="71">
        <v>0</v>
      </c>
      <c r="K123" s="71">
        <v>0</v>
      </c>
      <c r="L123" s="71">
        <v>0</v>
      </c>
      <c r="M123" s="71">
        <v>0</v>
      </c>
      <c r="N123" s="71">
        <v>0</v>
      </c>
      <c r="O123" s="71">
        <v>0</v>
      </c>
      <c r="P123" s="71">
        <v>0</v>
      </c>
    </row>
    <row r="124" spans="1:16" ht="13.5" customHeight="1" x14ac:dyDescent="0.15">
      <c r="A124" s="69"/>
      <c r="B124" s="69"/>
      <c r="C124" s="69" t="s">
        <v>353</v>
      </c>
      <c r="D124" s="67" t="s">
        <v>265</v>
      </c>
      <c r="E124" s="71">
        <f t="shared" si="50"/>
        <v>43</v>
      </c>
      <c r="F124" s="71">
        <f t="shared" si="53"/>
        <v>43</v>
      </c>
      <c r="G124" s="72">
        <v>11</v>
      </c>
      <c r="H124" s="72">
        <v>17</v>
      </c>
      <c r="I124" s="72">
        <v>15</v>
      </c>
      <c r="J124" s="71">
        <v>0</v>
      </c>
      <c r="K124" s="71">
        <v>0</v>
      </c>
      <c r="L124" s="71">
        <v>0</v>
      </c>
      <c r="M124" s="71">
        <v>0</v>
      </c>
      <c r="N124" s="71">
        <v>0</v>
      </c>
      <c r="O124" s="71">
        <v>0</v>
      </c>
      <c r="P124" s="71">
        <v>0</v>
      </c>
    </row>
    <row r="125" spans="1:16" ht="13.5" customHeight="1" x14ac:dyDescent="0.15">
      <c r="A125" s="69"/>
      <c r="B125" s="69"/>
      <c r="C125" s="69" t="s">
        <v>353</v>
      </c>
      <c r="D125" s="67" t="s">
        <v>266</v>
      </c>
      <c r="E125" s="71">
        <f t="shared" si="50"/>
        <v>32</v>
      </c>
      <c r="F125" s="71">
        <f t="shared" si="53"/>
        <v>32</v>
      </c>
      <c r="G125" s="72">
        <v>11</v>
      </c>
      <c r="H125" s="72">
        <v>13</v>
      </c>
      <c r="I125" s="72">
        <v>8</v>
      </c>
      <c r="J125" s="71">
        <v>0</v>
      </c>
      <c r="K125" s="71">
        <v>0</v>
      </c>
      <c r="L125" s="71">
        <v>0</v>
      </c>
      <c r="M125" s="71">
        <v>0</v>
      </c>
      <c r="N125" s="71">
        <v>0</v>
      </c>
      <c r="O125" s="71">
        <v>0</v>
      </c>
      <c r="P125" s="71">
        <v>0</v>
      </c>
    </row>
    <row r="126" spans="1:16" ht="13.5" customHeight="1" x14ac:dyDescent="0.15">
      <c r="A126" s="67" t="s">
        <v>388</v>
      </c>
      <c r="B126" s="68" t="s">
        <v>116</v>
      </c>
      <c r="C126" s="69"/>
      <c r="D126" s="67"/>
      <c r="E126" s="71">
        <f t="shared" si="50"/>
        <v>685</v>
      </c>
      <c r="F126" s="71">
        <f t="shared" si="53"/>
        <v>685</v>
      </c>
      <c r="G126" s="71">
        <f>SUM(G127:G130)</f>
        <v>235</v>
      </c>
      <c r="H126" s="71">
        <f t="shared" ref="H126" si="55">SUM(H127:H130)</f>
        <v>222</v>
      </c>
      <c r="I126" s="71">
        <f t="shared" ref="I126" si="56">SUM(I127:I130)</f>
        <v>228</v>
      </c>
      <c r="J126" s="71">
        <v>0</v>
      </c>
      <c r="K126" s="71">
        <v>0</v>
      </c>
      <c r="L126" s="71">
        <v>0</v>
      </c>
      <c r="M126" s="71">
        <v>0</v>
      </c>
      <c r="N126" s="71">
        <v>0</v>
      </c>
      <c r="O126" s="71">
        <v>0</v>
      </c>
      <c r="P126" s="71">
        <v>0</v>
      </c>
    </row>
    <row r="127" spans="1:16" ht="13.5" customHeight="1" x14ac:dyDescent="0.15">
      <c r="A127" s="69"/>
      <c r="B127" s="69"/>
      <c r="C127" s="69" t="s">
        <v>334</v>
      </c>
      <c r="D127" s="67" t="s">
        <v>265</v>
      </c>
      <c r="E127" s="71">
        <f t="shared" si="50"/>
        <v>0</v>
      </c>
      <c r="F127" s="71">
        <f t="shared" si="53"/>
        <v>0</v>
      </c>
      <c r="G127" s="71">
        <v>0</v>
      </c>
      <c r="H127" s="71">
        <v>0</v>
      </c>
      <c r="I127" s="71">
        <v>0</v>
      </c>
      <c r="J127" s="71"/>
      <c r="K127" s="71"/>
      <c r="L127" s="71"/>
      <c r="M127" s="71"/>
      <c r="N127" s="71"/>
      <c r="O127" s="71"/>
      <c r="P127" s="71"/>
    </row>
    <row r="128" spans="1:16" ht="13.5" customHeight="1" x14ac:dyDescent="0.15">
      <c r="A128" s="69"/>
      <c r="B128" s="69"/>
      <c r="C128" s="69" t="s">
        <v>346</v>
      </c>
      <c r="D128" s="67" t="s">
        <v>266</v>
      </c>
      <c r="E128" s="71">
        <f t="shared" si="50"/>
        <v>539</v>
      </c>
      <c r="F128" s="71">
        <f t="shared" si="53"/>
        <v>539</v>
      </c>
      <c r="G128" s="72">
        <v>186</v>
      </c>
      <c r="H128" s="72">
        <v>177</v>
      </c>
      <c r="I128" s="72">
        <v>176</v>
      </c>
      <c r="J128" s="71">
        <v>0</v>
      </c>
      <c r="K128" s="71">
        <v>0</v>
      </c>
      <c r="L128" s="71">
        <v>0</v>
      </c>
      <c r="M128" s="71">
        <v>0</v>
      </c>
      <c r="N128" s="71">
        <v>0</v>
      </c>
      <c r="O128" s="71">
        <v>0</v>
      </c>
      <c r="P128" s="71">
        <v>0</v>
      </c>
    </row>
    <row r="129" spans="1:16" ht="13.5" customHeight="1" x14ac:dyDescent="0.15">
      <c r="A129" s="69"/>
      <c r="B129" s="69"/>
      <c r="C129" s="69" t="s">
        <v>335</v>
      </c>
      <c r="D129" s="67" t="s">
        <v>265</v>
      </c>
      <c r="E129" s="71">
        <f t="shared" si="50"/>
        <v>0</v>
      </c>
      <c r="F129" s="71">
        <f t="shared" si="53"/>
        <v>0</v>
      </c>
      <c r="G129" s="71">
        <v>0</v>
      </c>
      <c r="H129" s="71">
        <v>0</v>
      </c>
      <c r="I129" s="71">
        <v>0</v>
      </c>
      <c r="J129" s="71"/>
      <c r="K129" s="71"/>
      <c r="L129" s="71"/>
      <c r="M129" s="71"/>
      <c r="N129" s="71"/>
      <c r="O129" s="71"/>
      <c r="P129" s="71"/>
    </row>
    <row r="130" spans="1:16" ht="13.5" customHeight="1" x14ac:dyDescent="0.15">
      <c r="A130" s="69"/>
      <c r="B130" s="69"/>
      <c r="C130" s="69" t="s">
        <v>335</v>
      </c>
      <c r="D130" s="67" t="s">
        <v>266</v>
      </c>
      <c r="E130" s="71">
        <f t="shared" si="50"/>
        <v>146</v>
      </c>
      <c r="F130" s="71">
        <f t="shared" si="53"/>
        <v>146</v>
      </c>
      <c r="G130" s="72">
        <v>49</v>
      </c>
      <c r="H130" s="72">
        <v>45</v>
      </c>
      <c r="I130" s="72">
        <v>52</v>
      </c>
      <c r="J130" s="71">
        <v>0</v>
      </c>
      <c r="K130" s="71">
        <v>0</v>
      </c>
      <c r="L130" s="71">
        <v>0</v>
      </c>
      <c r="M130" s="71">
        <v>0</v>
      </c>
      <c r="N130" s="71">
        <v>0</v>
      </c>
      <c r="O130" s="71">
        <v>0</v>
      </c>
      <c r="P130" s="71">
        <v>0</v>
      </c>
    </row>
    <row r="131" spans="1:16" ht="13.5" customHeight="1" x14ac:dyDescent="0.15">
      <c r="A131" s="67" t="s">
        <v>388</v>
      </c>
      <c r="B131" s="68" t="s">
        <v>117</v>
      </c>
      <c r="C131" s="69"/>
      <c r="D131" s="67"/>
      <c r="E131" s="71">
        <f t="shared" si="50"/>
        <v>291</v>
      </c>
      <c r="F131" s="71">
        <f t="shared" si="53"/>
        <v>291</v>
      </c>
      <c r="G131" s="71">
        <f>G132+G133</f>
        <v>106</v>
      </c>
      <c r="H131" s="71">
        <f t="shared" ref="H131:I131" si="57">H132+H133</f>
        <v>76</v>
      </c>
      <c r="I131" s="71">
        <f t="shared" si="57"/>
        <v>109</v>
      </c>
      <c r="J131" s="71">
        <v>0</v>
      </c>
      <c r="K131" s="71">
        <v>0</v>
      </c>
      <c r="L131" s="71">
        <v>0</v>
      </c>
      <c r="M131" s="71">
        <v>0</v>
      </c>
      <c r="N131" s="71">
        <v>0</v>
      </c>
      <c r="O131" s="71">
        <v>0</v>
      </c>
      <c r="P131" s="71">
        <v>0</v>
      </c>
    </row>
    <row r="132" spans="1:16" ht="13.5" customHeight="1" x14ac:dyDescent="0.15">
      <c r="A132" s="69"/>
      <c r="B132" s="69"/>
      <c r="C132" s="69" t="s">
        <v>334</v>
      </c>
      <c r="D132" s="67" t="s">
        <v>265</v>
      </c>
      <c r="E132" s="71">
        <f t="shared" si="50"/>
        <v>0</v>
      </c>
      <c r="F132" s="71">
        <f t="shared" si="53"/>
        <v>0</v>
      </c>
      <c r="G132" s="71">
        <v>0</v>
      </c>
      <c r="H132" s="71">
        <v>0</v>
      </c>
      <c r="I132" s="71">
        <v>0</v>
      </c>
      <c r="J132" s="71"/>
      <c r="K132" s="71"/>
      <c r="L132" s="71"/>
      <c r="M132" s="71"/>
      <c r="N132" s="71"/>
      <c r="O132" s="71"/>
      <c r="P132" s="71"/>
    </row>
    <row r="133" spans="1:16" ht="13.5" customHeight="1" x14ac:dyDescent="0.15">
      <c r="A133" s="69"/>
      <c r="B133" s="69"/>
      <c r="C133" s="69" t="s">
        <v>346</v>
      </c>
      <c r="D133" s="67" t="s">
        <v>266</v>
      </c>
      <c r="E133" s="71">
        <f t="shared" si="50"/>
        <v>291</v>
      </c>
      <c r="F133" s="71">
        <f t="shared" si="53"/>
        <v>291</v>
      </c>
      <c r="G133" s="72">
        <v>106</v>
      </c>
      <c r="H133" s="72">
        <v>76</v>
      </c>
      <c r="I133" s="72">
        <v>109</v>
      </c>
      <c r="J133" s="71">
        <v>0</v>
      </c>
      <c r="K133" s="71">
        <v>0</v>
      </c>
      <c r="L133" s="71">
        <v>0</v>
      </c>
      <c r="M133" s="71">
        <v>0</v>
      </c>
      <c r="N133" s="71">
        <v>0</v>
      </c>
      <c r="O133" s="71">
        <v>0</v>
      </c>
      <c r="P133" s="71">
        <v>0</v>
      </c>
    </row>
    <row r="134" spans="1:16" ht="13.5" customHeight="1" x14ac:dyDescent="0.15">
      <c r="A134" s="67" t="s">
        <v>388</v>
      </c>
      <c r="B134" s="68" t="s">
        <v>118</v>
      </c>
      <c r="C134" s="69"/>
      <c r="D134" s="67"/>
      <c r="E134" s="71">
        <f t="shared" si="50"/>
        <v>346</v>
      </c>
      <c r="F134" s="71">
        <f t="shared" si="53"/>
        <v>346</v>
      </c>
      <c r="G134" s="71">
        <f>G135+G136</f>
        <v>106</v>
      </c>
      <c r="H134" s="71">
        <f t="shared" ref="H134" si="58">H135+H136</f>
        <v>100</v>
      </c>
      <c r="I134" s="71">
        <f t="shared" ref="I134" si="59">I135+I136</f>
        <v>140</v>
      </c>
      <c r="J134" s="71">
        <v>0</v>
      </c>
      <c r="K134" s="71">
        <v>0</v>
      </c>
      <c r="L134" s="71">
        <v>0</v>
      </c>
      <c r="M134" s="71">
        <v>0</v>
      </c>
      <c r="N134" s="71">
        <v>0</v>
      </c>
      <c r="O134" s="71">
        <v>0</v>
      </c>
      <c r="P134" s="71">
        <v>0</v>
      </c>
    </row>
    <row r="135" spans="1:16" ht="13.5" customHeight="1" x14ac:dyDescent="0.15">
      <c r="A135" s="69"/>
      <c r="B135" s="69"/>
      <c r="C135" s="69" t="s">
        <v>346</v>
      </c>
      <c r="D135" s="67" t="s">
        <v>265</v>
      </c>
      <c r="E135" s="71">
        <f t="shared" si="50"/>
        <v>269</v>
      </c>
      <c r="F135" s="71">
        <f t="shared" si="53"/>
        <v>269</v>
      </c>
      <c r="G135" s="72">
        <v>82</v>
      </c>
      <c r="H135" s="72">
        <v>79</v>
      </c>
      <c r="I135" s="72">
        <v>108</v>
      </c>
      <c r="J135" s="71">
        <v>0</v>
      </c>
      <c r="K135" s="71">
        <v>0</v>
      </c>
      <c r="L135" s="71">
        <v>0</v>
      </c>
      <c r="M135" s="71">
        <v>0</v>
      </c>
      <c r="N135" s="71">
        <v>0</v>
      </c>
      <c r="O135" s="71">
        <v>0</v>
      </c>
      <c r="P135" s="71">
        <v>0</v>
      </c>
    </row>
    <row r="136" spans="1:16" ht="13.5" customHeight="1" x14ac:dyDescent="0.15">
      <c r="A136" s="69"/>
      <c r="B136" s="69"/>
      <c r="C136" s="69" t="s">
        <v>346</v>
      </c>
      <c r="D136" s="67" t="s">
        <v>266</v>
      </c>
      <c r="E136" s="71">
        <f t="shared" si="50"/>
        <v>77</v>
      </c>
      <c r="F136" s="71">
        <f t="shared" si="53"/>
        <v>77</v>
      </c>
      <c r="G136" s="72">
        <v>24</v>
      </c>
      <c r="H136" s="72">
        <v>21</v>
      </c>
      <c r="I136" s="72">
        <v>32</v>
      </c>
      <c r="J136" s="71">
        <v>0</v>
      </c>
      <c r="K136" s="71">
        <v>0</v>
      </c>
      <c r="L136" s="71">
        <v>0</v>
      </c>
      <c r="M136" s="71">
        <v>0</v>
      </c>
      <c r="N136" s="71">
        <v>0</v>
      </c>
      <c r="O136" s="71">
        <v>0</v>
      </c>
      <c r="P136" s="71">
        <v>0</v>
      </c>
    </row>
    <row r="137" spans="1:16" ht="13.5" customHeight="1" x14ac:dyDescent="0.15">
      <c r="A137" s="67" t="s">
        <v>388</v>
      </c>
      <c r="B137" s="68" t="s">
        <v>119</v>
      </c>
      <c r="C137" s="69"/>
      <c r="D137" s="67"/>
      <c r="E137" s="71">
        <f t="shared" si="50"/>
        <v>225</v>
      </c>
      <c r="F137" s="71">
        <f t="shared" si="53"/>
        <v>225</v>
      </c>
      <c r="G137" s="71">
        <f>G138+G139</f>
        <v>86</v>
      </c>
      <c r="H137" s="71">
        <f t="shared" ref="H137" si="60">H138+H139</f>
        <v>73</v>
      </c>
      <c r="I137" s="71">
        <f t="shared" ref="I137" si="61">I138+I139</f>
        <v>66</v>
      </c>
      <c r="J137" s="71">
        <v>0</v>
      </c>
      <c r="K137" s="71">
        <v>0</v>
      </c>
      <c r="L137" s="71">
        <v>0</v>
      </c>
      <c r="M137" s="71">
        <v>0</v>
      </c>
      <c r="N137" s="71">
        <v>0</v>
      </c>
      <c r="O137" s="71">
        <v>0</v>
      </c>
      <c r="P137" s="71">
        <v>0</v>
      </c>
    </row>
    <row r="138" spans="1:16" ht="13.5" customHeight="1" x14ac:dyDescent="0.15">
      <c r="A138" s="69"/>
      <c r="B138" s="69"/>
      <c r="C138" s="69" t="s">
        <v>585</v>
      </c>
      <c r="D138" s="67" t="s">
        <v>265</v>
      </c>
      <c r="E138" s="71">
        <f t="shared" si="50"/>
        <v>95</v>
      </c>
      <c r="F138" s="71">
        <f t="shared" si="53"/>
        <v>95</v>
      </c>
      <c r="G138" s="71">
        <v>38</v>
      </c>
      <c r="H138" s="71">
        <v>29</v>
      </c>
      <c r="I138" s="71">
        <v>28</v>
      </c>
      <c r="J138" s="71">
        <v>0</v>
      </c>
      <c r="K138" s="71">
        <v>0</v>
      </c>
      <c r="L138" s="71">
        <v>0</v>
      </c>
      <c r="M138" s="71">
        <v>0</v>
      </c>
      <c r="N138" s="71">
        <v>0</v>
      </c>
      <c r="O138" s="71">
        <v>0</v>
      </c>
      <c r="P138" s="71">
        <v>0</v>
      </c>
    </row>
    <row r="139" spans="1:16" ht="13.5" customHeight="1" x14ac:dyDescent="0.15">
      <c r="A139" s="69"/>
      <c r="B139" s="69"/>
      <c r="C139" s="69" t="s">
        <v>585</v>
      </c>
      <c r="D139" s="67" t="s">
        <v>266</v>
      </c>
      <c r="E139" s="71">
        <f t="shared" si="50"/>
        <v>130</v>
      </c>
      <c r="F139" s="71">
        <f t="shared" si="53"/>
        <v>130</v>
      </c>
      <c r="G139" s="71">
        <v>48</v>
      </c>
      <c r="H139" s="71">
        <v>44</v>
      </c>
      <c r="I139" s="71">
        <v>38</v>
      </c>
      <c r="J139" s="71">
        <v>0</v>
      </c>
      <c r="K139" s="71">
        <v>0</v>
      </c>
      <c r="L139" s="71">
        <v>0</v>
      </c>
      <c r="M139" s="71">
        <v>0</v>
      </c>
      <c r="N139" s="71">
        <v>0</v>
      </c>
      <c r="O139" s="71">
        <v>0</v>
      </c>
      <c r="P139" s="71">
        <v>0</v>
      </c>
    </row>
    <row r="140" spans="1:16" ht="13.5" customHeight="1" x14ac:dyDescent="0.15">
      <c r="A140" s="67" t="s">
        <v>388</v>
      </c>
      <c r="B140" s="68" t="s">
        <v>120</v>
      </c>
      <c r="C140" s="69"/>
      <c r="D140" s="67"/>
      <c r="E140" s="71">
        <f t="shared" si="50"/>
        <v>367</v>
      </c>
      <c r="F140" s="71">
        <f t="shared" si="53"/>
        <v>367</v>
      </c>
      <c r="G140" s="71">
        <f>SUM(G141:G146)</f>
        <v>104</v>
      </c>
      <c r="H140" s="71">
        <f t="shared" ref="H140:I140" si="62">SUM(H141:H146)</f>
        <v>138</v>
      </c>
      <c r="I140" s="71">
        <f t="shared" si="62"/>
        <v>125</v>
      </c>
      <c r="J140" s="71">
        <v>0</v>
      </c>
      <c r="K140" s="71">
        <v>0</v>
      </c>
      <c r="L140" s="71">
        <v>0</v>
      </c>
      <c r="M140" s="71">
        <v>0</v>
      </c>
      <c r="N140" s="71">
        <v>0</v>
      </c>
      <c r="O140" s="71">
        <v>0</v>
      </c>
      <c r="P140" s="71">
        <v>0</v>
      </c>
    </row>
    <row r="141" spans="1:16" ht="13.5" customHeight="1" x14ac:dyDescent="0.15">
      <c r="A141" s="69"/>
      <c r="B141" s="69"/>
      <c r="C141" s="69" t="s">
        <v>334</v>
      </c>
      <c r="D141" s="67" t="s">
        <v>265</v>
      </c>
      <c r="E141" s="71">
        <f t="shared" si="50"/>
        <v>0</v>
      </c>
      <c r="F141" s="71">
        <f t="shared" si="53"/>
        <v>0</v>
      </c>
      <c r="G141" s="71">
        <v>0</v>
      </c>
      <c r="H141" s="71">
        <v>0</v>
      </c>
      <c r="I141" s="71">
        <v>0</v>
      </c>
      <c r="J141" s="71"/>
      <c r="K141" s="71"/>
      <c r="L141" s="71"/>
      <c r="M141" s="71"/>
      <c r="N141" s="71"/>
      <c r="O141" s="71"/>
      <c r="P141" s="71"/>
    </row>
    <row r="142" spans="1:16" ht="13.5" customHeight="1" x14ac:dyDescent="0.15">
      <c r="A142" s="69"/>
      <c r="B142" s="69"/>
      <c r="C142" s="69" t="s">
        <v>346</v>
      </c>
      <c r="D142" s="67" t="s">
        <v>266</v>
      </c>
      <c r="E142" s="71">
        <f t="shared" si="50"/>
        <v>77</v>
      </c>
      <c r="F142" s="71">
        <f t="shared" si="53"/>
        <v>77</v>
      </c>
      <c r="G142" s="72">
        <v>28</v>
      </c>
      <c r="H142" s="72">
        <v>21</v>
      </c>
      <c r="I142" s="72">
        <v>28</v>
      </c>
      <c r="J142" s="71">
        <v>0</v>
      </c>
      <c r="K142" s="71">
        <v>0</v>
      </c>
      <c r="L142" s="71">
        <v>0</v>
      </c>
      <c r="M142" s="71">
        <v>0</v>
      </c>
      <c r="N142" s="71">
        <v>0</v>
      </c>
      <c r="O142" s="71">
        <v>0</v>
      </c>
      <c r="P142" s="71">
        <v>0</v>
      </c>
    </row>
    <row r="143" spans="1:16" ht="13.5" customHeight="1" x14ac:dyDescent="0.15">
      <c r="A143" s="69"/>
      <c r="B143" s="69"/>
      <c r="C143" s="69" t="s">
        <v>339</v>
      </c>
      <c r="D143" s="67" t="s">
        <v>265</v>
      </c>
      <c r="E143" s="71">
        <f t="shared" si="50"/>
        <v>0</v>
      </c>
      <c r="F143" s="71">
        <f t="shared" si="53"/>
        <v>0</v>
      </c>
      <c r="G143" s="71">
        <v>0</v>
      </c>
      <c r="H143" s="71">
        <v>0</v>
      </c>
      <c r="I143" s="71">
        <v>0</v>
      </c>
      <c r="J143" s="71"/>
      <c r="K143" s="71"/>
      <c r="L143" s="71"/>
      <c r="M143" s="71"/>
      <c r="N143" s="71"/>
      <c r="O143" s="71"/>
      <c r="P143" s="71"/>
    </row>
    <row r="144" spans="1:16" ht="13.5" customHeight="1" x14ac:dyDescent="0.15">
      <c r="A144" s="69"/>
      <c r="B144" s="69"/>
      <c r="C144" s="69" t="s">
        <v>585</v>
      </c>
      <c r="D144" s="67" t="s">
        <v>266</v>
      </c>
      <c r="E144" s="71">
        <f t="shared" si="50"/>
        <v>225</v>
      </c>
      <c r="F144" s="71">
        <f t="shared" si="53"/>
        <v>225</v>
      </c>
      <c r="G144" s="72">
        <v>63</v>
      </c>
      <c r="H144" s="72">
        <v>80</v>
      </c>
      <c r="I144" s="72">
        <v>82</v>
      </c>
      <c r="J144" s="71">
        <v>0</v>
      </c>
      <c r="K144" s="71">
        <v>0</v>
      </c>
      <c r="L144" s="71">
        <v>0</v>
      </c>
      <c r="M144" s="71">
        <v>0</v>
      </c>
      <c r="N144" s="71">
        <v>0</v>
      </c>
      <c r="O144" s="71">
        <v>0</v>
      </c>
      <c r="P144" s="71">
        <v>0</v>
      </c>
    </row>
    <row r="145" spans="1:16" ht="13.5" customHeight="1" x14ac:dyDescent="0.15">
      <c r="A145" s="69"/>
      <c r="B145" s="69"/>
      <c r="C145" s="69" t="s">
        <v>344</v>
      </c>
      <c r="D145" s="67" t="s">
        <v>265</v>
      </c>
      <c r="E145" s="71">
        <f t="shared" si="50"/>
        <v>0</v>
      </c>
      <c r="F145" s="71">
        <f t="shared" si="53"/>
        <v>0</v>
      </c>
      <c r="G145" s="71">
        <v>0</v>
      </c>
      <c r="H145" s="71">
        <v>0</v>
      </c>
      <c r="I145" s="71">
        <v>0</v>
      </c>
      <c r="J145" s="71"/>
      <c r="K145" s="71"/>
      <c r="L145" s="71"/>
      <c r="M145" s="71"/>
      <c r="N145" s="71"/>
      <c r="O145" s="71"/>
      <c r="P145" s="71"/>
    </row>
    <row r="146" spans="1:16" ht="13.5" customHeight="1" x14ac:dyDescent="0.15">
      <c r="A146" s="69"/>
      <c r="B146" s="69"/>
      <c r="C146" s="69" t="s">
        <v>592</v>
      </c>
      <c r="D146" s="67" t="s">
        <v>266</v>
      </c>
      <c r="E146" s="71">
        <f t="shared" si="50"/>
        <v>65</v>
      </c>
      <c r="F146" s="71">
        <f t="shared" si="53"/>
        <v>65</v>
      </c>
      <c r="G146" s="269">
        <v>13</v>
      </c>
      <c r="H146" s="269">
        <v>37</v>
      </c>
      <c r="I146" s="269">
        <v>15</v>
      </c>
      <c r="J146" s="71">
        <v>0</v>
      </c>
      <c r="K146" s="71">
        <v>0</v>
      </c>
      <c r="L146" s="71">
        <v>0</v>
      </c>
      <c r="M146" s="71">
        <v>0</v>
      </c>
      <c r="N146" s="71">
        <v>0</v>
      </c>
      <c r="O146" s="71">
        <v>0</v>
      </c>
      <c r="P146" s="71">
        <v>0</v>
      </c>
    </row>
    <row r="147" spans="1:16" ht="13.5" customHeight="1" x14ac:dyDescent="0.15">
      <c r="A147" s="67" t="s">
        <v>388</v>
      </c>
      <c r="B147" s="68" t="s">
        <v>121</v>
      </c>
      <c r="C147" s="69"/>
      <c r="D147" s="67"/>
      <c r="E147" s="71">
        <f>F147</f>
        <v>347</v>
      </c>
      <c r="F147" s="71">
        <f t="shared" si="53"/>
        <v>347</v>
      </c>
      <c r="G147" s="71">
        <f>G148+G149</f>
        <v>117</v>
      </c>
      <c r="H147" s="70">
        <f t="shared" ref="H147:I147" si="63">H148+H149</f>
        <v>116</v>
      </c>
      <c r="I147" s="71">
        <f t="shared" si="63"/>
        <v>114</v>
      </c>
      <c r="J147" s="71">
        <v>0</v>
      </c>
      <c r="K147" s="71">
        <v>0</v>
      </c>
      <c r="L147" s="71">
        <v>0</v>
      </c>
      <c r="M147" s="71">
        <v>0</v>
      </c>
      <c r="N147" s="71">
        <v>0</v>
      </c>
      <c r="O147" s="71">
        <v>0</v>
      </c>
      <c r="P147" s="71">
        <v>0</v>
      </c>
    </row>
    <row r="148" spans="1:16" ht="13.5" customHeight="1" x14ac:dyDescent="0.15">
      <c r="A148" s="69"/>
      <c r="B148" s="69"/>
      <c r="C148" s="69" t="s">
        <v>346</v>
      </c>
      <c r="D148" s="67" t="s">
        <v>265</v>
      </c>
      <c r="E148" s="71">
        <f t="shared" ref="E148:E149" si="64">F148</f>
        <v>347</v>
      </c>
      <c r="F148" s="71">
        <f t="shared" si="53"/>
        <v>347</v>
      </c>
      <c r="G148" s="72">
        <v>117</v>
      </c>
      <c r="H148" s="268">
        <v>116</v>
      </c>
      <c r="I148" s="72">
        <v>114</v>
      </c>
      <c r="J148" s="71">
        <v>0</v>
      </c>
      <c r="K148" s="71">
        <v>0</v>
      </c>
      <c r="L148" s="71">
        <v>0</v>
      </c>
      <c r="M148" s="71">
        <v>0</v>
      </c>
      <c r="N148" s="71">
        <v>0</v>
      </c>
      <c r="O148" s="71">
        <v>0</v>
      </c>
      <c r="P148" s="71">
        <v>0</v>
      </c>
    </row>
    <row r="149" spans="1:16" ht="13.5" customHeight="1" x14ac:dyDescent="0.15">
      <c r="A149" s="69"/>
      <c r="B149" s="69"/>
      <c r="C149" s="69" t="s">
        <v>334</v>
      </c>
      <c r="D149" s="67" t="s">
        <v>266</v>
      </c>
      <c r="E149" s="71">
        <f t="shared" si="64"/>
        <v>0</v>
      </c>
      <c r="F149" s="71">
        <f t="shared" si="53"/>
        <v>0</v>
      </c>
      <c r="G149" s="71">
        <v>0</v>
      </c>
      <c r="H149" s="71">
        <v>0</v>
      </c>
      <c r="I149" s="71">
        <v>0</v>
      </c>
      <c r="J149" s="71"/>
      <c r="K149" s="71"/>
      <c r="L149" s="71"/>
      <c r="M149" s="71"/>
      <c r="N149" s="71"/>
      <c r="O149" s="71"/>
      <c r="P149" s="71"/>
    </row>
    <row r="150" spans="1:16" ht="13.5" customHeight="1" x14ac:dyDescent="0.15">
      <c r="A150" s="74" t="s">
        <v>394</v>
      </c>
      <c r="B150" s="74">
        <v>8</v>
      </c>
      <c r="C150" s="74"/>
      <c r="D150" s="74"/>
      <c r="E150" s="75">
        <f>E118+E121+E126+E131+E134+E137+E140+E147</f>
        <v>3086</v>
      </c>
      <c r="F150" s="75">
        <f>F118+F121+F126+F131+F134+F137+F140+F147</f>
        <v>3086</v>
      </c>
      <c r="G150" s="75">
        <f>G118+G121+G126+G131+G134+G137+G140+G147</f>
        <v>1036</v>
      </c>
      <c r="H150" s="75">
        <f>H118+H121+H126+H131+H134+H137+H140+H147</f>
        <v>998</v>
      </c>
      <c r="I150" s="75">
        <f>I118+I121+I126+I131+I134+I137+I140+I147</f>
        <v>1052</v>
      </c>
      <c r="J150" s="75">
        <v>0</v>
      </c>
      <c r="K150" s="75">
        <v>0</v>
      </c>
      <c r="L150" s="75">
        <v>0</v>
      </c>
      <c r="M150" s="75">
        <v>0</v>
      </c>
      <c r="N150" s="75">
        <v>0</v>
      </c>
      <c r="O150" s="75">
        <v>0</v>
      </c>
      <c r="P150" s="75">
        <v>0</v>
      </c>
    </row>
    <row r="151" spans="1:16" ht="13.5" customHeight="1" x14ac:dyDescent="0.15">
      <c r="A151" s="67" t="s">
        <v>389</v>
      </c>
      <c r="B151" s="68" t="s">
        <v>125</v>
      </c>
      <c r="C151" s="69"/>
      <c r="D151" s="67"/>
      <c r="E151" s="71">
        <f>F151</f>
        <v>558</v>
      </c>
      <c r="F151" s="71">
        <f>G151+H151+I151</f>
        <v>558</v>
      </c>
      <c r="G151" s="71">
        <f>G152+G153</f>
        <v>176</v>
      </c>
      <c r="H151" s="71">
        <f t="shared" ref="H151" si="65">H152+H153</f>
        <v>195</v>
      </c>
      <c r="I151" s="71">
        <f t="shared" ref="I151" si="66">I152+I153</f>
        <v>187</v>
      </c>
      <c r="J151" s="71">
        <v>0</v>
      </c>
      <c r="K151" s="71">
        <v>0</v>
      </c>
      <c r="L151" s="71">
        <v>0</v>
      </c>
      <c r="M151" s="71">
        <v>0</v>
      </c>
      <c r="N151" s="71">
        <v>0</v>
      </c>
      <c r="O151" s="71">
        <v>0</v>
      </c>
      <c r="P151" s="71">
        <v>0</v>
      </c>
    </row>
    <row r="152" spans="1:16" ht="13.5" customHeight="1" x14ac:dyDescent="0.15">
      <c r="A152" s="69"/>
      <c r="B152" s="69"/>
      <c r="C152" s="69" t="s">
        <v>346</v>
      </c>
      <c r="D152" s="67" t="s">
        <v>265</v>
      </c>
      <c r="E152" s="71">
        <f t="shared" ref="E152:E169" si="67">F152</f>
        <v>308</v>
      </c>
      <c r="F152" s="71">
        <f t="shared" ref="F152:F169" si="68">G152+H152+I152</f>
        <v>308</v>
      </c>
      <c r="G152" s="72">
        <v>97</v>
      </c>
      <c r="H152" s="72">
        <v>96</v>
      </c>
      <c r="I152" s="72">
        <v>115</v>
      </c>
      <c r="J152" s="71">
        <v>0</v>
      </c>
      <c r="K152" s="71">
        <v>0</v>
      </c>
      <c r="L152" s="71">
        <v>0</v>
      </c>
      <c r="M152" s="71">
        <v>0</v>
      </c>
      <c r="N152" s="71">
        <v>0</v>
      </c>
      <c r="O152" s="71">
        <v>0</v>
      </c>
      <c r="P152" s="71">
        <v>0</v>
      </c>
    </row>
    <row r="153" spans="1:16" ht="13.5" customHeight="1" x14ac:dyDescent="0.15">
      <c r="A153" s="69"/>
      <c r="B153" s="69"/>
      <c r="C153" s="69" t="s">
        <v>346</v>
      </c>
      <c r="D153" s="67" t="s">
        <v>266</v>
      </c>
      <c r="E153" s="71">
        <f t="shared" si="67"/>
        <v>250</v>
      </c>
      <c r="F153" s="71">
        <f t="shared" si="68"/>
        <v>250</v>
      </c>
      <c r="G153" s="72">
        <v>79</v>
      </c>
      <c r="H153" s="72">
        <v>99</v>
      </c>
      <c r="I153" s="72">
        <v>72</v>
      </c>
      <c r="J153" s="71">
        <v>0</v>
      </c>
      <c r="K153" s="71">
        <v>0</v>
      </c>
      <c r="L153" s="71">
        <v>0</v>
      </c>
      <c r="M153" s="71">
        <v>0</v>
      </c>
      <c r="N153" s="71">
        <v>0</v>
      </c>
      <c r="O153" s="71">
        <v>0</v>
      </c>
      <c r="P153" s="71">
        <v>0</v>
      </c>
    </row>
    <row r="154" spans="1:16" ht="13.5" customHeight="1" x14ac:dyDescent="0.15">
      <c r="A154" s="67" t="s">
        <v>389</v>
      </c>
      <c r="B154" s="68" t="s">
        <v>126</v>
      </c>
      <c r="C154" s="69"/>
      <c r="D154" s="67"/>
      <c r="E154" s="71">
        <f t="shared" si="67"/>
        <v>972</v>
      </c>
      <c r="F154" s="71">
        <f t="shared" si="68"/>
        <v>972</v>
      </c>
      <c r="G154" s="71">
        <f>SUM(G155:G160)</f>
        <v>303</v>
      </c>
      <c r="H154" s="71">
        <f t="shared" ref="H154:I154" si="69">SUM(H155:H160)</f>
        <v>340</v>
      </c>
      <c r="I154" s="71">
        <f t="shared" si="69"/>
        <v>329</v>
      </c>
      <c r="J154" s="71">
        <v>0</v>
      </c>
      <c r="K154" s="71">
        <v>0</v>
      </c>
      <c r="L154" s="71">
        <v>0</v>
      </c>
      <c r="M154" s="71">
        <v>0</v>
      </c>
      <c r="N154" s="71">
        <v>0</v>
      </c>
      <c r="O154" s="71">
        <v>0</v>
      </c>
      <c r="P154" s="71">
        <v>0</v>
      </c>
    </row>
    <row r="155" spans="1:16" ht="13.5" customHeight="1" x14ac:dyDescent="0.15">
      <c r="A155" s="69"/>
      <c r="B155" s="69"/>
      <c r="C155" s="69" t="s">
        <v>346</v>
      </c>
      <c r="D155" s="67" t="s">
        <v>265</v>
      </c>
      <c r="E155" s="71">
        <f t="shared" si="67"/>
        <v>353</v>
      </c>
      <c r="F155" s="71">
        <f t="shared" si="68"/>
        <v>353</v>
      </c>
      <c r="G155" s="72">
        <v>118</v>
      </c>
      <c r="H155" s="72">
        <v>121</v>
      </c>
      <c r="I155" s="72">
        <v>114</v>
      </c>
      <c r="J155" s="71">
        <v>0</v>
      </c>
      <c r="K155" s="71">
        <v>0</v>
      </c>
      <c r="L155" s="71">
        <v>0</v>
      </c>
      <c r="M155" s="71">
        <v>0</v>
      </c>
      <c r="N155" s="71">
        <v>0</v>
      </c>
      <c r="O155" s="71">
        <v>0</v>
      </c>
      <c r="P155" s="71">
        <v>0</v>
      </c>
    </row>
    <row r="156" spans="1:16" ht="13.5" customHeight="1" x14ac:dyDescent="0.15">
      <c r="A156" s="69"/>
      <c r="B156" s="69"/>
      <c r="C156" s="69" t="s">
        <v>346</v>
      </c>
      <c r="D156" s="67" t="s">
        <v>266</v>
      </c>
      <c r="E156" s="71">
        <f t="shared" si="67"/>
        <v>256</v>
      </c>
      <c r="F156" s="71">
        <f t="shared" si="68"/>
        <v>256</v>
      </c>
      <c r="G156" s="72">
        <v>93</v>
      </c>
      <c r="H156" s="72">
        <v>91</v>
      </c>
      <c r="I156" s="72">
        <v>72</v>
      </c>
      <c r="J156" s="71">
        <v>0</v>
      </c>
      <c r="K156" s="71">
        <v>0</v>
      </c>
      <c r="L156" s="71">
        <v>0</v>
      </c>
      <c r="M156" s="71">
        <v>0</v>
      </c>
      <c r="N156" s="71">
        <v>0</v>
      </c>
      <c r="O156" s="71">
        <v>0</v>
      </c>
      <c r="P156" s="71">
        <v>0</v>
      </c>
    </row>
    <row r="157" spans="1:16" ht="13.5" customHeight="1" x14ac:dyDescent="0.15">
      <c r="A157" s="69"/>
      <c r="B157" s="69"/>
      <c r="C157" s="69" t="s">
        <v>353</v>
      </c>
      <c r="D157" s="67" t="s">
        <v>265</v>
      </c>
      <c r="E157" s="71">
        <f t="shared" si="67"/>
        <v>27</v>
      </c>
      <c r="F157" s="71">
        <f t="shared" si="68"/>
        <v>27</v>
      </c>
      <c r="G157" s="72">
        <v>10</v>
      </c>
      <c r="H157" s="72">
        <v>13</v>
      </c>
      <c r="I157" s="72">
        <v>4</v>
      </c>
      <c r="J157" s="71">
        <v>0</v>
      </c>
      <c r="K157" s="71">
        <v>0</v>
      </c>
      <c r="L157" s="71">
        <v>0</v>
      </c>
      <c r="M157" s="71">
        <v>0</v>
      </c>
      <c r="N157" s="71">
        <v>0</v>
      </c>
      <c r="O157" s="71">
        <v>0</v>
      </c>
      <c r="P157" s="71">
        <v>0</v>
      </c>
    </row>
    <row r="158" spans="1:16" ht="13.5" customHeight="1" x14ac:dyDescent="0.15">
      <c r="A158" s="69"/>
      <c r="B158" s="69"/>
      <c r="C158" s="69" t="s">
        <v>353</v>
      </c>
      <c r="D158" s="67" t="s">
        <v>266</v>
      </c>
      <c r="E158" s="71">
        <f t="shared" si="67"/>
        <v>90</v>
      </c>
      <c r="F158" s="71">
        <f t="shared" si="68"/>
        <v>90</v>
      </c>
      <c r="G158" s="72">
        <v>17</v>
      </c>
      <c r="H158" s="72">
        <v>50</v>
      </c>
      <c r="I158" s="72">
        <v>23</v>
      </c>
      <c r="J158" s="71">
        <v>0</v>
      </c>
      <c r="K158" s="71">
        <v>0</v>
      </c>
      <c r="L158" s="71">
        <v>0</v>
      </c>
      <c r="M158" s="71">
        <v>0</v>
      </c>
      <c r="N158" s="71">
        <v>0</v>
      </c>
      <c r="O158" s="71">
        <v>0</v>
      </c>
      <c r="P158" s="71">
        <v>0</v>
      </c>
    </row>
    <row r="159" spans="1:16" ht="13.5" customHeight="1" x14ac:dyDescent="0.15">
      <c r="A159" s="69"/>
      <c r="B159" s="69"/>
      <c r="C159" s="69" t="s">
        <v>345</v>
      </c>
      <c r="D159" s="67" t="s">
        <v>265</v>
      </c>
      <c r="E159" s="71">
        <f t="shared" si="67"/>
        <v>242</v>
      </c>
      <c r="F159" s="71">
        <f t="shared" si="68"/>
        <v>242</v>
      </c>
      <c r="G159" s="71">
        <v>64</v>
      </c>
      <c r="H159" s="71">
        <v>64</v>
      </c>
      <c r="I159" s="71">
        <v>114</v>
      </c>
      <c r="J159" s="71">
        <v>0</v>
      </c>
      <c r="K159" s="71">
        <v>0</v>
      </c>
      <c r="L159" s="71">
        <v>0</v>
      </c>
      <c r="M159" s="71">
        <v>0</v>
      </c>
      <c r="N159" s="71">
        <v>0</v>
      </c>
      <c r="O159" s="71">
        <v>0</v>
      </c>
      <c r="P159" s="71">
        <v>0</v>
      </c>
    </row>
    <row r="160" spans="1:16" ht="13.5" customHeight="1" x14ac:dyDescent="0.15">
      <c r="A160" s="69"/>
      <c r="B160" s="69"/>
      <c r="C160" s="69" t="s">
        <v>345</v>
      </c>
      <c r="D160" s="67" t="s">
        <v>266</v>
      </c>
      <c r="E160" s="71">
        <f t="shared" si="67"/>
        <v>4</v>
      </c>
      <c r="F160" s="71">
        <f t="shared" si="68"/>
        <v>4</v>
      </c>
      <c r="G160" s="71">
        <v>1</v>
      </c>
      <c r="H160" s="71">
        <v>1</v>
      </c>
      <c r="I160" s="56">
        <v>2</v>
      </c>
      <c r="J160" s="71">
        <v>0</v>
      </c>
      <c r="K160" s="71">
        <v>0</v>
      </c>
      <c r="L160" s="71">
        <v>0</v>
      </c>
      <c r="M160" s="71">
        <v>0</v>
      </c>
      <c r="N160" s="71">
        <v>0</v>
      </c>
      <c r="O160" s="71">
        <v>0</v>
      </c>
      <c r="P160" s="71">
        <v>0</v>
      </c>
    </row>
    <row r="161" spans="1:16" ht="13.5" customHeight="1" x14ac:dyDescent="0.15">
      <c r="A161" s="67" t="s">
        <v>389</v>
      </c>
      <c r="B161" s="68" t="s">
        <v>127</v>
      </c>
      <c r="C161" s="69"/>
      <c r="D161" s="67"/>
      <c r="E161" s="71">
        <f t="shared" si="67"/>
        <v>644</v>
      </c>
      <c r="F161" s="71">
        <f t="shared" si="68"/>
        <v>644</v>
      </c>
      <c r="G161" s="71">
        <f>G162+G163</f>
        <v>231</v>
      </c>
      <c r="H161" s="71">
        <f t="shared" ref="H161:I161" si="70">H162+H163</f>
        <v>191</v>
      </c>
      <c r="I161" s="71">
        <f t="shared" si="70"/>
        <v>222</v>
      </c>
      <c r="J161" s="71">
        <v>0</v>
      </c>
      <c r="K161" s="71">
        <v>0</v>
      </c>
      <c r="L161" s="71">
        <v>0</v>
      </c>
      <c r="M161" s="71">
        <v>0</v>
      </c>
      <c r="N161" s="71">
        <v>0</v>
      </c>
      <c r="O161" s="71">
        <v>0</v>
      </c>
      <c r="P161" s="71">
        <v>0</v>
      </c>
    </row>
    <row r="162" spans="1:16" ht="13.5" customHeight="1" x14ac:dyDescent="0.15">
      <c r="A162" s="69"/>
      <c r="B162" s="69"/>
      <c r="C162" s="69" t="s">
        <v>346</v>
      </c>
      <c r="D162" s="67" t="s">
        <v>265</v>
      </c>
      <c r="E162" s="71">
        <f t="shared" si="67"/>
        <v>382</v>
      </c>
      <c r="F162" s="71">
        <f t="shared" si="68"/>
        <v>382</v>
      </c>
      <c r="G162" s="72">
        <v>142</v>
      </c>
      <c r="H162" s="72">
        <v>117</v>
      </c>
      <c r="I162" s="72">
        <v>123</v>
      </c>
      <c r="J162" s="71">
        <v>0</v>
      </c>
      <c r="K162" s="71">
        <v>0</v>
      </c>
      <c r="L162" s="71">
        <v>0</v>
      </c>
      <c r="M162" s="71">
        <v>0</v>
      </c>
      <c r="N162" s="71">
        <v>0</v>
      </c>
      <c r="O162" s="71">
        <v>0</v>
      </c>
      <c r="P162" s="71">
        <v>0</v>
      </c>
    </row>
    <row r="163" spans="1:16" ht="13.5" customHeight="1" x14ac:dyDescent="0.15">
      <c r="A163" s="69"/>
      <c r="B163" s="69"/>
      <c r="C163" s="69" t="s">
        <v>346</v>
      </c>
      <c r="D163" s="67" t="s">
        <v>266</v>
      </c>
      <c r="E163" s="71">
        <f t="shared" si="67"/>
        <v>262</v>
      </c>
      <c r="F163" s="71">
        <f t="shared" si="68"/>
        <v>262</v>
      </c>
      <c r="G163" s="72">
        <v>89</v>
      </c>
      <c r="H163" s="72">
        <v>74</v>
      </c>
      <c r="I163" s="72">
        <v>99</v>
      </c>
      <c r="J163" s="71">
        <v>0</v>
      </c>
      <c r="K163" s="71">
        <v>0</v>
      </c>
      <c r="L163" s="71">
        <v>0</v>
      </c>
      <c r="M163" s="71">
        <v>0</v>
      </c>
      <c r="N163" s="71">
        <v>0</v>
      </c>
      <c r="O163" s="71">
        <v>0</v>
      </c>
      <c r="P163" s="71">
        <v>0</v>
      </c>
    </row>
    <row r="164" spans="1:16" ht="13.5" customHeight="1" x14ac:dyDescent="0.15">
      <c r="A164" s="67" t="s">
        <v>389</v>
      </c>
      <c r="B164" s="68" t="s">
        <v>529</v>
      </c>
      <c r="C164" s="69"/>
      <c r="D164" s="67"/>
      <c r="E164" s="71">
        <f t="shared" si="67"/>
        <v>400</v>
      </c>
      <c r="F164" s="71">
        <f t="shared" si="68"/>
        <v>400</v>
      </c>
      <c r="G164" s="71">
        <f>G165+G166</f>
        <v>150</v>
      </c>
      <c r="H164" s="71">
        <f t="shared" ref="H164" si="71">H165+H166</f>
        <v>118</v>
      </c>
      <c r="I164" s="71">
        <f t="shared" ref="I164" si="72">I165+I166</f>
        <v>132</v>
      </c>
      <c r="J164" s="71">
        <v>0</v>
      </c>
      <c r="K164" s="71">
        <v>0</v>
      </c>
      <c r="L164" s="71">
        <v>0</v>
      </c>
      <c r="M164" s="71">
        <v>0</v>
      </c>
      <c r="N164" s="71">
        <v>0</v>
      </c>
      <c r="O164" s="71">
        <v>0</v>
      </c>
      <c r="P164" s="71">
        <v>0</v>
      </c>
    </row>
    <row r="165" spans="1:16" ht="13.5" customHeight="1" x14ac:dyDescent="0.15">
      <c r="A165" s="69"/>
      <c r="B165" s="69"/>
      <c r="C165" s="69" t="s">
        <v>346</v>
      </c>
      <c r="D165" s="67" t="s">
        <v>265</v>
      </c>
      <c r="E165" s="71">
        <f t="shared" si="67"/>
        <v>71</v>
      </c>
      <c r="F165" s="71">
        <f t="shared" si="68"/>
        <v>71</v>
      </c>
      <c r="G165" s="71">
        <v>34</v>
      </c>
      <c r="H165" s="71">
        <v>16</v>
      </c>
      <c r="I165" s="71">
        <v>21</v>
      </c>
      <c r="J165" s="71">
        <v>0</v>
      </c>
      <c r="K165" s="71">
        <v>0</v>
      </c>
      <c r="L165" s="71">
        <v>0</v>
      </c>
      <c r="M165" s="71">
        <v>0</v>
      </c>
      <c r="N165" s="71">
        <v>0</v>
      </c>
      <c r="O165" s="71">
        <v>0</v>
      </c>
      <c r="P165" s="71">
        <v>0</v>
      </c>
    </row>
    <row r="166" spans="1:16" ht="13.5" customHeight="1" x14ac:dyDescent="0.15">
      <c r="A166" s="69"/>
      <c r="B166" s="69"/>
      <c r="C166" s="69" t="s">
        <v>346</v>
      </c>
      <c r="D166" s="67" t="s">
        <v>266</v>
      </c>
      <c r="E166" s="71">
        <f t="shared" si="67"/>
        <v>329</v>
      </c>
      <c r="F166" s="71">
        <f t="shared" si="68"/>
        <v>329</v>
      </c>
      <c r="G166" s="72">
        <v>116</v>
      </c>
      <c r="H166" s="72">
        <v>102</v>
      </c>
      <c r="I166" s="72">
        <v>111</v>
      </c>
      <c r="J166" s="71">
        <v>0</v>
      </c>
      <c r="K166" s="71">
        <v>0</v>
      </c>
      <c r="L166" s="71">
        <v>0</v>
      </c>
      <c r="M166" s="71">
        <v>0</v>
      </c>
      <c r="N166" s="71">
        <v>0</v>
      </c>
      <c r="O166" s="71">
        <v>0</v>
      </c>
      <c r="P166" s="71">
        <v>0</v>
      </c>
    </row>
    <row r="167" spans="1:16" ht="13.5" customHeight="1" x14ac:dyDescent="0.15">
      <c r="A167" s="67" t="s">
        <v>389</v>
      </c>
      <c r="B167" s="68" t="s">
        <v>160</v>
      </c>
      <c r="C167" s="69"/>
      <c r="D167" s="67"/>
      <c r="E167" s="71">
        <f t="shared" si="67"/>
        <v>612</v>
      </c>
      <c r="F167" s="71">
        <f t="shared" si="68"/>
        <v>612</v>
      </c>
      <c r="G167" s="71">
        <f>SUM(G168:G169)</f>
        <v>204</v>
      </c>
      <c r="H167" s="71">
        <f>SUM(H168:H169)</f>
        <v>218</v>
      </c>
      <c r="I167" s="71">
        <f>SUM(I168:I169)</f>
        <v>190</v>
      </c>
      <c r="J167" s="71">
        <v>0</v>
      </c>
      <c r="K167" s="71">
        <v>0</v>
      </c>
      <c r="L167" s="71">
        <v>0</v>
      </c>
      <c r="M167" s="71">
        <v>0</v>
      </c>
      <c r="N167" s="71">
        <v>0</v>
      </c>
      <c r="O167" s="71">
        <v>0</v>
      </c>
      <c r="P167" s="71">
        <v>0</v>
      </c>
    </row>
    <row r="168" spans="1:16" ht="13.5" customHeight="1" x14ac:dyDescent="0.15">
      <c r="A168" s="69"/>
      <c r="B168" s="69"/>
      <c r="C168" s="69" t="s">
        <v>581</v>
      </c>
      <c r="D168" s="67" t="s">
        <v>265</v>
      </c>
      <c r="E168" s="71">
        <f t="shared" si="67"/>
        <v>277</v>
      </c>
      <c r="F168" s="71">
        <f t="shared" si="68"/>
        <v>277</v>
      </c>
      <c r="G168" s="72">
        <v>90</v>
      </c>
      <c r="H168" s="72">
        <v>112</v>
      </c>
      <c r="I168" s="72">
        <v>75</v>
      </c>
      <c r="J168" s="71">
        <v>0</v>
      </c>
      <c r="K168" s="71">
        <v>0</v>
      </c>
      <c r="L168" s="71">
        <v>0</v>
      </c>
      <c r="M168" s="71">
        <v>0</v>
      </c>
      <c r="N168" s="71">
        <v>0</v>
      </c>
      <c r="O168" s="71">
        <v>0</v>
      </c>
      <c r="P168" s="71">
        <v>0</v>
      </c>
    </row>
    <row r="169" spans="1:16" ht="13.5" customHeight="1" x14ac:dyDescent="0.15">
      <c r="A169" s="69"/>
      <c r="B169" s="69"/>
      <c r="C169" s="69" t="s">
        <v>581</v>
      </c>
      <c r="D169" s="67" t="s">
        <v>266</v>
      </c>
      <c r="E169" s="71">
        <f t="shared" si="67"/>
        <v>335</v>
      </c>
      <c r="F169" s="71">
        <f t="shared" si="68"/>
        <v>335</v>
      </c>
      <c r="G169" s="72">
        <v>114</v>
      </c>
      <c r="H169" s="72">
        <v>106</v>
      </c>
      <c r="I169" s="72">
        <v>115</v>
      </c>
      <c r="J169" s="71">
        <v>0</v>
      </c>
      <c r="K169" s="71">
        <v>0</v>
      </c>
      <c r="L169" s="71">
        <v>0</v>
      </c>
      <c r="M169" s="71">
        <v>0</v>
      </c>
      <c r="N169" s="71">
        <v>0</v>
      </c>
      <c r="O169" s="71">
        <v>0</v>
      </c>
      <c r="P169" s="71">
        <v>0</v>
      </c>
    </row>
    <row r="170" spans="1:16" ht="13.5" customHeight="1" x14ac:dyDescent="0.15">
      <c r="A170" s="74" t="s">
        <v>394</v>
      </c>
      <c r="B170" s="74">
        <v>5</v>
      </c>
      <c r="C170" s="74"/>
      <c r="D170" s="74"/>
      <c r="E170" s="75">
        <f>E151+E154+E161+E164+E167</f>
        <v>3186</v>
      </c>
      <c r="F170" s="75">
        <f>F151+F154+F161+F164+F167</f>
        <v>3186</v>
      </c>
      <c r="G170" s="75">
        <f>G151+G154+G161+G164+G167</f>
        <v>1064</v>
      </c>
      <c r="H170" s="75">
        <f>H151+H154+H161+H164+H167</f>
        <v>1062</v>
      </c>
      <c r="I170" s="75">
        <f>I151+I154+I161+I164+I167</f>
        <v>1060</v>
      </c>
      <c r="J170" s="75">
        <v>0</v>
      </c>
      <c r="K170" s="75">
        <v>0</v>
      </c>
      <c r="L170" s="75">
        <v>0</v>
      </c>
      <c r="M170" s="75">
        <v>0</v>
      </c>
      <c r="N170" s="75">
        <v>0</v>
      </c>
      <c r="O170" s="75">
        <v>0</v>
      </c>
      <c r="P170" s="75">
        <v>0</v>
      </c>
    </row>
    <row r="171" spans="1:16" ht="13.5" customHeight="1" x14ac:dyDescent="0.15">
      <c r="A171" s="67" t="s">
        <v>390</v>
      </c>
      <c r="B171" s="68" t="s">
        <v>134</v>
      </c>
      <c r="C171" s="69"/>
      <c r="D171" s="67"/>
      <c r="E171" s="71">
        <f>F171</f>
        <v>257</v>
      </c>
      <c r="F171" s="71">
        <f>G171+H171+I171</f>
        <v>257</v>
      </c>
      <c r="G171" s="71">
        <f>G172+G173</f>
        <v>80</v>
      </c>
      <c r="H171" s="71">
        <f t="shared" ref="H171" si="73">H172+H173</f>
        <v>82</v>
      </c>
      <c r="I171" s="71">
        <f t="shared" ref="I171" si="74">I172+I173</f>
        <v>95</v>
      </c>
      <c r="J171" s="71">
        <v>0</v>
      </c>
      <c r="K171" s="71">
        <v>0</v>
      </c>
      <c r="L171" s="71">
        <v>0</v>
      </c>
      <c r="M171" s="71">
        <v>0</v>
      </c>
      <c r="N171" s="71">
        <v>0</v>
      </c>
      <c r="O171" s="71">
        <v>0</v>
      </c>
      <c r="P171" s="71">
        <v>0</v>
      </c>
    </row>
    <row r="172" spans="1:16" ht="13.5" customHeight="1" x14ac:dyDescent="0.15">
      <c r="A172" s="69"/>
      <c r="B172" s="69"/>
      <c r="C172" s="69" t="s">
        <v>346</v>
      </c>
      <c r="D172" s="67" t="s">
        <v>265</v>
      </c>
      <c r="E172" s="71">
        <f t="shared" ref="E172:E173" si="75">F172</f>
        <v>140</v>
      </c>
      <c r="F172" s="71">
        <f t="shared" ref="F172:F173" si="76">G172+H172+I172</f>
        <v>140</v>
      </c>
      <c r="G172" s="72">
        <v>50</v>
      </c>
      <c r="H172" s="72">
        <v>43</v>
      </c>
      <c r="I172" s="72">
        <v>47</v>
      </c>
      <c r="J172" s="71">
        <v>0</v>
      </c>
      <c r="K172" s="71">
        <v>0</v>
      </c>
      <c r="L172" s="71">
        <v>0</v>
      </c>
      <c r="M172" s="71">
        <v>0</v>
      </c>
      <c r="N172" s="71">
        <v>0</v>
      </c>
      <c r="O172" s="71">
        <v>0</v>
      </c>
      <c r="P172" s="71">
        <v>0</v>
      </c>
    </row>
    <row r="173" spans="1:16" ht="13.5" customHeight="1" x14ac:dyDescent="0.15">
      <c r="A173" s="69"/>
      <c r="B173" s="69"/>
      <c r="C173" s="69" t="s">
        <v>346</v>
      </c>
      <c r="D173" s="67" t="s">
        <v>266</v>
      </c>
      <c r="E173" s="71">
        <f t="shared" si="75"/>
        <v>117</v>
      </c>
      <c r="F173" s="71">
        <f t="shared" si="76"/>
        <v>117</v>
      </c>
      <c r="G173" s="72">
        <v>30</v>
      </c>
      <c r="H173" s="72">
        <v>39</v>
      </c>
      <c r="I173" s="72">
        <v>48</v>
      </c>
      <c r="J173" s="71">
        <v>0</v>
      </c>
      <c r="K173" s="71">
        <v>0</v>
      </c>
      <c r="L173" s="71">
        <v>0</v>
      </c>
      <c r="M173" s="71">
        <v>0</v>
      </c>
      <c r="N173" s="71">
        <v>0</v>
      </c>
      <c r="O173" s="71">
        <v>0</v>
      </c>
      <c r="P173" s="71">
        <v>0</v>
      </c>
    </row>
    <row r="174" spans="1:16" ht="13.5" customHeight="1" x14ac:dyDescent="0.15">
      <c r="A174" s="74" t="s">
        <v>394</v>
      </c>
      <c r="B174" s="74">
        <v>1</v>
      </c>
      <c r="C174" s="74"/>
      <c r="D174" s="74"/>
      <c r="E174" s="75">
        <f t="shared" ref="E174:I174" si="77">E171</f>
        <v>257</v>
      </c>
      <c r="F174" s="75">
        <f t="shared" si="77"/>
        <v>257</v>
      </c>
      <c r="G174" s="75">
        <f t="shared" si="77"/>
        <v>80</v>
      </c>
      <c r="H174" s="75">
        <f t="shared" si="77"/>
        <v>82</v>
      </c>
      <c r="I174" s="75">
        <f t="shared" si="77"/>
        <v>95</v>
      </c>
      <c r="J174" s="75">
        <v>0</v>
      </c>
      <c r="K174" s="75">
        <v>0</v>
      </c>
      <c r="L174" s="75">
        <v>0</v>
      </c>
      <c r="M174" s="75">
        <v>0</v>
      </c>
      <c r="N174" s="75">
        <v>0</v>
      </c>
      <c r="O174" s="75">
        <v>0</v>
      </c>
      <c r="P174" s="75">
        <v>0</v>
      </c>
    </row>
    <row r="175" spans="1:16" ht="13.5" customHeight="1" x14ac:dyDescent="0.15">
      <c r="A175" s="67" t="s">
        <v>391</v>
      </c>
      <c r="B175" s="68" t="s">
        <v>532</v>
      </c>
      <c r="C175" s="69"/>
      <c r="D175" s="67"/>
      <c r="E175" s="71">
        <f>F175</f>
        <v>422</v>
      </c>
      <c r="F175" s="71">
        <f>G175+H175+I175</f>
        <v>422</v>
      </c>
      <c r="G175" s="71">
        <f>G176+G177</f>
        <v>120</v>
      </c>
      <c r="H175" s="71">
        <f t="shared" ref="H175" si="78">H176+H177</f>
        <v>138</v>
      </c>
      <c r="I175" s="71">
        <f t="shared" ref="I175" si="79">I176+I177</f>
        <v>164</v>
      </c>
      <c r="J175" s="71">
        <v>0</v>
      </c>
      <c r="K175" s="71">
        <v>0</v>
      </c>
      <c r="L175" s="71">
        <v>0</v>
      </c>
      <c r="M175" s="71">
        <v>0</v>
      </c>
      <c r="N175" s="71">
        <v>0</v>
      </c>
      <c r="O175" s="71">
        <v>0</v>
      </c>
      <c r="P175" s="71">
        <v>0</v>
      </c>
    </row>
    <row r="176" spans="1:16" ht="13.5" customHeight="1" x14ac:dyDescent="0.15">
      <c r="A176" s="69"/>
      <c r="B176" s="69"/>
      <c r="C176" s="69" t="s">
        <v>346</v>
      </c>
      <c r="D176" s="67" t="s">
        <v>265</v>
      </c>
      <c r="E176" s="71">
        <f t="shared" ref="E176:E177" si="80">F176</f>
        <v>143</v>
      </c>
      <c r="F176" s="71">
        <f t="shared" ref="F176:F177" si="81">G176+H176+I176</f>
        <v>143</v>
      </c>
      <c r="G176" s="71">
        <v>36</v>
      </c>
      <c r="H176" s="71">
        <v>40</v>
      </c>
      <c r="I176" s="71">
        <v>67</v>
      </c>
      <c r="J176" s="71">
        <v>0</v>
      </c>
      <c r="K176" s="71">
        <v>0</v>
      </c>
      <c r="L176" s="71">
        <v>0</v>
      </c>
      <c r="M176" s="71">
        <v>0</v>
      </c>
      <c r="N176" s="71">
        <v>0</v>
      </c>
      <c r="O176" s="71">
        <v>0</v>
      </c>
      <c r="P176" s="71">
        <v>0</v>
      </c>
    </row>
    <row r="177" spans="1:16" ht="13.5" customHeight="1" x14ac:dyDescent="0.15">
      <c r="A177" s="69"/>
      <c r="B177" s="69"/>
      <c r="C177" s="69" t="s">
        <v>346</v>
      </c>
      <c r="D177" s="67" t="s">
        <v>266</v>
      </c>
      <c r="E177" s="71">
        <f t="shared" si="80"/>
        <v>279</v>
      </c>
      <c r="F177" s="71">
        <f t="shared" si="81"/>
        <v>279</v>
      </c>
      <c r="G177" s="72">
        <v>84</v>
      </c>
      <c r="H177" s="72">
        <v>98</v>
      </c>
      <c r="I177" s="72">
        <v>97</v>
      </c>
      <c r="J177" s="71">
        <v>0</v>
      </c>
      <c r="K177" s="71">
        <v>0</v>
      </c>
      <c r="L177" s="71">
        <v>0</v>
      </c>
      <c r="M177" s="71">
        <v>0</v>
      </c>
      <c r="N177" s="71">
        <v>0</v>
      </c>
      <c r="O177" s="71">
        <v>0</v>
      </c>
      <c r="P177" s="71">
        <v>0</v>
      </c>
    </row>
    <row r="178" spans="1:16" ht="13.5" customHeight="1" x14ac:dyDescent="0.15">
      <c r="A178" s="74" t="s">
        <v>394</v>
      </c>
      <c r="B178" s="74">
        <v>1</v>
      </c>
      <c r="C178" s="74"/>
      <c r="D178" s="74"/>
      <c r="E178" s="75">
        <f t="shared" ref="E178:I178" si="82">E175</f>
        <v>422</v>
      </c>
      <c r="F178" s="75">
        <f t="shared" si="82"/>
        <v>422</v>
      </c>
      <c r="G178" s="75">
        <f t="shared" si="82"/>
        <v>120</v>
      </c>
      <c r="H178" s="75">
        <f t="shared" si="82"/>
        <v>138</v>
      </c>
      <c r="I178" s="75">
        <f t="shared" si="82"/>
        <v>164</v>
      </c>
      <c r="J178" s="75">
        <v>0</v>
      </c>
      <c r="K178" s="75">
        <v>0</v>
      </c>
      <c r="L178" s="75">
        <v>0</v>
      </c>
      <c r="M178" s="75">
        <v>0</v>
      </c>
      <c r="N178" s="75">
        <v>0</v>
      </c>
      <c r="O178" s="75">
        <v>0</v>
      </c>
      <c r="P178" s="75">
        <v>0</v>
      </c>
    </row>
    <row r="179" spans="1:16" ht="13.5" customHeight="1" x14ac:dyDescent="0.15">
      <c r="A179" s="67" t="s">
        <v>392</v>
      </c>
      <c r="B179" s="68" t="s">
        <v>131</v>
      </c>
      <c r="C179" s="69"/>
      <c r="D179" s="67"/>
      <c r="E179" s="71">
        <f>F179</f>
        <v>884</v>
      </c>
      <c r="F179" s="71">
        <f>G179+H179+I179</f>
        <v>884</v>
      </c>
      <c r="G179" s="71">
        <f>G180+G181</f>
        <v>269</v>
      </c>
      <c r="H179" s="71">
        <f t="shared" ref="H179" si="83">H180+H181</f>
        <v>295</v>
      </c>
      <c r="I179" s="71">
        <f t="shared" ref="I179" si="84">I180+I181</f>
        <v>320</v>
      </c>
      <c r="J179" s="71">
        <v>0</v>
      </c>
      <c r="K179" s="71">
        <v>0</v>
      </c>
      <c r="L179" s="71">
        <v>0</v>
      </c>
      <c r="M179" s="71">
        <v>0</v>
      </c>
      <c r="N179" s="71">
        <v>0</v>
      </c>
      <c r="O179" s="71">
        <v>0</v>
      </c>
      <c r="P179" s="71">
        <v>0</v>
      </c>
    </row>
    <row r="180" spans="1:16" ht="13.5" customHeight="1" x14ac:dyDescent="0.15">
      <c r="A180" s="69"/>
      <c r="B180" s="69"/>
      <c r="C180" s="69" t="s">
        <v>346</v>
      </c>
      <c r="D180" s="67" t="s">
        <v>265</v>
      </c>
      <c r="E180" s="71">
        <f t="shared" ref="E180:E187" si="85">F180</f>
        <v>399</v>
      </c>
      <c r="F180" s="71">
        <f t="shared" ref="F180:F187" si="86">G180+H180+I180</f>
        <v>399</v>
      </c>
      <c r="G180" s="72">
        <v>114</v>
      </c>
      <c r="H180" s="72">
        <v>142</v>
      </c>
      <c r="I180" s="72">
        <v>143</v>
      </c>
      <c r="J180" s="71">
        <v>0</v>
      </c>
      <c r="K180" s="71">
        <v>0</v>
      </c>
      <c r="L180" s="71">
        <v>0</v>
      </c>
      <c r="M180" s="71">
        <v>0</v>
      </c>
      <c r="N180" s="71">
        <v>0</v>
      </c>
      <c r="O180" s="71">
        <v>0</v>
      </c>
      <c r="P180" s="71">
        <v>0</v>
      </c>
    </row>
    <row r="181" spans="1:16" ht="13.5" customHeight="1" x14ac:dyDescent="0.15">
      <c r="A181" s="69"/>
      <c r="B181" s="69"/>
      <c r="C181" s="69" t="s">
        <v>346</v>
      </c>
      <c r="D181" s="67" t="s">
        <v>266</v>
      </c>
      <c r="E181" s="71">
        <f t="shared" si="85"/>
        <v>485</v>
      </c>
      <c r="F181" s="71">
        <f t="shared" si="86"/>
        <v>485</v>
      </c>
      <c r="G181" s="72">
        <v>155</v>
      </c>
      <c r="H181" s="72">
        <v>153</v>
      </c>
      <c r="I181" s="72">
        <v>177</v>
      </c>
      <c r="J181" s="71">
        <v>0</v>
      </c>
      <c r="K181" s="71">
        <v>0</v>
      </c>
      <c r="L181" s="71">
        <v>0</v>
      </c>
      <c r="M181" s="71">
        <v>0</v>
      </c>
      <c r="N181" s="71">
        <v>0</v>
      </c>
      <c r="O181" s="71">
        <v>0</v>
      </c>
      <c r="P181" s="71">
        <v>0</v>
      </c>
    </row>
    <row r="182" spans="1:16" ht="13.5" customHeight="1" x14ac:dyDescent="0.15">
      <c r="A182" s="67" t="s">
        <v>392</v>
      </c>
      <c r="B182" s="68" t="s">
        <v>132</v>
      </c>
      <c r="C182" s="69"/>
      <c r="D182" s="67"/>
      <c r="E182" s="71">
        <f t="shared" si="85"/>
        <v>535</v>
      </c>
      <c r="F182" s="71">
        <f t="shared" si="86"/>
        <v>535</v>
      </c>
      <c r="G182" s="71">
        <f>G183+G184</f>
        <v>168</v>
      </c>
      <c r="H182" s="71">
        <f t="shared" ref="H182" si="87">H183+H184</f>
        <v>208</v>
      </c>
      <c r="I182" s="71">
        <f t="shared" ref="I182" si="88">I183+I184</f>
        <v>159</v>
      </c>
      <c r="J182" s="71">
        <v>0</v>
      </c>
      <c r="K182" s="71">
        <v>0</v>
      </c>
      <c r="L182" s="71">
        <v>0</v>
      </c>
      <c r="M182" s="71">
        <v>0</v>
      </c>
      <c r="N182" s="71">
        <v>0</v>
      </c>
      <c r="O182" s="71">
        <v>0</v>
      </c>
      <c r="P182" s="71">
        <v>0</v>
      </c>
    </row>
    <row r="183" spans="1:16" ht="13.5" customHeight="1" x14ac:dyDescent="0.15">
      <c r="A183" s="69"/>
      <c r="B183" s="69"/>
      <c r="C183" s="69" t="s">
        <v>346</v>
      </c>
      <c r="D183" s="67" t="s">
        <v>265</v>
      </c>
      <c r="E183" s="71">
        <f t="shared" si="85"/>
        <v>310</v>
      </c>
      <c r="F183" s="71">
        <f t="shared" si="86"/>
        <v>310</v>
      </c>
      <c r="G183" s="72">
        <v>101</v>
      </c>
      <c r="H183" s="72">
        <v>113</v>
      </c>
      <c r="I183" s="72">
        <v>96</v>
      </c>
      <c r="J183" s="71">
        <v>0</v>
      </c>
      <c r="K183" s="71">
        <v>0</v>
      </c>
      <c r="L183" s="71">
        <v>0</v>
      </c>
      <c r="M183" s="71">
        <v>0</v>
      </c>
      <c r="N183" s="71">
        <v>0</v>
      </c>
      <c r="O183" s="71">
        <v>0</v>
      </c>
      <c r="P183" s="71">
        <v>0</v>
      </c>
    </row>
    <row r="184" spans="1:16" ht="13.5" customHeight="1" x14ac:dyDescent="0.15">
      <c r="A184" s="69"/>
      <c r="B184" s="69"/>
      <c r="C184" s="69" t="s">
        <v>346</v>
      </c>
      <c r="D184" s="67" t="s">
        <v>266</v>
      </c>
      <c r="E184" s="71">
        <f t="shared" si="85"/>
        <v>225</v>
      </c>
      <c r="F184" s="71">
        <f t="shared" si="86"/>
        <v>225</v>
      </c>
      <c r="G184" s="72">
        <v>67</v>
      </c>
      <c r="H184" s="72">
        <v>95</v>
      </c>
      <c r="I184" s="72">
        <v>63</v>
      </c>
      <c r="J184" s="71">
        <v>0</v>
      </c>
      <c r="K184" s="71">
        <v>0</v>
      </c>
      <c r="L184" s="71">
        <v>0</v>
      </c>
      <c r="M184" s="71">
        <v>0</v>
      </c>
      <c r="N184" s="71">
        <v>0</v>
      </c>
      <c r="O184" s="71">
        <v>0</v>
      </c>
      <c r="P184" s="71">
        <v>0</v>
      </c>
    </row>
    <row r="185" spans="1:16" ht="13.5" customHeight="1" x14ac:dyDescent="0.15">
      <c r="A185" s="67" t="s">
        <v>392</v>
      </c>
      <c r="B185" s="68" t="s">
        <v>239</v>
      </c>
      <c r="C185" s="69"/>
      <c r="D185" s="67"/>
      <c r="E185" s="71">
        <f t="shared" si="85"/>
        <v>420</v>
      </c>
      <c r="F185" s="71">
        <f t="shared" si="86"/>
        <v>420</v>
      </c>
      <c r="G185" s="71">
        <f>G186+G187</f>
        <v>152</v>
      </c>
      <c r="H185" s="71">
        <f t="shared" ref="H185" si="89">H186+H187</f>
        <v>132</v>
      </c>
      <c r="I185" s="71">
        <f t="shared" ref="I185" si="90">I186+I187</f>
        <v>136</v>
      </c>
      <c r="J185" s="71">
        <v>0</v>
      </c>
      <c r="K185" s="71">
        <v>0</v>
      </c>
      <c r="L185" s="71">
        <v>0</v>
      </c>
      <c r="M185" s="71">
        <v>0</v>
      </c>
      <c r="N185" s="71">
        <v>0</v>
      </c>
      <c r="O185" s="71">
        <v>0</v>
      </c>
      <c r="P185" s="71">
        <v>0</v>
      </c>
    </row>
    <row r="186" spans="1:16" ht="13.5" customHeight="1" x14ac:dyDescent="0.15">
      <c r="A186" s="69"/>
      <c r="B186" s="69"/>
      <c r="C186" s="69" t="s">
        <v>346</v>
      </c>
      <c r="D186" s="67" t="s">
        <v>265</v>
      </c>
      <c r="E186" s="71">
        <f t="shared" si="85"/>
        <v>277</v>
      </c>
      <c r="F186" s="71">
        <f t="shared" si="86"/>
        <v>277</v>
      </c>
      <c r="G186" s="72">
        <v>100</v>
      </c>
      <c r="H186" s="72">
        <v>82</v>
      </c>
      <c r="I186" s="72">
        <v>95</v>
      </c>
      <c r="J186" s="71">
        <v>0</v>
      </c>
      <c r="K186" s="71">
        <v>0</v>
      </c>
      <c r="L186" s="71">
        <v>0</v>
      </c>
      <c r="M186" s="71">
        <v>0</v>
      </c>
      <c r="N186" s="71">
        <v>0</v>
      </c>
      <c r="O186" s="71">
        <v>0</v>
      </c>
      <c r="P186" s="71">
        <v>0</v>
      </c>
    </row>
    <row r="187" spans="1:16" ht="13.5" customHeight="1" x14ac:dyDescent="0.15">
      <c r="A187" s="69"/>
      <c r="B187" s="69"/>
      <c r="C187" s="69" t="s">
        <v>346</v>
      </c>
      <c r="D187" s="67" t="s">
        <v>266</v>
      </c>
      <c r="E187" s="71">
        <f t="shared" si="85"/>
        <v>143</v>
      </c>
      <c r="F187" s="71">
        <f t="shared" si="86"/>
        <v>143</v>
      </c>
      <c r="G187" s="72">
        <v>52</v>
      </c>
      <c r="H187" s="72">
        <v>50</v>
      </c>
      <c r="I187" s="72">
        <v>41</v>
      </c>
      <c r="J187" s="71">
        <v>0</v>
      </c>
      <c r="K187" s="71">
        <v>0</v>
      </c>
      <c r="L187" s="71">
        <v>0</v>
      </c>
      <c r="M187" s="71">
        <v>0</v>
      </c>
      <c r="N187" s="71">
        <v>0</v>
      </c>
      <c r="O187" s="71">
        <v>0</v>
      </c>
      <c r="P187" s="71">
        <v>0</v>
      </c>
    </row>
    <row r="188" spans="1:16" ht="13.5" customHeight="1" x14ac:dyDescent="0.15">
      <c r="A188" s="74" t="s">
        <v>394</v>
      </c>
      <c r="B188" s="74">
        <v>3</v>
      </c>
      <c r="C188" s="74"/>
      <c r="D188" s="74"/>
      <c r="E188" s="75">
        <f t="shared" ref="E188:K188" si="91">E179+E182+E185</f>
        <v>1839</v>
      </c>
      <c r="F188" s="75">
        <f t="shared" si="91"/>
        <v>1839</v>
      </c>
      <c r="G188" s="75">
        <f t="shared" si="91"/>
        <v>589</v>
      </c>
      <c r="H188" s="75">
        <f t="shared" si="91"/>
        <v>635</v>
      </c>
      <c r="I188" s="75">
        <f t="shared" si="91"/>
        <v>615</v>
      </c>
      <c r="J188" s="75">
        <f t="shared" si="91"/>
        <v>0</v>
      </c>
      <c r="K188" s="75">
        <f t="shared" si="91"/>
        <v>0</v>
      </c>
      <c r="L188" s="75">
        <f>L179+L182+L185</f>
        <v>0</v>
      </c>
      <c r="M188" s="75">
        <v>0</v>
      </c>
      <c r="N188" s="75">
        <v>0</v>
      </c>
      <c r="O188" s="75">
        <v>0</v>
      </c>
      <c r="P188" s="75">
        <v>0</v>
      </c>
    </row>
    <row r="189" spans="1:16" ht="13.5" customHeight="1" x14ac:dyDescent="0.15">
      <c r="A189" s="67" t="s">
        <v>393</v>
      </c>
      <c r="B189" s="68" t="s">
        <v>130</v>
      </c>
      <c r="C189" s="69"/>
      <c r="D189" s="67"/>
      <c r="E189" s="71">
        <f>F189</f>
        <v>316</v>
      </c>
      <c r="F189" s="71">
        <f>G189+H189+I189</f>
        <v>316</v>
      </c>
      <c r="G189" s="71">
        <f>G190+G191</f>
        <v>101</v>
      </c>
      <c r="H189" s="71">
        <f t="shared" ref="H189:I189" si="92">H190+H191</f>
        <v>112</v>
      </c>
      <c r="I189" s="71">
        <f t="shared" si="92"/>
        <v>103</v>
      </c>
      <c r="J189" s="71">
        <v>0</v>
      </c>
      <c r="K189" s="71">
        <v>0</v>
      </c>
      <c r="L189" s="71">
        <v>0</v>
      </c>
      <c r="M189" s="71">
        <v>0</v>
      </c>
      <c r="N189" s="71">
        <v>0</v>
      </c>
      <c r="O189" s="71">
        <v>0</v>
      </c>
      <c r="P189" s="71">
        <v>0</v>
      </c>
    </row>
    <row r="190" spans="1:16" ht="13.5" customHeight="1" x14ac:dyDescent="0.15">
      <c r="A190" s="69"/>
      <c r="B190" s="69"/>
      <c r="C190" s="69" t="s">
        <v>346</v>
      </c>
      <c r="D190" s="67" t="s">
        <v>265</v>
      </c>
      <c r="E190" s="71">
        <f t="shared" ref="E190:E191" si="93">F190</f>
        <v>205</v>
      </c>
      <c r="F190" s="71">
        <f t="shared" ref="F190:F191" si="94">G190+H190+I190</f>
        <v>205</v>
      </c>
      <c r="G190" s="72">
        <v>67</v>
      </c>
      <c r="H190" s="72">
        <v>82</v>
      </c>
      <c r="I190" s="72">
        <v>56</v>
      </c>
      <c r="J190" s="71">
        <v>0</v>
      </c>
      <c r="K190" s="71">
        <v>0</v>
      </c>
      <c r="L190" s="71">
        <v>0</v>
      </c>
      <c r="M190" s="71">
        <v>0</v>
      </c>
      <c r="N190" s="71">
        <v>0</v>
      </c>
      <c r="O190" s="71">
        <v>0</v>
      </c>
      <c r="P190" s="71">
        <v>0</v>
      </c>
    </row>
    <row r="191" spans="1:16" ht="13.5" customHeight="1" x14ac:dyDescent="0.15">
      <c r="A191" s="69"/>
      <c r="B191" s="69"/>
      <c r="C191" s="69" t="s">
        <v>346</v>
      </c>
      <c r="D191" s="67" t="s">
        <v>266</v>
      </c>
      <c r="E191" s="71">
        <f t="shared" si="93"/>
        <v>111</v>
      </c>
      <c r="F191" s="71">
        <f t="shared" si="94"/>
        <v>111</v>
      </c>
      <c r="G191" s="72">
        <v>34</v>
      </c>
      <c r="H191" s="72">
        <v>30</v>
      </c>
      <c r="I191" s="72">
        <v>47</v>
      </c>
      <c r="J191" s="71">
        <v>0</v>
      </c>
      <c r="K191" s="71">
        <v>0</v>
      </c>
      <c r="L191" s="71">
        <v>0</v>
      </c>
      <c r="M191" s="71">
        <v>0</v>
      </c>
      <c r="N191" s="71">
        <v>0</v>
      </c>
      <c r="O191" s="71">
        <v>0</v>
      </c>
      <c r="P191" s="71">
        <v>0</v>
      </c>
    </row>
    <row r="192" spans="1:16" ht="13.5" customHeight="1" x14ac:dyDescent="0.15">
      <c r="A192" s="74" t="s">
        <v>394</v>
      </c>
      <c r="B192" s="74">
        <v>1</v>
      </c>
      <c r="C192" s="74"/>
      <c r="D192" s="74"/>
      <c r="E192" s="75">
        <f t="shared" ref="E192:I192" si="95">E189</f>
        <v>316</v>
      </c>
      <c r="F192" s="75">
        <f t="shared" si="95"/>
        <v>316</v>
      </c>
      <c r="G192" s="75">
        <f t="shared" si="95"/>
        <v>101</v>
      </c>
      <c r="H192" s="75">
        <f t="shared" si="95"/>
        <v>112</v>
      </c>
      <c r="I192" s="75">
        <f t="shared" si="95"/>
        <v>103</v>
      </c>
      <c r="J192" s="75">
        <v>0</v>
      </c>
      <c r="K192" s="75">
        <v>0</v>
      </c>
      <c r="L192" s="75">
        <v>0</v>
      </c>
      <c r="M192" s="75">
        <v>0</v>
      </c>
      <c r="N192" s="75">
        <v>0</v>
      </c>
      <c r="O192" s="75">
        <v>0</v>
      </c>
      <c r="P192" s="75">
        <v>0</v>
      </c>
    </row>
    <row r="193" spans="1:17" ht="13.5" customHeight="1" x14ac:dyDescent="0.15">
      <c r="A193" s="76" t="s">
        <v>347</v>
      </c>
      <c r="B193" s="76">
        <v>51</v>
      </c>
      <c r="C193" s="76"/>
      <c r="D193" s="76"/>
      <c r="E193" s="59">
        <f>E88+E101+E117+E150+E170+E174+E178+E188+E192</f>
        <v>30118</v>
      </c>
      <c r="F193" s="59">
        <f>F88+F101+F117+F150+F170+F174+F178+F188+F192</f>
        <v>30118</v>
      </c>
      <c r="G193" s="59">
        <f>G88+G101+G117+G150+G170+G174+G178+G188+G192</f>
        <v>10137</v>
      </c>
      <c r="H193" s="59">
        <f>H88+H101+H117+H150+H170+H174+H178+H188+H192</f>
        <v>10148</v>
      </c>
      <c r="I193" s="59">
        <f>I88+I101+I117+I150+I170+I174+I178+I188+I192</f>
        <v>9833</v>
      </c>
      <c r="J193" s="77">
        <v>0</v>
      </c>
      <c r="K193" s="77">
        <v>0</v>
      </c>
      <c r="L193" s="77">
        <v>0</v>
      </c>
      <c r="M193" s="77">
        <v>0</v>
      </c>
      <c r="N193" s="77">
        <v>0</v>
      </c>
      <c r="O193" s="77">
        <v>0</v>
      </c>
      <c r="P193" s="77">
        <v>0</v>
      </c>
    </row>
    <row r="194" spans="1:17" ht="13.5" customHeight="1" x14ac:dyDescent="0.15">
      <c r="A194" s="61"/>
      <c r="B194" s="61"/>
      <c r="C194" s="61"/>
      <c r="D194" s="79"/>
      <c r="E194" s="26"/>
      <c r="F194" s="26"/>
      <c r="G194" s="78"/>
      <c r="H194" s="78"/>
      <c r="I194" s="78"/>
      <c r="J194" s="26"/>
      <c r="K194" s="26"/>
      <c r="L194" s="26"/>
      <c r="M194" s="26"/>
      <c r="N194" s="26"/>
      <c r="O194" s="26"/>
      <c r="P194" s="26"/>
    </row>
    <row r="195" spans="1:17" ht="13.5" customHeight="1" x14ac:dyDescent="0.15">
      <c r="A195" s="61"/>
      <c r="B195" s="79"/>
      <c r="C195" s="79"/>
      <c r="D195" s="79"/>
      <c r="E195" s="26"/>
      <c r="F195" s="26"/>
      <c r="G195" s="26"/>
      <c r="H195" s="26"/>
      <c r="I195" s="26"/>
      <c r="J195" s="27"/>
      <c r="K195" s="27"/>
      <c r="L195" s="27"/>
      <c r="M195" s="27"/>
      <c r="N195" s="27"/>
      <c r="O195" s="27"/>
      <c r="P195" s="27"/>
    </row>
    <row r="196" spans="1:17" s="82" customFormat="1" ht="13.5" customHeight="1" x14ac:dyDescent="0.15">
      <c r="A196" s="80"/>
      <c r="B196" s="80"/>
      <c r="C196" s="80"/>
      <c r="D196" s="80"/>
      <c r="E196" s="26"/>
      <c r="F196" s="81"/>
      <c r="G196" s="81"/>
      <c r="H196" s="81"/>
      <c r="I196" s="81"/>
      <c r="J196" s="27"/>
      <c r="K196" s="27"/>
      <c r="L196" s="27"/>
      <c r="M196" s="27"/>
      <c r="N196" s="27"/>
      <c r="O196" s="27"/>
      <c r="P196" s="27"/>
      <c r="Q196" s="14"/>
    </row>
    <row r="716" spans="17:17" x14ac:dyDescent="0.15">
      <c r="Q716" s="5"/>
    </row>
    <row r="717" spans="17:17" x14ac:dyDescent="0.15">
      <c r="Q717" s="5"/>
    </row>
    <row r="718" spans="17:17" x14ac:dyDescent="0.15">
      <c r="Q718" s="5"/>
    </row>
  </sheetData>
  <mergeCells count="19">
    <mergeCell ref="M4:M5"/>
    <mergeCell ref="J3:N3"/>
    <mergeCell ref="L4:L5"/>
    <mergeCell ref="A2:A5"/>
    <mergeCell ref="B2:B5"/>
    <mergeCell ref="C2:C5"/>
    <mergeCell ref="J4:J5"/>
    <mergeCell ref="F3:I3"/>
    <mergeCell ref="D2:D5"/>
    <mergeCell ref="E2:E5"/>
    <mergeCell ref="F2:P2"/>
    <mergeCell ref="P3:P5"/>
    <mergeCell ref="F4:F5"/>
    <mergeCell ref="G4:G5"/>
    <mergeCell ref="H4:H5"/>
    <mergeCell ref="N4:N5"/>
    <mergeCell ref="O3:O5"/>
    <mergeCell ref="I4:I5"/>
    <mergeCell ref="K4:K5"/>
  </mergeCells>
  <phoneticPr fontId="2"/>
  <dataValidations count="2">
    <dataValidation imeMode="on" allowBlank="1" showInputMessage="1" showErrorMessage="1" sqref="A196 A193"/>
    <dataValidation imeMode="off" allowBlank="1" showInputMessage="1" showErrorMessage="1" sqref="Q70:Q72"/>
  </dataValidations>
  <printOptions horizontalCentered="1"/>
  <pageMargins left="0.31496062992125984" right="0.31496062992125984" top="0.74803149606299213" bottom="0.74803149606299213" header="0.31496062992125984" footer="0.19685039370078741"/>
  <pageSetup paperSize="9" scale="85" firstPageNumber="184" fitToHeight="0" orientation="portrait" useFirstPageNumber="1" r:id="rId1"/>
  <headerFooter scaleWithDoc="0">
    <oddFooter>&amp;C&amp;"ＭＳ ゴシック,標準"&amp;8－ &amp;P &amp; －</oddFooter>
  </headerFooter>
  <rowBreaks count="2" manualBreakCount="2">
    <brk id="68" max="15" man="1"/>
    <brk id="13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S713"/>
  <sheetViews>
    <sheetView view="pageLayout" zoomScaleNormal="55" workbookViewId="0">
      <selection activeCell="D6" sqref="D6"/>
    </sheetView>
  </sheetViews>
  <sheetFormatPr defaultColWidth="9.25" defaultRowHeight="18.75" x14ac:dyDescent="0.15"/>
  <cols>
    <col min="1" max="1" width="9.25" style="116" customWidth="1"/>
    <col min="2" max="2" width="14.375" style="116" customWidth="1"/>
    <col min="3" max="3" width="6" style="116" customWidth="1"/>
    <col min="4" max="17" width="6" style="91" customWidth="1"/>
    <col min="18" max="23" width="6" style="116" customWidth="1"/>
    <col min="24" max="28" width="6" style="91" customWidth="1"/>
    <col min="29" max="31" width="4.625" style="91" customWidth="1"/>
    <col min="32" max="34" width="5.375" style="116" customWidth="1"/>
    <col min="35" max="36" width="5.625" style="116" customWidth="1"/>
    <col min="37" max="37" width="5.375" style="116" customWidth="1"/>
    <col min="38" max="38" width="5.5" style="116" customWidth="1"/>
    <col min="39" max="40" width="5.375" style="116" customWidth="1"/>
    <col min="41" max="41" width="5.5" style="116" customWidth="1"/>
    <col min="42" max="43" width="5.375" style="116" customWidth="1"/>
    <col min="44" max="44" width="5.375" style="122" customWidth="1"/>
    <col min="45" max="45" width="5.375" style="91" customWidth="1"/>
    <col min="46" max="46" width="12.125" style="14"/>
    <col min="47" max="260" width="12.125" style="91" customWidth="1"/>
    <col min="261" max="16384" width="9.25" style="91"/>
  </cols>
  <sheetData>
    <row r="1" spans="1:46" s="89" customFormat="1" ht="18.75" customHeight="1" x14ac:dyDescent="0.15">
      <c r="A1" s="117" t="s">
        <v>628</v>
      </c>
      <c r="B1" s="87"/>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4"/>
    </row>
    <row r="2" spans="1:46" s="95" customFormat="1" ht="11.25" customHeight="1" x14ac:dyDescent="0.15">
      <c r="A2" s="311" t="s">
        <v>6</v>
      </c>
      <c r="B2" s="311" t="s">
        <v>2</v>
      </c>
      <c r="C2" s="313" t="s">
        <v>507</v>
      </c>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5"/>
      <c r="AF2" s="300" t="s">
        <v>398</v>
      </c>
      <c r="AG2" s="300"/>
      <c r="AH2" s="300"/>
      <c r="AI2" s="300"/>
      <c r="AJ2" s="300"/>
      <c r="AK2" s="300"/>
      <c r="AL2" s="300"/>
      <c r="AM2" s="300"/>
      <c r="AN2" s="300"/>
      <c r="AO2" s="300"/>
      <c r="AP2" s="300"/>
      <c r="AQ2" s="300"/>
      <c r="AR2" s="300"/>
      <c r="AS2" s="300"/>
      <c r="AT2" s="5"/>
    </row>
    <row r="3" spans="1:46" s="95" customFormat="1" ht="11.25" customHeight="1" x14ac:dyDescent="0.15">
      <c r="A3" s="312"/>
      <c r="B3" s="312"/>
      <c r="C3" s="301" t="s">
        <v>399</v>
      </c>
      <c r="D3" s="302" t="s">
        <v>400</v>
      </c>
      <c r="E3" s="302"/>
      <c r="F3" s="302"/>
      <c r="G3" s="302"/>
      <c r="H3" s="302"/>
      <c r="I3" s="302"/>
      <c r="J3" s="302"/>
      <c r="K3" s="302"/>
      <c r="L3" s="302"/>
      <c r="M3" s="302"/>
      <c r="N3" s="302"/>
      <c r="O3" s="302"/>
      <c r="P3" s="302"/>
      <c r="Q3" s="302"/>
      <c r="R3" s="303" t="s">
        <v>401</v>
      </c>
      <c r="S3" s="304"/>
      <c r="T3" s="304"/>
      <c r="U3" s="305"/>
      <c r="V3" s="304"/>
      <c r="W3" s="304"/>
      <c r="X3" s="304"/>
      <c r="Y3" s="304"/>
      <c r="Z3" s="304"/>
      <c r="AA3" s="304"/>
      <c r="AB3" s="304"/>
      <c r="AC3" s="304"/>
      <c r="AD3" s="304"/>
      <c r="AE3" s="306"/>
      <c r="AF3" s="300"/>
      <c r="AG3" s="300"/>
      <c r="AH3" s="300"/>
      <c r="AI3" s="300"/>
      <c r="AJ3" s="300"/>
      <c r="AK3" s="300"/>
      <c r="AL3" s="300"/>
      <c r="AM3" s="300"/>
      <c r="AN3" s="300"/>
      <c r="AO3" s="300"/>
      <c r="AP3" s="300"/>
      <c r="AQ3" s="300"/>
      <c r="AR3" s="300"/>
      <c r="AS3" s="300"/>
      <c r="AT3" s="5"/>
    </row>
    <row r="4" spans="1:46" s="95" customFormat="1" ht="12.75" customHeight="1" x14ac:dyDescent="0.15">
      <c r="A4" s="312"/>
      <c r="B4" s="312"/>
      <c r="C4" s="302"/>
      <c r="D4" s="307" t="s">
        <v>402</v>
      </c>
      <c r="E4" s="307" t="s">
        <v>403</v>
      </c>
      <c r="F4" s="316" t="s">
        <v>404</v>
      </c>
      <c r="G4" s="234" t="s">
        <v>608</v>
      </c>
      <c r="H4" s="234" t="s">
        <v>612</v>
      </c>
      <c r="I4" s="307" t="s">
        <v>405</v>
      </c>
      <c r="J4" s="307" t="s">
        <v>624</v>
      </c>
      <c r="K4" s="234" t="s">
        <v>610</v>
      </c>
      <c r="L4" s="234" t="s">
        <v>610</v>
      </c>
      <c r="M4" s="234" t="s">
        <v>611</v>
      </c>
      <c r="N4" s="307" t="s">
        <v>406</v>
      </c>
      <c r="O4" s="302" t="s">
        <v>407</v>
      </c>
      <c r="P4" s="302"/>
      <c r="Q4" s="302"/>
      <c r="R4" s="307" t="s">
        <v>402</v>
      </c>
      <c r="S4" s="307" t="s">
        <v>403</v>
      </c>
      <c r="T4" s="316" t="s">
        <v>404</v>
      </c>
      <c r="U4" s="234" t="s">
        <v>608</v>
      </c>
      <c r="V4" s="234" t="s">
        <v>612</v>
      </c>
      <c r="W4" s="307" t="s">
        <v>405</v>
      </c>
      <c r="X4" s="307" t="s">
        <v>624</v>
      </c>
      <c r="Y4" s="234" t="s">
        <v>610</v>
      </c>
      <c r="Z4" s="234" t="s">
        <v>610</v>
      </c>
      <c r="AA4" s="234" t="s">
        <v>611</v>
      </c>
      <c r="AB4" s="307" t="s">
        <v>406</v>
      </c>
      <c r="AC4" s="302" t="s">
        <v>408</v>
      </c>
      <c r="AD4" s="302"/>
      <c r="AE4" s="302"/>
      <c r="AF4" s="241" t="s">
        <v>409</v>
      </c>
      <c r="AG4" s="241" t="s">
        <v>410</v>
      </c>
      <c r="AH4" s="241" t="s">
        <v>411</v>
      </c>
      <c r="AI4" s="92" t="s">
        <v>412</v>
      </c>
      <c r="AJ4" s="92" t="s">
        <v>413</v>
      </c>
      <c r="AK4" s="241" t="s">
        <v>414</v>
      </c>
      <c r="AL4" s="309" t="s">
        <v>415</v>
      </c>
      <c r="AM4" s="241" t="s">
        <v>508</v>
      </c>
      <c r="AN4" s="241" t="s">
        <v>416</v>
      </c>
      <c r="AO4" s="309" t="s">
        <v>417</v>
      </c>
      <c r="AP4" s="93" t="s">
        <v>418</v>
      </c>
      <c r="AQ4" s="93" t="s">
        <v>626</v>
      </c>
      <c r="AR4" s="93" t="s">
        <v>419</v>
      </c>
      <c r="AS4" s="241" t="s">
        <v>420</v>
      </c>
      <c r="AT4" s="5"/>
    </row>
    <row r="5" spans="1:46" s="95" customFormat="1" ht="12.75" customHeight="1" x14ac:dyDescent="0.15">
      <c r="A5" s="312"/>
      <c r="B5" s="312"/>
      <c r="C5" s="302"/>
      <c r="D5" s="308"/>
      <c r="E5" s="308"/>
      <c r="F5" s="317"/>
      <c r="G5" s="235" t="s">
        <v>609</v>
      </c>
      <c r="H5" s="235" t="s">
        <v>609</v>
      </c>
      <c r="I5" s="308"/>
      <c r="J5" s="308"/>
      <c r="K5" s="235" t="s">
        <v>609</v>
      </c>
      <c r="L5" s="235" t="s">
        <v>625</v>
      </c>
      <c r="M5" s="235" t="s">
        <v>609</v>
      </c>
      <c r="N5" s="308"/>
      <c r="O5" s="242" t="s">
        <v>421</v>
      </c>
      <c r="P5" s="242" t="s">
        <v>422</v>
      </c>
      <c r="Q5" s="242" t="s">
        <v>3</v>
      </c>
      <c r="R5" s="308"/>
      <c r="S5" s="308"/>
      <c r="T5" s="317"/>
      <c r="U5" s="235" t="s">
        <v>609</v>
      </c>
      <c r="V5" s="235" t="s">
        <v>609</v>
      </c>
      <c r="W5" s="308"/>
      <c r="X5" s="308"/>
      <c r="Y5" s="235" t="s">
        <v>509</v>
      </c>
      <c r="Z5" s="235" t="s">
        <v>625</v>
      </c>
      <c r="AA5" s="235" t="s">
        <v>609</v>
      </c>
      <c r="AB5" s="308"/>
      <c r="AC5" s="242" t="s">
        <v>421</v>
      </c>
      <c r="AD5" s="242" t="s">
        <v>422</v>
      </c>
      <c r="AE5" s="242" t="s">
        <v>3</v>
      </c>
      <c r="AF5" s="242" t="s">
        <v>423</v>
      </c>
      <c r="AG5" s="242" t="s">
        <v>423</v>
      </c>
      <c r="AH5" s="242" t="s">
        <v>424</v>
      </c>
      <c r="AI5" s="96" t="s">
        <v>425</v>
      </c>
      <c r="AJ5" s="96" t="s">
        <v>425</v>
      </c>
      <c r="AK5" s="242" t="s">
        <v>423</v>
      </c>
      <c r="AL5" s="310"/>
      <c r="AM5" s="242" t="s">
        <v>509</v>
      </c>
      <c r="AN5" s="242" t="s">
        <v>424</v>
      </c>
      <c r="AO5" s="310"/>
      <c r="AP5" s="242" t="s">
        <v>426</v>
      </c>
      <c r="AQ5" s="242" t="s">
        <v>426</v>
      </c>
      <c r="AR5" s="242" t="s">
        <v>427</v>
      </c>
      <c r="AS5" s="242" t="s">
        <v>427</v>
      </c>
      <c r="AT5" s="5"/>
    </row>
    <row r="6" spans="1:46" ht="14.1" customHeight="1" x14ac:dyDescent="0.15">
      <c r="A6" s="99" t="s">
        <v>428</v>
      </c>
      <c r="B6" s="100" t="s">
        <v>157</v>
      </c>
      <c r="C6" s="101">
        <f t="shared" ref="C6:C23" si="0">Q6+AE6</f>
        <v>15</v>
      </c>
      <c r="D6" s="261">
        <v>1</v>
      </c>
      <c r="E6" s="261">
        <v>0</v>
      </c>
      <c r="F6" s="261">
        <v>1</v>
      </c>
      <c r="G6" s="261">
        <v>0</v>
      </c>
      <c r="H6" s="261">
        <v>0</v>
      </c>
      <c r="I6" s="261">
        <v>12</v>
      </c>
      <c r="J6" s="261">
        <v>0</v>
      </c>
      <c r="K6" s="261">
        <v>1</v>
      </c>
      <c r="L6" s="261">
        <v>0</v>
      </c>
      <c r="M6" s="261">
        <v>0</v>
      </c>
      <c r="N6" s="261">
        <v>0</v>
      </c>
      <c r="O6" s="262">
        <v>11</v>
      </c>
      <c r="P6" s="262">
        <v>4</v>
      </c>
      <c r="Q6" s="262">
        <v>15</v>
      </c>
      <c r="R6" s="100">
        <v>0</v>
      </c>
      <c r="S6" s="100">
        <v>0</v>
      </c>
      <c r="T6" s="100">
        <v>0</v>
      </c>
      <c r="U6" s="266">
        <v>0</v>
      </c>
      <c r="V6" s="100">
        <v>0</v>
      </c>
      <c r="W6" s="100">
        <v>0</v>
      </c>
      <c r="X6" s="261">
        <v>0</v>
      </c>
      <c r="Y6" s="261">
        <v>0</v>
      </c>
      <c r="Z6" s="261">
        <v>0</v>
      </c>
      <c r="AA6" s="261">
        <v>0</v>
      </c>
      <c r="AB6" s="261">
        <v>0</v>
      </c>
      <c r="AC6" s="262">
        <v>0</v>
      </c>
      <c r="AD6" s="262">
        <v>0</v>
      </c>
      <c r="AE6" s="262">
        <v>0</v>
      </c>
      <c r="AF6" s="262">
        <v>1</v>
      </c>
      <c r="AG6" s="262">
        <v>0</v>
      </c>
      <c r="AH6" s="262">
        <v>1</v>
      </c>
      <c r="AI6" s="262">
        <v>1</v>
      </c>
      <c r="AJ6" s="262">
        <v>1</v>
      </c>
      <c r="AK6" s="262">
        <v>0</v>
      </c>
      <c r="AL6" s="262">
        <v>0</v>
      </c>
      <c r="AM6" s="262">
        <v>1</v>
      </c>
      <c r="AN6" s="262">
        <v>0</v>
      </c>
      <c r="AO6" s="262">
        <v>0</v>
      </c>
      <c r="AP6" s="262">
        <v>0</v>
      </c>
      <c r="AQ6" s="262">
        <v>0</v>
      </c>
      <c r="AR6" s="262">
        <v>0</v>
      </c>
      <c r="AS6" s="262">
        <v>0</v>
      </c>
    </row>
    <row r="7" spans="1:46" ht="14.1" customHeight="1" x14ac:dyDescent="0.15">
      <c r="A7" s="99" t="s">
        <v>428</v>
      </c>
      <c r="B7" s="100" t="s">
        <v>44</v>
      </c>
      <c r="C7" s="101">
        <f t="shared" si="0"/>
        <v>49</v>
      </c>
      <c r="D7" s="261">
        <v>1</v>
      </c>
      <c r="E7" s="261">
        <v>0</v>
      </c>
      <c r="F7" s="261">
        <v>3</v>
      </c>
      <c r="G7" s="261">
        <v>0</v>
      </c>
      <c r="H7" s="261">
        <v>0</v>
      </c>
      <c r="I7" s="261">
        <v>36</v>
      </c>
      <c r="J7" s="261">
        <v>0</v>
      </c>
      <c r="K7" s="261">
        <v>1</v>
      </c>
      <c r="L7" s="261">
        <v>0</v>
      </c>
      <c r="M7" s="261">
        <v>0</v>
      </c>
      <c r="N7" s="261">
        <v>0</v>
      </c>
      <c r="O7" s="262">
        <v>34</v>
      </c>
      <c r="P7" s="262">
        <v>7</v>
      </c>
      <c r="Q7" s="262">
        <v>41</v>
      </c>
      <c r="R7" s="100">
        <v>0</v>
      </c>
      <c r="S7" s="100">
        <v>0</v>
      </c>
      <c r="T7" s="100">
        <v>1</v>
      </c>
      <c r="U7" s="100">
        <v>0</v>
      </c>
      <c r="V7" s="100">
        <v>0</v>
      </c>
      <c r="W7" s="100">
        <v>6</v>
      </c>
      <c r="X7" s="261">
        <v>0</v>
      </c>
      <c r="Y7" s="261">
        <v>1</v>
      </c>
      <c r="Z7" s="261">
        <v>0</v>
      </c>
      <c r="AA7" s="261">
        <v>0</v>
      </c>
      <c r="AB7" s="261">
        <v>0</v>
      </c>
      <c r="AC7" s="262">
        <v>7</v>
      </c>
      <c r="AD7" s="262">
        <v>1</v>
      </c>
      <c r="AE7" s="262">
        <v>8</v>
      </c>
      <c r="AF7" s="262">
        <v>2</v>
      </c>
      <c r="AG7" s="262">
        <v>3</v>
      </c>
      <c r="AH7" s="262">
        <v>2</v>
      </c>
      <c r="AI7" s="262">
        <v>2</v>
      </c>
      <c r="AJ7" s="262">
        <v>2</v>
      </c>
      <c r="AK7" s="262">
        <v>0</v>
      </c>
      <c r="AL7" s="262">
        <v>0</v>
      </c>
      <c r="AM7" s="262">
        <v>1</v>
      </c>
      <c r="AN7" s="262">
        <v>3</v>
      </c>
      <c r="AO7" s="262">
        <v>0</v>
      </c>
      <c r="AP7" s="262">
        <v>0</v>
      </c>
      <c r="AQ7" s="262">
        <v>0</v>
      </c>
      <c r="AR7" s="262">
        <v>0</v>
      </c>
      <c r="AS7" s="262">
        <v>0</v>
      </c>
    </row>
    <row r="8" spans="1:46" ht="14.1" customHeight="1" x14ac:dyDescent="0.15">
      <c r="A8" s="99" t="s">
        <v>428</v>
      </c>
      <c r="B8" s="100" t="s">
        <v>45</v>
      </c>
      <c r="C8" s="101">
        <f t="shared" si="0"/>
        <v>29</v>
      </c>
      <c r="D8" s="261">
        <v>1</v>
      </c>
      <c r="E8" s="261">
        <v>0</v>
      </c>
      <c r="F8" s="261">
        <v>1</v>
      </c>
      <c r="G8" s="261">
        <v>0</v>
      </c>
      <c r="H8" s="261">
        <v>0</v>
      </c>
      <c r="I8" s="261">
        <v>26</v>
      </c>
      <c r="J8" s="261">
        <v>0</v>
      </c>
      <c r="K8" s="261">
        <v>1</v>
      </c>
      <c r="L8" s="261">
        <v>0</v>
      </c>
      <c r="M8" s="261">
        <v>0</v>
      </c>
      <c r="N8" s="261">
        <v>0</v>
      </c>
      <c r="O8" s="262">
        <v>24</v>
      </c>
      <c r="P8" s="262">
        <v>5</v>
      </c>
      <c r="Q8" s="262">
        <v>29</v>
      </c>
      <c r="R8" s="100">
        <v>0</v>
      </c>
      <c r="S8" s="100">
        <v>0</v>
      </c>
      <c r="T8" s="100">
        <v>0</v>
      </c>
      <c r="U8" s="100">
        <v>0</v>
      </c>
      <c r="V8" s="100">
        <v>0</v>
      </c>
      <c r="W8" s="100">
        <v>0</v>
      </c>
      <c r="X8" s="261">
        <v>0</v>
      </c>
      <c r="Y8" s="261">
        <v>0</v>
      </c>
      <c r="Z8" s="261">
        <v>0</v>
      </c>
      <c r="AA8" s="261">
        <v>0</v>
      </c>
      <c r="AB8" s="261">
        <v>0</v>
      </c>
      <c r="AC8" s="262">
        <v>0</v>
      </c>
      <c r="AD8" s="262">
        <v>0</v>
      </c>
      <c r="AE8" s="262">
        <v>0</v>
      </c>
      <c r="AF8" s="262">
        <v>1</v>
      </c>
      <c r="AG8" s="262">
        <v>3</v>
      </c>
      <c r="AH8" s="262">
        <v>1</v>
      </c>
      <c r="AI8" s="262">
        <v>1</v>
      </c>
      <c r="AJ8" s="262">
        <v>1</v>
      </c>
      <c r="AK8" s="262">
        <v>0</v>
      </c>
      <c r="AL8" s="262">
        <v>0</v>
      </c>
      <c r="AM8" s="262">
        <v>0</v>
      </c>
      <c r="AN8" s="262">
        <v>0</v>
      </c>
      <c r="AO8" s="262">
        <v>0</v>
      </c>
      <c r="AP8" s="262">
        <v>0</v>
      </c>
      <c r="AQ8" s="262">
        <v>0</v>
      </c>
      <c r="AR8" s="262">
        <v>0</v>
      </c>
      <c r="AS8" s="262">
        <v>0</v>
      </c>
    </row>
    <row r="9" spans="1:46" ht="14.1" customHeight="1" x14ac:dyDescent="0.15">
      <c r="A9" s="99" t="s">
        <v>428</v>
      </c>
      <c r="B9" s="100" t="s">
        <v>46</v>
      </c>
      <c r="C9" s="101">
        <f t="shared" si="0"/>
        <v>61</v>
      </c>
      <c r="D9" s="261">
        <v>1</v>
      </c>
      <c r="E9" s="261">
        <v>0</v>
      </c>
      <c r="F9" s="261">
        <v>2</v>
      </c>
      <c r="G9" s="261">
        <v>1</v>
      </c>
      <c r="H9" s="261">
        <v>0</v>
      </c>
      <c r="I9" s="261">
        <v>55</v>
      </c>
      <c r="J9" s="261">
        <v>0</v>
      </c>
      <c r="K9" s="261">
        <v>2</v>
      </c>
      <c r="L9" s="261">
        <v>0</v>
      </c>
      <c r="M9" s="261">
        <v>0</v>
      </c>
      <c r="N9" s="261">
        <v>0</v>
      </c>
      <c r="O9" s="262">
        <v>46</v>
      </c>
      <c r="P9" s="262">
        <v>15</v>
      </c>
      <c r="Q9" s="262">
        <v>61</v>
      </c>
      <c r="R9" s="100">
        <v>0</v>
      </c>
      <c r="S9" s="100">
        <v>0</v>
      </c>
      <c r="T9" s="100">
        <v>0</v>
      </c>
      <c r="U9" s="100">
        <v>0</v>
      </c>
      <c r="V9" s="100">
        <v>0</v>
      </c>
      <c r="W9" s="100">
        <v>0</v>
      </c>
      <c r="X9" s="261">
        <v>0</v>
      </c>
      <c r="Y9" s="261">
        <v>0</v>
      </c>
      <c r="Z9" s="261">
        <v>0</v>
      </c>
      <c r="AA9" s="261">
        <v>0</v>
      </c>
      <c r="AB9" s="261">
        <v>0</v>
      </c>
      <c r="AC9" s="262">
        <v>0</v>
      </c>
      <c r="AD9" s="262">
        <v>0</v>
      </c>
      <c r="AE9" s="262">
        <v>0</v>
      </c>
      <c r="AF9" s="262">
        <v>1</v>
      </c>
      <c r="AG9" s="262">
        <v>3</v>
      </c>
      <c r="AH9" s="262">
        <v>1</v>
      </c>
      <c r="AI9" s="262">
        <v>1</v>
      </c>
      <c r="AJ9" s="262">
        <v>1</v>
      </c>
      <c r="AK9" s="262">
        <v>7</v>
      </c>
      <c r="AL9" s="262">
        <v>1</v>
      </c>
      <c r="AM9" s="262">
        <v>1</v>
      </c>
      <c r="AN9" s="262">
        <v>0</v>
      </c>
      <c r="AO9" s="262">
        <v>0</v>
      </c>
      <c r="AP9" s="262">
        <v>0</v>
      </c>
      <c r="AQ9" s="262">
        <v>0</v>
      </c>
      <c r="AR9" s="262">
        <v>0</v>
      </c>
      <c r="AS9" s="262">
        <v>0</v>
      </c>
    </row>
    <row r="10" spans="1:46" ht="14.1" customHeight="1" x14ac:dyDescent="0.15">
      <c r="A10" s="99" t="s">
        <v>428</v>
      </c>
      <c r="B10" s="100" t="s">
        <v>54</v>
      </c>
      <c r="C10" s="101">
        <f t="shared" si="0"/>
        <v>34</v>
      </c>
      <c r="D10" s="261">
        <v>1</v>
      </c>
      <c r="E10" s="261">
        <v>0</v>
      </c>
      <c r="F10" s="261">
        <v>1</v>
      </c>
      <c r="G10" s="261">
        <v>0</v>
      </c>
      <c r="H10" s="261">
        <v>0</v>
      </c>
      <c r="I10" s="261">
        <v>27</v>
      </c>
      <c r="J10" s="261">
        <v>4</v>
      </c>
      <c r="K10" s="261">
        <v>1</v>
      </c>
      <c r="L10" s="261">
        <v>0</v>
      </c>
      <c r="M10" s="261">
        <v>0</v>
      </c>
      <c r="N10" s="261">
        <v>0</v>
      </c>
      <c r="O10" s="262">
        <v>10</v>
      </c>
      <c r="P10" s="262">
        <v>24</v>
      </c>
      <c r="Q10" s="262">
        <v>34</v>
      </c>
      <c r="R10" s="100">
        <v>0</v>
      </c>
      <c r="S10" s="100">
        <v>0</v>
      </c>
      <c r="T10" s="100">
        <v>0</v>
      </c>
      <c r="U10" s="100">
        <v>0</v>
      </c>
      <c r="V10" s="100">
        <v>0</v>
      </c>
      <c r="W10" s="100">
        <v>0</v>
      </c>
      <c r="X10" s="261">
        <v>0</v>
      </c>
      <c r="Y10" s="261">
        <v>0</v>
      </c>
      <c r="Z10" s="261">
        <v>0</v>
      </c>
      <c r="AA10" s="261">
        <v>0</v>
      </c>
      <c r="AB10" s="261">
        <v>0</v>
      </c>
      <c r="AC10" s="262">
        <v>0</v>
      </c>
      <c r="AD10" s="262">
        <v>0</v>
      </c>
      <c r="AE10" s="262">
        <v>0</v>
      </c>
      <c r="AF10" s="262">
        <v>1</v>
      </c>
      <c r="AG10" s="262">
        <v>3</v>
      </c>
      <c r="AH10" s="262">
        <v>1</v>
      </c>
      <c r="AI10" s="262">
        <v>1</v>
      </c>
      <c r="AJ10" s="262">
        <v>1</v>
      </c>
      <c r="AK10" s="262">
        <v>0</v>
      </c>
      <c r="AL10" s="262">
        <v>0</v>
      </c>
      <c r="AM10" s="262">
        <v>0</v>
      </c>
      <c r="AN10" s="262">
        <v>0</v>
      </c>
      <c r="AO10" s="262">
        <v>0</v>
      </c>
      <c r="AP10" s="262">
        <v>1</v>
      </c>
      <c r="AQ10" s="262">
        <v>0</v>
      </c>
      <c r="AR10" s="262">
        <v>0</v>
      </c>
      <c r="AS10" s="262">
        <v>1</v>
      </c>
    </row>
    <row r="11" spans="1:46" ht="14.1" customHeight="1" x14ac:dyDescent="0.15">
      <c r="A11" s="99" t="s">
        <v>428</v>
      </c>
      <c r="B11" s="100" t="s">
        <v>351</v>
      </c>
      <c r="C11" s="101">
        <f t="shared" si="0"/>
        <v>24</v>
      </c>
      <c r="D11" s="261">
        <v>1</v>
      </c>
      <c r="E11" s="261">
        <v>0</v>
      </c>
      <c r="F11" s="261">
        <v>1</v>
      </c>
      <c r="G11" s="261">
        <v>0</v>
      </c>
      <c r="H11" s="261">
        <v>0</v>
      </c>
      <c r="I11" s="261">
        <v>21</v>
      </c>
      <c r="J11" s="261">
        <v>0</v>
      </c>
      <c r="K11" s="261">
        <v>1</v>
      </c>
      <c r="L11" s="261">
        <v>0</v>
      </c>
      <c r="M11" s="261">
        <v>0</v>
      </c>
      <c r="N11" s="261">
        <v>0</v>
      </c>
      <c r="O11" s="262">
        <v>17</v>
      </c>
      <c r="P11" s="262">
        <v>7</v>
      </c>
      <c r="Q11" s="262">
        <v>24</v>
      </c>
      <c r="R11" s="100">
        <v>0</v>
      </c>
      <c r="S11" s="100">
        <v>0</v>
      </c>
      <c r="T11" s="100">
        <v>0</v>
      </c>
      <c r="U11" s="100">
        <v>0</v>
      </c>
      <c r="V11" s="100">
        <v>0</v>
      </c>
      <c r="W11" s="100">
        <v>0</v>
      </c>
      <c r="X11" s="261">
        <v>0</v>
      </c>
      <c r="Y11" s="261">
        <v>0</v>
      </c>
      <c r="Z11" s="261">
        <v>0</v>
      </c>
      <c r="AA11" s="261">
        <v>0</v>
      </c>
      <c r="AB11" s="261">
        <v>0</v>
      </c>
      <c r="AC11" s="262">
        <v>0</v>
      </c>
      <c r="AD11" s="262">
        <v>0</v>
      </c>
      <c r="AE11" s="262">
        <v>0</v>
      </c>
      <c r="AF11" s="262">
        <v>1</v>
      </c>
      <c r="AG11" s="262">
        <v>3</v>
      </c>
      <c r="AH11" s="262">
        <v>1</v>
      </c>
      <c r="AI11" s="262">
        <v>1</v>
      </c>
      <c r="AJ11" s="262">
        <v>1</v>
      </c>
      <c r="AK11" s="262">
        <v>0</v>
      </c>
      <c r="AL11" s="262">
        <v>0</v>
      </c>
      <c r="AM11" s="262">
        <v>0</v>
      </c>
      <c r="AN11" s="262">
        <v>0</v>
      </c>
      <c r="AO11" s="262">
        <v>0</v>
      </c>
      <c r="AP11" s="262">
        <v>2</v>
      </c>
      <c r="AQ11" s="262">
        <v>0</v>
      </c>
      <c r="AR11" s="262">
        <v>0</v>
      </c>
      <c r="AS11" s="262">
        <v>1</v>
      </c>
    </row>
    <row r="12" spans="1:46" ht="14.1" customHeight="1" x14ac:dyDescent="0.15">
      <c r="A12" s="99" t="s">
        <v>428</v>
      </c>
      <c r="B12" s="100" t="s">
        <v>55</v>
      </c>
      <c r="C12" s="101">
        <f t="shared" si="0"/>
        <v>22</v>
      </c>
      <c r="D12" s="261">
        <v>1</v>
      </c>
      <c r="E12" s="261">
        <v>0</v>
      </c>
      <c r="F12" s="261">
        <v>1</v>
      </c>
      <c r="G12" s="261">
        <v>0</v>
      </c>
      <c r="H12" s="261">
        <v>0</v>
      </c>
      <c r="I12" s="261">
        <v>19</v>
      </c>
      <c r="J12" s="261">
        <v>0</v>
      </c>
      <c r="K12" s="261">
        <v>1</v>
      </c>
      <c r="L12" s="261">
        <v>0</v>
      </c>
      <c r="M12" s="261">
        <v>0</v>
      </c>
      <c r="N12" s="261">
        <v>0</v>
      </c>
      <c r="O12" s="262">
        <v>15</v>
      </c>
      <c r="P12" s="262">
        <v>7</v>
      </c>
      <c r="Q12" s="262">
        <v>22</v>
      </c>
      <c r="R12" s="100">
        <v>0</v>
      </c>
      <c r="S12" s="100">
        <v>0</v>
      </c>
      <c r="T12" s="100">
        <v>0</v>
      </c>
      <c r="U12" s="100">
        <v>0</v>
      </c>
      <c r="V12" s="100">
        <v>0</v>
      </c>
      <c r="W12" s="100">
        <v>0</v>
      </c>
      <c r="X12" s="261">
        <v>0</v>
      </c>
      <c r="Y12" s="261">
        <v>0</v>
      </c>
      <c r="Z12" s="261">
        <v>0</v>
      </c>
      <c r="AA12" s="261">
        <v>0</v>
      </c>
      <c r="AB12" s="261">
        <v>0</v>
      </c>
      <c r="AC12" s="262">
        <v>0</v>
      </c>
      <c r="AD12" s="262">
        <v>0</v>
      </c>
      <c r="AE12" s="262">
        <v>0</v>
      </c>
      <c r="AF12" s="262">
        <v>1</v>
      </c>
      <c r="AG12" s="262">
        <v>3</v>
      </c>
      <c r="AH12" s="262">
        <v>1</v>
      </c>
      <c r="AI12" s="262">
        <v>1</v>
      </c>
      <c r="AJ12" s="262">
        <v>1</v>
      </c>
      <c r="AK12" s="262">
        <v>0</v>
      </c>
      <c r="AL12" s="262">
        <v>0</v>
      </c>
      <c r="AM12" s="262">
        <v>1</v>
      </c>
      <c r="AN12" s="262">
        <v>0</v>
      </c>
      <c r="AO12" s="262">
        <v>0</v>
      </c>
      <c r="AP12" s="262">
        <v>1</v>
      </c>
      <c r="AQ12" s="262">
        <v>0</v>
      </c>
      <c r="AR12" s="262">
        <v>0</v>
      </c>
      <c r="AS12" s="262">
        <v>0</v>
      </c>
    </row>
    <row r="13" spans="1:46" ht="14.1" customHeight="1" x14ac:dyDescent="0.15">
      <c r="A13" s="99" t="s">
        <v>428</v>
      </c>
      <c r="B13" s="100" t="s">
        <v>61</v>
      </c>
      <c r="C13" s="101">
        <f t="shared" si="0"/>
        <v>57</v>
      </c>
      <c r="D13" s="261">
        <v>1</v>
      </c>
      <c r="E13" s="261">
        <v>0</v>
      </c>
      <c r="F13" s="261">
        <v>1</v>
      </c>
      <c r="G13" s="261">
        <v>1</v>
      </c>
      <c r="H13" s="261">
        <v>0</v>
      </c>
      <c r="I13" s="261">
        <v>43</v>
      </c>
      <c r="J13" s="261">
        <v>0</v>
      </c>
      <c r="K13" s="261">
        <v>1</v>
      </c>
      <c r="L13" s="261">
        <v>0</v>
      </c>
      <c r="M13" s="261">
        <v>0</v>
      </c>
      <c r="N13" s="261">
        <v>0</v>
      </c>
      <c r="O13" s="262">
        <v>35</v>
      </c>
      <c r="P13" s="262">
        <v>12</v>
      </c>
      <c r="Q13" s="262">
        <v>47</v>
      </c>
      <c r="R13" s="100">
        <v>0</v>
      </c>
      <c r="S13" s="100">
        <v>0</v>
      </c>
      <c r="T13" s="100">
        <v>1</v>
      </c>
      <c r="U13" s="100">
        <v>0</v>
      </c>
      <c r="V13" s="100">
        <v>0</v>
      </c>
      <c r="W13" s="100">
        <v>8</v>
      </c>
      <c r="X13" s="261">
        <v>0</v>
      </c>
      <c r="Y13" s="261">
        <v>1</v>
      </c>
      <c r="Z13" s="261">
        <v>0</v>
      </c>
      <c r="AA13" s="261">
        <v>0</v>
      </c>
      <c r="AB13" s="261">
        <v>0</v>
      </c>
      <c r="AC13" s="262">
        <v>7</v>
      </c>
      <c r="AD13" s="262">
        <v>3</v>
      </c>
      <c r="AE13" s="262">
        <v>10</v>
      </c>
      <c r="AF13" s="262">
        <v>2</v>
      </c>
      <c r="AG13" s="262">
        <v>3</v>
      </c>
      <c r="AH13" s="262">
        <v>2</v>
      </c>
      <c r="AI13" s="262">
        <v>2</v>
      </c>
      <c r="AJ13" s="262">
        <v>2</v>
      </c>
      <c r="AK13" s="262">
        <v>1</v>
      </c>
      <c r="AL13" s="262">
        <v>0</v>
      </c>
      <c r="AM13" s="262">
        <v>1</v>
      </c>
      <c r="AN13" s="262">
        <v>0</v>
      </c>
      <c r="AO13" s="262">
        <v>0</v>
      </c>
      <c r="AP13" s="262">
        <v>1</v>
      </c>
      <c r="AQ13" s="262">
        <v>0</v>
      </c>
      <c r="AR13" s="262">
        <v>1</v>
      </c>
      <c r="AS13" s="262">
        <v>1</v>
      </c>
    </row>
    <row r="14" spans="1:46" ht="14.1" customHeight="1" x14ac:dyDescent="0.15">
      <c r="A14" s="99" t="s">
        <v>428</v>
      </c>
      <c r="B14" s="100" t="s">
        <v>62</v>
      </c>
      <c r="C14" s="101">
        <f t="shared" si="0"/>
        <v>25</v>
      </c>
      <c r="D14" s="261">
        <v>1</v>
      </c>
      <c r="E14" s="261">
        <v>0</v>
      </c>
      <c r="F14" s="261">
        <v>1</v>
      </c>
      <c r="G14" s="261">
        <v>0</v>
      </c>
      <c r="H14" s="261">
        <v>0</v>
      </c>
      <c r="I14" s="261">
        <v>22</v>
      </c>
      <c r="J14" s="261">
        <v>0</v>
      </c>
      <c r="K14" s="261">
        <v>1</v>
      </c>
      <c r="L14" s="261">
        <v>0</v>
      </c>
      <c r="M14" s="261">
        <v>0</v>
      </c>
      <c r="N14" s="261">
        <v>0</v>
      </c>
      <c r="O14" s="262">
        <v>22</v>
      </c>
      <c r="P14" s="262">
        <v>3</v>
      </c>
      <c r="Q14" s="262">
        <v>25</v>
      </c>
      <c r="R14" s="100">
        <v>0</v>
      </c>
      <c r="S14" s="100">
        <v>0</v>
      </c>
      <c r="T14" s="100">
        <v>0</v>
      </c>
      <c r="U14" s="100">
        <v>0</v>
      </c>
      <c r="V14" s="100">
        <v>0</v>
      </c>
      <c r="W14" s="100">
        <v>0</v>
      </c>
      <c r="X14" s="261">
        <v>0</v>
      </c>
      <c r="Y14" s="261">
        <v>0</v>
      </c>
      <c r="Z14" s="261">
        <v>0</v>
      </c>
      <c r="AA14" s="261">
        <v>0</v>
      </c>
      <c r="AB14" s="261">
        <v>0</v>
      </c>
      <c r="AC14" s="261">
        <v>0</v>
      </c>
      <c r="AD14" s="261">
        <v>0</v>
      </c>
      <c r="AE14" s="262">
        <v>0</v>
      </c>
      <c r="AF14" s="262">
        <v>1</v>
      </c>
      <c r="AG14" s="262">
        <v>3</v>
      </c>
      <c r="AH14" s="262">
        <v>1</v>
      </c>
      <c r="AI14" s="262">
        <v>1</v>
      </c>
      <c r="AJ14" s="262">
        <v>1</v>
      </c>
      <c r="AK14" s="262">
        <v>2</v>
      </c>
      <c r="AL14" s="262">
        <v>0</v>
      </c>
      <c r="AM14" s="262">
        <v>0</v>
      </c>
      <c r="AN14" s="262">
        <v>0</v>
      </c>
      <c r="AO14" s="262">
        <v>0</v>
      </c>
      <c r="AP14" s="262">
        <v>1</v>
      </c>
      <c r="AQ14" s="262">
        <v>0</v>
      </c>
      <c r="AR14" s="262">
        <v>0</v>
      </c>
      <c r="AS14" s="262">
        <v>1</v>
      </c>
    </row>
    <row r="15" spans="1:46" ht="14.1" customHeight="1" x14ac:dyDescent="0.15">
      <c r="A15" s="99" t="s">
        <v>428</v>
      </c>
      <c r="B15" s="100" t="s">
        <v>162</v>
      </c>
      <c r="C15" s="101">
        <f t="shared" si="0"/>
        <v>24</v>
      </c>
      <c r="D15" s="261">
        <v>1</v>
      </c>
      <c r="E15" s="261">
        <v>0</v>
      </c>
      <c r="F15" s="261">
        <v>1</v>
      </c>
      <c r="G15" s="261">
        <v>0</v>
      </c>
      <c r="H15" s="261">
        <v>0</v>
      </c>
      <c r="I15" s="261">
        <v>21</v>
      </c>
      <c r="J15" s="261">
        <v>0</v>
      </c>
      <c r="K15" s="261">
        <v>1</v>
      </c>
      <c r="L15" s="261">
        <v>0</v>
      </c>
      <c r="M15" s="261">
        <v>0</v>
      </c>
      <c r="N15" s="261">
        <v>0</v>
      </c>
      <c r="O15" s="262">
        <v>18</v>
      </c>
      <c r="P15" s="262">
        <v>6</v>
      </c>
      <c r="Q15" s="262">
        <v>24</v>
      </c>
      <c r="R15" s="100">
        <v>0</v>
      </c>
      <c r="S15" s="100">
        <v>0</v>
      </c>
      <c r="T15" s="100">
        <v>0</v>
      </c>
      <c r="U15" s="100">
        <v>0</v>
      </c>
      <c r="V15" s="100">
        <v>0</v>
      </c>
      <c r="W15" s="100">
        <v>0</v>
      </c>
      <c r="X15" s="261">
        <v>0</v>
      </c>
      <c r="Y15" s="261">
        <v>0</v>
      </c>
      <c r="Z15" s="261">
        <v>0</v>
      </c>
      <c r="AA15" s="261">
        <v>0</v>
      </c>
      <c r="AB15" s="261">
        <v>0</v>
      </c>
      <c r="AC15" s="261">
        <v>0</v>
      </c>
      <c r="AD15" s="261">
        <v>0</v>
      </c>
      <c r="AE15" s="262">
        <v>0</v>
      </c>
      <c r="AF15" s="262">
        <v>1</v>
      </c>
      <c r="AG15" s="262">
        <v>3</v>
      </c>
      <c r="AH15" s="262">
        <v>1</v>
      </c>
      <c r="AI15" s="262">
        <v>1</v>
      </c>
      <c r="AJ15" s="262">
        <v>1</v>
      </c>
      <c r="AK15" s="262">
        <v>0</v>
      </c>
      <c r="AL15" s="262">
        <v>0</v>
      </c>
      <c r="AM15" s="262">
        <v>1</v>
      </c>
      <c r="AN15" s="262">
        <v>0</v>
      </c>
      <c r="AO15" s="262">
        <v>0</v>
      </c>
      <c r="AP15" s="262">
        <v>0</v>
      </c>
      <c r="AQ15" s="262">
        <v>0</v>
      </c>
      <c r="AR15" s="262">
        <v>0</v>
      </c>
      <c r="AS15" s="262">
        <v>0</v>
      </c>
    </row>
    <row r="16" spans="1:46" ht="14.1" customHeight="1" x14ac:dyDescent="0.15">
      <c r="A16" s="99" t="s">
        <v>428</v>
      </c>
      <c r="B16" s="100" t="s">
        <v>63</v>
      </c>
      <c r="C16" s="101">
        <f t="shared" si="0"/>
        <v>23</v>
      </c>
      <c r="D16" s="261">
        <v>1</v>
      </c>
      <c r="E16" s="261">
        <v>0</v>
      </c>
      <c r="F16" s="261">
        <v>1</v>
      </c>
      <c r="G16" s="261">
        <v>0</v>
      </c>
      <c r="H16" s="261">
        <v>0</v>
      </c>
      <c r="I16" s="261">
        <v>20</v>
      </c>
      <c r="J16" s="261">
        <v>0</v>
      </c>
      <c r="K16" s="261">
        <v>1</v>
      </c>
      <c r="L16" s="261">
        <v>0</v>
      </c>
      <c r="M16" s="261">
        <v>0</v>
      </c>
      <c r="N16" s="261">
        <v>0</v>
      </c>
      <c r="O16" s="262">
        <v>18</v>
      </c>
      <c r="P16" s="262">
        <v>5</v>
      </c>
      <c r="Q16" s="262">
        <v>23</v>
      </c>
      <c r="R16" s="100">
        <v>0</v>
      </c>
      <c r="S16" s="100">
        <v>0</v>
      </c>
      <c r="T16" s="100">
        <v>0</v>
      </c>
      <c r="U16" s="100">
        <v>0</v>
      </c>
      <c r="V16" s="100">
        <v>0</v>
      </c>
      <c r="W16" s="100">
        <v>0</v>
      </c>
      <c r="X16" s="261">
        <v>0</v>
      </c>
      <c r="Y16" s="261">
        <v>0</v>
      </c>
      <c r="Z16" s="261">
        <v>0</v>
      </c>
      <c r="AA16" s="261">
        <v>0</v>
      </c>
      <c r="AB16" s="261">
        <v>0</v>
      </c>
      <c r="AC16" s="261">
        <v>0</v>
      </c>
      <c r="AD16" s="261">
        <v>0</v>
      </c>
      <c r="AE16" s="262">
        <v>0</v>
      </c>
      <c r="AF16" s="262">
        <v>1</v>
      </c>
      <c r="AG16" s="262">
        <v>3</v>
      </c>
      <c r="AH16" s="262">
        <v>1</v>
      </c>
      <c r="AI16" s="262">
        <v>1</v>
      </c>
      <c r="AJ16" s="262">
        <v>1</v>
      </c>
      <c r="AK16" s="262">
        <v>0</v>
      </c>
      <c r="AL16" s="262">
        <v>0</v>
      </c>
      <c r="AM16" s="262">
        <v>1</v>
      </c>
      <c r="AN16" s="262">
        <v>0</v>
      </c>
      <c r="AO16" s="262">
        <v>0</v>
      </c>
      <c r="AP16" s="262">
        <v>0</v>
      </c>
      <c r="AQ16" s="262">
        <v>0</v>
      </c>
      <c r="AR16" s="262">
        <v>0</v>
      </c>
      <c r="AS16" s="262">
        <v>0</v>
      </c>
    </row>
    <row r="17" spans="1:45" ht="14.1" customHeight="1" x14ac:dyDescent="0.15">
      <c r="A17" s="99" t="s">
        <v>428</v>
      </c>
      <c r="B17" s="100" t="s">
        <v>163</v>
      </c>
      <c r="C17" s="101">
        <f t="shared" si="0"/>
        <v>24</v>
      </c>
      <c r="D17" s="261">
        <v>1</v>
      </c>
      <c r="E17" s="261">
        <v>0</v>
      </c>
      <c r="F17" s="261">
        <v>1</v>
      </c>
      <c r="G17" s="261">
        <v>0</v>
      </c>
      <c r="H17" s="261">
        <v>0</v>
      </c>
      <c r="I17" s="261">
        <v>21</v>
      </c>
      <c r="J17" s="261">
        <v>0</v>
      </c>
      <c r="K17" s="261">
        <v>1</v>
      </c>
      <c r="L17" s="261">
        <v>0</v>
      </c>
      <c r="M17" s="261">
        <v>0</v>
      </c>
      <c r="N17" s="261">
        <v>0</v>
      </c>
      <c r="O17" s="262">
        <v>19</v>
      </c>
      <c r="P17" s="262">
        <v>5</v>
      </c>
      <c r="Q17" s="262">
        <v>24</v>
      </c>
      <c r="R17" s="100">
        <v>0</v>
      </c>
      <c r="S17" s="100">
        <v>0</v>
      </c>
      <c r="T17" s="100">
        <v>0</v>
      </c>
      <c r="U17" s="100">
        <v>0</v>
      </c>
      <c r="V17" s="100">
        <v>0</v>
      </c>
      <c r="W17" s="100">
        <v>0</v>
      </c>
      <c r="X17" s="261">
        <v>0</v>
      </c>
      <c r="Y17" s="261">
        <v>0</v>
      </c>
      <c r="Z17" s="261">
        <v>0</v>
      </c>
      <c r="AA17" s="261">
        <v>0</v>
      </c>
      <c r="AB17" s="261">
        <v>0</v>
      </c>
      <c r="AC17" s="261">
        <v>0</v>
      </c>
      <c r="AD17" s="261">
        <v>0</v>
      </c>
      <c r="AE17" s="262">
        <v>0</v>
      </c>
      <c r="AF17" s="262">
        <v>1</v>
      </c>
      <c r="AG17" s="262">
        <v>3</v>
      </c>
      <c r="AH17" s="262">
        <v>1</v>
      </c>
      <c r="AI17" s="262">
        <v>1</v>
      </c>
      <c r="AJ17" s="262">
        <v>1</v>
      </c>
      <c r="AK17" s="262">
        <v>3</v>
      </c>
      <c r="AL17" s="262">
        <v>0</v>
      </c>
      <c r="AM17" s="262">
        <v>1</v>
      </c>
      <c r="AN17" s="262">
        <v>0</v>
      </c>
      <c r="AO17" s="262">
        <v>0</v>
      </c>
      <c r="AP17" s="262">
        <v>0</v>
      </c>
      <c r="AQ17" s="262">
        <v>0</v>
      </c>
      <c r="AR17" s="262">
        <v>0</v>
      </c>
      <c r="AS17" s="262">
        <v>0</v>
      </c>
    </row>
    <row r="18" spans="1:45" ht="14.1" customHeight="1" x14ac:dyDescent="0.15">
      <c r="A18" s="99" t="s">
        <v>428</v>
      </c>
      <c r="B18" s="100" t="s">
        <v>216</v>
      </c>
      <c r="C18" s="101">
        <f t="shared" si="0"/>
        <v>12</v>
      </c>
      <c r="D18" s="261">
        <v>1</v>
      </c>
      <c r="E18" s="261">
        <v>0</v>
      </c>
      <c r="F18" s="261">
        <v>1</v>
      </c>
      <c r="G18" s="261">
        <v>0</v>
      </c>
      <c r="H18" s="261">
        <v>0</v>
      </c>
      <c r="I18" s="261">
        <v>9</v>
      </c>
      <c r="J18" s="261">
        <v>0</v>
      </c>
      <c r="K18" s="261">
        <v>1</v>
      </c>
      <c r="L18" s="261">
        <v>0</v>
      </c>
      <c r="M18" s="261">
        <v>0</v>
      </c>
      <c r="N18" s="261">
        <v>0</v>
      </c>
      <c r="O18" s="262">
        <v>9</v>
      </c>
      <c r="P18" s="262">
        <v>3</v>
      </c>
      <c r="Q18" s="262">
        <v>12</v>
      </c>
      <c r="R18" s="100">
        <v>0</v>
      </c>
      <c r="S18" s="100">
        <v>0</v>
      </c>
      <c r="T18" s="100">
        <v>0</v>
      </c>
      <c r="U18" s="100">
        <v>0</v>
      </c>
      <c r="V18" s="100">
        <v>0</v>
      </c>
      <c r="W18" s="100">
        <v>0</v>
      </c>
      <c r="X18" s="261">
        <v>0</v>
      </c>
      <c r="Y18" s="261">
        <v>0</v>
      </c>
      <c r="Z18" s="261">
        <v>0</v>
      </c>
      <c r="AA18" s="261">
        <v>0</v>
      </c>
      <c r="AB18" s="261">
        <v>0</v>
      </c>
      <c r="AC18" s="261">
        <v>0</v>
      </c>
      <c r="AD18" s="261">
        <v>0</v>
      </c>
      <c r="AE18" s="262">
        <v>0</v>
      </c>
      <c r="AF18" s="262">
        <v>1</v>
      </c>
      <c r="AG18" s="262">
        <v>0</v>
      </c>
      <c r="AH18" s="262">
        <v>1</v>
      </c>
      <c r="AI18" s="262">
        <v>1</v>
      </c>
      <c r="AJ18" s="262">
        <v>1</v>
      </c>
      <c r="AK18" s="262">
        <v>0</v>
      </c>
      <c r="AL18" s="262">
        <v>0</v>
      </c>
      <c r="AM18" s="262">
        <v>0</v>
      </c>
      <c r="AN18" s="262">
        <v>0</v>
      </c>
      <c r="AO18" s="262">
        <v>0</v>
      </c>
      <c r="AP18" s="262">
        <v>0</v>
      </c>
      <c r="AQ18" s="262">
        <v>0</v>
      </c>
      <c r="AR18" s="262">
        <v>0</v>
      </c>
      <c r="AS18" s="262">
        <v>0</v>
      </c>
    </row>
    <row r="19" spans="1:45" ht="14.1" customHeight="1" x14ac:dyDescent="0.15">
      <c r="A19" s="99" t="s">
        <v>428</v>
      </c>
      <c r="B19" s="100" t="s">
        <v>170</v>
      </c>
      <c r="C19" s="101">
        <f t="shared" si="0"/>
        <v>14</v>
      </c>
      <c r="D19" s="261">
        <v>1</v>
      </c>
      <c r="E19" s="261">
        <v>0</v>
      </c>
      <c r="F19" s="261">
        <v>1</v>
      </c>
      <c r="G19" s="261">
        <v>0</v>
      </c>
      <c r="H19" s="261">
        <v>0</v>
      </c>
      <c r="I19" s="261">
        <v>11</v>
      </c>
      <c r="J19" s="261">
        <v>0</v>
      </c>
      <c r="K19" s="261">
        <v>1</v>
      </c>
      <c r="L19" s="261">
        <v>0</v>
      </c>
      <c r="M19" s="261">
        <v>0</v>
      </c>
      <c r="N19" s="261">
        <v>0</v>
      </c>
      <c r="O19" s="262">
        <v>6</v>
      </c>
      <c r="P19" s="262">
        <v>8</v>
      </c>
      <c r="Q19" s="262">
        <v>14</v>
      </c>
      <c r="R19" s="100">
        <v>0</v>
      </c>
      <c r="S19" s="100">
        <v>0</v>
      </c>
      <c r="T19" s="100">
        <v>0</v>
      </c>
      <c r="U19" s="100">
        <v>0</v>
      </c>
      <c r="V19" s="100">
        <v>0</v>
      </c>
      <c r="W19" s="100">
        <v>0</v>
      </c>
      <c r="X19" s="261">
        <v>0</v>
      </c>
      <c r="Y19" s="261">
        <v>0</v>
      </c>
      <c r="Z19" s="261">
        <v>0</v>
      </c>
      <c r="AA19" s="261">
        <v>0</v>
      </c>
      <c r="AB19" s="261">
        <v>0</v>
      </c>
      <c r="AC19" s="261">
        <v>0</v>
      </c>
      <c r="AD19" s="261">
        <v>0</v>
      </c>
      <c r="AE19" s="262">
        <v>0</v>
      </c>
      <c r="AF19" s="262">
        <v>1</v>
      </c>
      <c r="AG19" s="262">
        <v>0</v>
      </c>
      <c r="AH19" s="262">
        <v>1</v>
      </c>
      <c r="AI19" s="262">
        <v>1</v>
      </c>
      <c r="AJ19" s="262">
        <v>1</v>
      </c>
      <c r="AK19" s="262">
        <v>0</v>
      </c>
      <c r="AL19" s="262">
        <v>0</v>
      </c>
      <c r="AM19" s="262">
        <v>0</v>
      </c>
      <c r="AN19" s="262">
        <v>0</v>
      </c>
      <c r="AO19" s="262">
        <v>0</v>
      </c>
      <c r="AP19" s="262">
        <v>0</v>
      </c>
      <c r="AQ19" s="262">
        <v>0</v>
      </c>
      <c r="AR19" s="262">
        <v>0</v>
      </c>
      <c r="AS19" s="262">
        <v>0</v>
      </c>
    </row>
    <row r="20" spans="1:45" ht="14.1" customHeight="1" x14ac:dyDescent="0.15">
      <c r="A20" s="99" t="s">
        <v>428</v>
      </c>
      <c r="B20" s="100" t="s">
        <v>171</v>
      </c>
      <c r="C20" s="101">
        <f t="shared" si="0"/>
        <v>15</v>
      </c>
      <c r="D20" s="261">
        <v>1</v>
      </c>
      <c r="E20" s="261">
        <v>0</v>
      </c>
      <c r="F20" s="261">
        <v>1</v>
      </c>
      <c r="G20" s="261">
        <v>0</v>
      </c>
      <c r="H20" s="261">
        <v>0</v>
      </c>
      <c r="I20" s="261">
        <v>12</v>
      </c>
      <c r="J20" s="261">
        <v>0</v>
      </c>
      <c r="K20" s="261">
        <v>1</v>
      </c>
      <c r="L20" s="261">
        <v>0</v>
      </c>
      <c r="M20" s="261">
        <v>0</v>
      </c>
      <c r="N20" s="261">
        <v>0</v>
      </c>
      <c r="O20" s="262">
        <v>11</v>
      </c>
      <c r="P20" s="262">
        <v>4</v>
      </c>
      <c r="Q20" s="262">
        <v>15</v>
      </c>
      <c r="R20" s="100">
        <v>0</v>
      </c>
      <c r="S20" s="100">
        <v>0</v>
      </c>
      <c r="T20" s="100">
        <v>0</v>
      </c>
      <c r="U20" s="100">
        <v>0</v>
      </c>
      <c r="V20" s="100">
        <v>0</v>
      </c>
      <c r="W20" s="100">
        <v>0</v>
      </c>
      <c r="X20" s="261">
        <v>0</v>
      </c>
      <c r="Y20" s="261">
        <v>0</v>
      </c>
      <c r="Z20" s="261">
        <v>0</v>
      </c>
      <c r="AA20" s="261">
        <v>0</v>
      </c>
      <c r="AB20" s="261">
        <v>0</v>
      </c>
      <c r="AC20" s="261">
        <v>0</v>
      </c>
      <c r="AD20" s="261">
        <v>0</v>
      </c>
      <c r="AE20" s="262">
        <v>0</v>
      </c>
      <c r="AF20" s="262">
        <v>1</v>
      </c>
      <c r="AG20" s="262">
        <v>1</v>
      </c>
      <c r="AH20" s="262">
        <v>1</v>
      </c>
      <c r="AI20" s="262">
        <v>1</v>
      </c>
      <c r="AJ20" s="262">
        <v>1</v>
      </c>
      <c r="AK20" s="262">
        <v>0</v>
      </c>
      <c r="AL20" s="262">
        <v>0</v>
      </c>
      <c r="AM20" s="262">
        <v>0</v>
      </c>
      <c r="AN20" s="262">
        <v>0</v>
      </c>
      <c r="AO20" s="262">
        <v>0</v>
      </c>
      <c r="AP20" s="262">
        <v>0</v>
      </c>
      <c r="AQ20" s="262">
        <v>0</v>
      </c>
      <c r="AR20" s="262">
        <v>0</v>
      </c>
      <c r="AS20" s="262">
        <v>0</v>
      </c>
    </row>
    <row r="21" spans="1:45" ht="14.1" customHeight="1" x14ac:dyDescent="0.15">
      <c r="A21" s="99" t="s">
        <v>428</v>
      </c>
      <c r="B21" s="100" t="s">
        <v>172</v>
      </c>
      <c r="C21" s="101">
        <f t="shared" si="0"/>
        <v>18</v>
      </c>
      <c r="D21" s="261">
        <v>1</v>
      </c>
      <c r="E21" s="261">
        <v>0</v>
      </c>
      <c r="F21" s="261">
        <v>1</v>
      </c>
      <c r="G21" s="261">
        <v>0</v>
      </c>
      <c r="H21" s="261">
        <v>0</v>
      </c>
      <c r="I21" s="261">
        <v>15</v>
      </c>
      <c r="J21" s="261">
        <v>0</v>
      </c>
      <c r="K21" s="261">
        <v>1</v>
      </c>
      <c r="L21" s="261">
        <v>0</v>
      </c>
      <c r="M21" s="261">
        <v>0</v>
      </c>
      <c r="N21" s="261">
        <v>0</v>
      </c>
      <c r="O21" s="262">
        <v>11</v>
      </c>
      <c r="P21" s="262">
        <v>7</v>
      </c>
      <c r="Q21" s="262">
        <v>18</v>
      </c>
      <c r="R21" s="100">
        <v>0</v>
      </c>
      <c r="S21" s="100">
        <v>0</v>
      </c>
      <c r="T21" s="100">
        <v>0</v>
      </c>
      <c r="U21" s="100">
        <v>0</v>
      </c>
      <c r="V21" s="100">
        <v>0</v>
      </c>
      <c r="W21" s="100">
        <v>0</v>
      </c>
      <c r="X21" s="261">
        <v>0</v>
      </c>
      <c r="Y21" s="261">
        <v>0</v>
      </c>
      <c r="Z21" s="261">
        <v>0</v>
      </c>
      <c r="AA21" s="261">
        <v>0</v>
      </c>
      <c r="AB21" s="261">
        <v>0</v>
      </c>
      <c r="AC21" s="261">
        <v>0</v>
      </c>
      <c r="AD21" s="261">
        <v>0</v>
      </c>
      <c r="AE21" s="262">
        <v>0</v>
      </c>
      <c r="AF21" s="262">
        <v>1</v>
      </c>
      <c r="AG21" s="262">
        <v>1</v>
      </c>
      <c r="AH21" s="262">
        <v>1</v>
      </c>
      <c r="AI21" s="262">
        <v>1</v>
      </c>
      <c r="AJ21" s="262">
        <v>1</v>
      </c>
      <c r="AK21" s="262">
        <v>0</v>
      </c>
      <c r="AL21" s="262">
        <v>0</v>
      </c>
      <c r="AM21" s="262">
        <v>0</v>
      </c>
      <c r="AN21" s="262">
        <v>0</v>
      </c>
      <c r="AO21" s="262">
        <v>0</v>
      </c>
      <c r="AP21" s="262">
        <v>1</v>
      </c>
      <c r="AQ21" s="262">
        <v>0</v>
      </c>
      <c r="AR21" s="262">
        <v>0</v>
      </c>
      <c r="AS21" s="262">
        <v>1</v>
      </c>
    </row>
    <row r="22" spans="1:45" ht="14.1" customHeight="1" x14ac:dyDescent="0.15">
      <c r="A22" s="99" t="s">
        <v>428</v>
      </c>
      <c r="B22" s="100" t="s">
        <v>173</v>
      </c>
      <c r="C22" s="101">
        <f t="shared" si="0"/>
        <v>13</v>
      </c>
      <c r="D22" s="261">
        <v>1</v>
      </c>
      <c r="E22" s="261">
        <v>0</v>
      </c>
      <c r="F22" s="261">
        <v>1</v>
      </c>
      <c r="G22" s="261">
        <v>0</v>
      </c>
      <c r="H22" s="261">
        <v>0</v>
      </c>
      <c r="I22" s="261">
        <v>10</v>
      </c>
      <c r="J22" s="261">
        <v>0</v>
      </c>
      <c r="K22" s="261">
        <v>1</v>
      </c>
      <c r="L22" s="261">
        <v>0</v>
      </c>
      <c r="M22" s="261">
        <v>0</v>
      </c>
      <c r="N22" s="261">
        <v>0</v>
      </c>
      <c r="O22" s="262">
        <v>6</v>
      </c>
      <c r="P22" s="262">
        <v>7</v>
      </c>
      <c r="Q22" s="262">
        <v>13</v>
      </c>
      <c r="R22" s="100">
        <v>0</v>
      </c>
      <c r="S22" s="100">
        <v>0</v>
      </c>
      <c r="T22" s="100">
        <v>0</v>
      </c>
      <c r="U22" s="100">
        <v>0</v>
      </c>
      <c r="V22" s="100">
        <v>0</v>
      </c>
      <c r="W22" s="100">
        <v>0</v>
      </c>
      <c r="X22" s="261">
        <v>0</v>
      </c>
      <c r="Y22" s="261">
        <v>0</v>
      </c>
      <c r="Z22" s="261">
        <v>0</v>
      </c>
      <c r="AA22" s="261">
        <v>0</v>
      </c>
      <c r="AB22" s="261">
        <v>0</v>
      </c>
      <c r="AC22" s="261">
        <v>0</v>
      </c>
      <c r="AD22" s="261">
        <v>0</v>
      </c>
      <c r="AE22" s="262">
        <v>0</v>
      </c>
      <c r="AF22" s="262">
        <v>1</v>
      </c>
      <c r="AG22" s="262">
        <v>0</v>
      </c>
      <c r="AH22" s="262">
        <v>1</v>
      </c>
      <c r="AI22" s="262">
        <v>1</v>
      </c>
      <c r="AJ22" s="262">
        <v>1</v>
      </c>
      <c r="AK22" s="262">
        <v>0</v>
      </c>
      <c r="AL22" s="262">
        <v>0</v>
      </c>
      <c r="AM22" s="262">
        <v>0</v>
      </c>
      <c r="AN22" s="262">
        <v>0</v>
      </c>
      <c r="AO22" s="262">
        <v>0</v>
      </c>
      <c r="AP22" s="262">
        <v>0</v>
      </c>
      <c r="AQ22" s="262">
        <v>0</v>
      </c>
      <c r="AR22" s="262">
        <v>0</v>
      </c>
      <c r="AS22" s="262">
        <v>0</v>
      </c>
    </row>
    <row r="23" spans="1:45" ht="14.1" customHeight="1" x14ac:dyDescent="0.15">
      <c r="A23" s="99" t="s">
        <v>428</v>
      </c>
      <c r="B23" s="100" t="s">
        <v>214</v>
      </c>
      <c r="C23" s="101">
        <f t="shared" si="0"/>
        <v>13</v>
      </c>
      <c r="D23" s="261">
        <v>1</v>
      </c>
      <c r="E23" s="261">
        <v>0</v>
      </c>
      <c r="F23" s="261">
        <v>1</v>
      </c>
      <c r="G23" s="261">
        <v>0</v>
      </c>
      <c r="H23" s="261">
        <v>0</v>
      </c>
      <c r="I23" s="261">
        <v>10</v>
      </c>
      <c r="J23" s="261">
        <v>0</v>
      </c>
      <c r="K23" s="261">
        <v>1</v>
      </c>
      <c r="L23" s="261">
        <v>0</v>
      </c>
      <c r="M23" s="261">
        <v>0</v>
      </c>
      <c r="N23" s="261">
        <v>0</v>
      </c>
      <c r="O23" s="262">
        <v>7</v>
      </c>
      <c r="P23" s="262">
        <v>6</v>
      </c>
      <c r="Q23" s="262">
        <v>13</v>
      </c>
      <c r="R23" s="100">
        <v>0</v>
      </c>
      <c r="S23" s="100">
        <v>0</v>
      </c>
      <c r="T23" s="100">
        <v>0</v>
      </c>
      <c r="U23" s="100">
        <v>0</v>
      </c>
      <c r="V23" s="100">
        <v>0</v>
      </c>
      <c r="W23" s="100">
        <v>0</v>
      </c>
      <c r="X23" s="261">
        <v>0</v>
      </c>
      <c r="Y23" s="261">
        <v>0</v>
      </c>
      <c r="Z23" s="261">
        <v>0</v>
      </c>
      <c r="AA23" s="261">
        <v>0</v>
      </c>
      <c r="AB23" s="261">
        <v>0</v>
      </c>
      <c r="AC23" s="261">
        <v>0</v>
      </c>
      <c r="AD23" s="261">
        <v>0</v>
      </c>
      <c r="AE23" s="262">
        <v>0</v>
      </c>
      <c r="AF23" s="262">
        <v>1</v>
      </c>
      <c r="AG23" s="262">
        <v>0</v>
      </c>
      <c r="AH23" s="262">
        <v>1</v>
      </c>
      <c r="AI23" s="262">
        <v>1</v>
      </c>
      <c r="AJ23" s="262">
        <v>1</v>
      </c>
      <c r="AK23" s="262">
        <v>0</v>
      </c>
      <c r="AL23" s="262">
        <v>1</v>
      </c>
      <c r="AM23" s="262">
        <v>0</v>
      </c>
      <c r="AN23" s="262">
        <v>0</v>
      </c>
      <c r="AO23" s="262">
        <v>0</v>
      </c>
      <c r="AP23" s="262">
        <v>0</v>
      </c>
      <c r="AQ23" s="262">
        <v>0</v>
      </c>
      <c r="AR23" s="262">
        <v>0</v>
      </c>
      <c r="AS23" s="262">
        <v>0</v>
      </c>
    </row>
    <row r="24" spans="1:45" ht="14.1" customHeight="1" x14ac:dyDescent="0.15">
      <c r="A24" s="102" t="s">
        <v>429</v>
      </c>
      <c r="B24" s="102">
        <f>COUNTA(B6:B23)</f>
        <v>18</v>
      </c>
      <c r="C24" s="104">
        <f>SUM(C6:C23)</f>
        <v>472</v>
      </c>
      <c r="D24" s="103">
        <f t="shared" ref="D24:AS24" si="1">SUM(D6:D23)</f>
        <v>18</v>
      </c>
      <c r="E24" s="103">
        <f t="shared" si="1"/>
        <v>0</v>
      </c>
      <c r="F24" s="103">
        <f t="shared" si="1"/>
        <v>21</v>
      </c>
      <c r="G24" s="103">
        <f t="shared" si="1"/>
        <v>2</v>
      </c>
      <c r="H24" s="103">
        <f t="shared" si="1"/>
        <v>0</v>
      </c>
      <c r="I24" s="103">
        <f t="shared" si="1"/>
        <v>390</v>
      </c>
      <c r="J24" s="103">
        <f t="shared" ref="J24" si="2">SUM(J6:J23)</f>
        <v>4</v>
      </c>
      <c r="K24" s="103">
        <f t="shared" si="1"/>
        <v>19</v>
      </c>
      <c r="L24" s="103">
        <f t="shared" ref="L24" si="3">SUM(L6:L23)</f>
        <v>0</v>
      </c>
      <c r="M24" s="103">
        <f t="shared" si="1"/>
        <v>0</v>
      </c>
      <c r="N24" s="103">
        <f t="shared" si="1"/>
        <v>0</v>
      </c>
      <c r="O24" s="103">
        <f t="shared" si="1"/>
        <v>319</v>
      </c>
      <c r="P24" s="103">
        <f t="shared" si="1"/>
        <v>135</v>
      </c>
      <c r="Q24" s="103">
        <f t="shared" si="1"/>
        <v>454</v>
      </c>
      <c r="R24" s="103">
        <f t="shared" si="1"/>
        <v>0</v>
      </c>
      <c r="S24" s="103">
        <f t="shared" si="1"/>
        <v>0</v>
      </c>
      <c r="T24" s="103">
        <f t="shared" si="1"/>
        <v>2</v>
      </c>
      <c r="U24" s="103">
        <f t="shared" si="1"/>
        <v>0</v>
      </c>
      <c r="V24" s="103">
        <f t="shared" si="1"/>
        <v>0</v>
      </c>
      <c r="W24" s="103">
        <f t="shared" si="1"/>
        <v>14</v>
      </c>
      <c r="X24" s="103">
        <f t="shared" si="1"/>
        <v>0</v>
      </c>
      <c r="Y24" s="103">
        <f t="shared" ref="Y24:Z24" si="4">SUM(Y6:Y23)</f>
        <v>2</v>
      </c>
      <c r="Z24" s="103">
        <f t="shared" si="4"/>
        <v>0</v>
      </c>
      <c r="AA24" s="103">
        <f t="shared" si="1"/>
        <v>0</v>
      </c>
      <c r="AB24" s="103">
        <f t="shared" si="1"/>
        <v>0</v>
      </c>
      <c r="AC24" s="103">
        <f t="shared" si="1"/>
        <v>14</v>
      </c>
      <c r="AD24" s="103">
        <f t="shared" si="1"/>
        <v>4</v>
      </c>
      <c r="AE24" s="103">
        <f t="shared" si="1"/>
        <v>18</v>
      </c>
      <c r="AF24" s="103">
        <f t="shared" si="1"/>
        <v>20</v>
      </c>
      <c r="AG24" s="103">
        <f t="shared" si="1"/>
        <v>35</v>
      </c>
      <c r="AH24" s="103">
        <f t="shared" si="1"/>
        <v>20</v>
      </c>
      <c r="AI24" s="103">
        <f t="shared" si="1"/>
        <v>20</v>
      </c>
      <c r="AJ24" s="103">
        <f t="shared" si="1"/>
        <v>20</v>
      </c>
      <c r="AK24" s="103">
        <f t="shared" si="1"/>
        <v>13</v>
      </c>
      <c r="AL24" s="103">
        <f t="shared" si="1"/>
        <v>2</v>
      </c>
      <c r="AM24" s="103">
        <f t="shared" ref="AM24" si="5">SUM(AM6:AM23)</f>
        <v>8</v>
      </c>
      <c r="AN24" s="103">
        <f t="shared" si="1"/>
        <v>3</v>
      </c>
      <c r="AO24" s="103">
        <f t="shared" si="1"/>
        <v>0</v>
      </c>
      <c r="AP24" s="103">
        <f t="shared" si="1"/>
        <v>7</v>
      </c>
      <c r="AQ24" s="103">
        <f t="shared" ref="AQ24" si="6">SUM(AQ6:AQ23)</f>
        <v>0</v>
      </c>
      <c r="AR24" s="103">
        <f t="shared" si="1"/>
        <v>1</v>
      </c>
      <c r="AS24" s="103">
        <f t="shared" si="1"/>
        <v>5</v>
      </c>
    </row>
    <row r="25" spans="1:45" ht="14.1" customHeight="1" x14ac:dyDescent="0.15">
      <c r="A25" s="99" t="s">
        <v>430</v>
      </c>
      <c r="B25" s="100" t="s">
        <v>8</v>
      </c>
      <c r="C25" s="101">
        <f t="shared" ref="C25:C62" si="7">Q25+AE25</f>
        <v>68</v>
      </c>
      <c r="D25" s="261">
        <v>1</v>
      </c>
      <c r="E25" s="261">
        <v>1</v>
      </c>
      <c r="F25" s="261">
        <v>1</v>
      </c>
      <c r="G25" s="261">
        <v>1</v>
      </c>
      <c r="H25" s="261">
        <v>0</v>
      </c>
      <c r="I25" s="261">
        <v>52</v>
      </c>
      <c r="J25" s="261">
        <v>0</v>
      </c>
      <c r="K25" s="261">
        <v>2</v>
      </c>
      <c r="L25" s="261">
        <v>0</v>
      </c>
      <c r="M25" s="261">
        <v>0</v>
      </c>
      <c r="N25" s="261">
        <v>0</v>
      </c>
      <c r="O25" s="262">
        <v>47</v>
      </c>
      <c r="P25" s="262">
        <v>11</v>
      </c>
      <c r="Q25" s="262">
        <v>58</v>
      </c>
      <c r="R25" s="100">
        <v>0</v>
      </c>
      <c r="S25" s="100">
        <v>0</v>
      </c>
      <c r="T25" s="100">
        <v>1</v>
      </c>
      <c r="U25" s="100">
        <v>0</v>
      </c>
      <c r="V25" s="100">
        <v>0</v>
      </c>
      <c r="W25" s="100">
        <v>8</v>
      </c>
      <c r="X25" s="261">
        <v>0</v>
      </c>
      <c r="Y25" s="261">
        <v>1</v>
      </c>
      <c r="Z25" s="261">
        <v>0</v>
      </c>
      <c r="AA25" s="261">
        <v>0</v>
      </c>
      <c r="AB25" s="261">
        <v>0</v>
      </c>
      <c r="AC25" s="261">
        <v>7</v>
      </c>
      <c r="AD25" s="261">
        <v>3</v>
      </c>
      <c r="AE25" s="262">
        <v>10</v>
      </c>
      <c r="AF25" s="262">
        <v>2</v>
      </c>
      <c r="AG25" s="262">
        <v>3</v>
      </c>
      <c r="AH25" s="262">
        <v>2</v>
      </c>
      <c r="AI25" s="262">
        <v>2</v>
      </c>
      <c r="AJ25" s="262">
        <v>2</v>
      </c>
      <c r="AK25" s="262">
        <v>0</v>
      </c>
      <c r="AL25" s="262">
        <v>0</v>
      </c>
      <c r="AM25" s="262">
        <v>1</v>
      </c>
      <c r="AN25" s="262">
        <v>0</v>
      </c>
      <c r="AO25" s="262">
        <v>0</v>
      </c>
      <c r="AP25" s="262">
        <v>0</v>
      </c>
      <c r="AQ25" s="262">
        <v>1</v>
      </c>
      <c r="AR25" s="262">
        <v>0</v>
      </c>
      <c r="AS25" s="262">
        <v>0</v>
      </c>
    </row>
    <row r="26" spans="1:45" ht="14.1" customHeight="1" x14ac:dyDescent="0.15">
      <c r="A26" s="99" t="s">
        <v>430</v>
      </c>
      <c r="B26" s="100" t="s">
        <v>9</v>
      </c>
      <c r="C26" s="101">
        <f t="shared" si="7"/>
        <v>80</v>
      </c>
      <c r="D26" s="261">
        <v>1</v>
      </c>
      <c r="E26" s="261">
        <v>1</v>
      </c>
      <c r="F26" s="261">
        <v>5</v>
      </c>
      <c r="G26" s="261">
        <v>2</v>
      </c>
      <c r="H26" s="261">
        <v>0</v>
      </c>
      <c r="I26" s="261">
        <v>59</v>
      </c>
      <c r="J26" s="261">
        <v>0</v>
      </c>
      <c r="K26" s="261">
        <v>2</v>
      </c>
      <c r="L26" s="261">
        <v>0</v>
      </c>
      <c r="M26" s="261">
        <v>0</v>
      </c>
      <c r="N26" s="261">
        <v>0</v>
      </c>
      <c r="O26" s="262">
        <v>55</v>
      </c>
      <c r="P26" s="262">
        <v>15</v>
      </c>
      <c r="Q26" s="262">
        <v>70</v>
      </c>
      <c r="R26" s="100">
        <v>0</v>
      </c>
      <c r="S26" s="100">
        <v>0</v>
      </c>
      <c r="T26" s="100">
        <v>1</v>
      </c>
      <c r="U26" s="100">
        <v>0</v>
      </c>
      <c r="V26" s="100">
        <v>0</v>
      </c>
      <c r="W26" s="100">
        <v>8</v>
      </c>
      <c r="X26" s="261">
        <v>0</v>
      </c>
      <c r="Y26" s="261">
        <v>1</v>
      </c>
      <c r="Z26" s="261">
        <v>0</v>
      </c>
      <c r="AA26" s="261">
        <v>0</v>
      </c>
      <c r="AB26" s="261">
        <v>0</v>
      </c>
      <c r="AC26" s="261">
        <v>6</v>
      </c>
      <c r="AD26" s="261">
        <v>4</v>
      </c>
      <c r="AE26" s="262">
        <v>10</v>
      </c>
      <c r="AF26" s="262">
        <v>2</v>
      </c>
      <c r="AG26" s="262">
        <v>3</v>
      </c>
      <c r="AH26" s="262">
        <v>2</v>
      </c>
      <c r="AI26" s="262">
        <v>2</v>
      </c>
      <c r="AJ26" s="262">
        <v>2</v>
      </c>
      <c r="AK26" s="262">
        <v>0</v>
      </c>
      <c r="AL26" s="262">
        <v>0</v>
      </c>
      <c r="AM26" s="262">
        <v>1</v>
      </c>
      <c r="AN26" s="262">
        <v>12</v>
      </c>
      <c r="AO26" s="262">
        <v>1</v>
      </c>
      <c r="AP26" s="262">
        <v>0</v>
      </c>
      <c r="AQ26" s="262">
        <v>0</v>
      </c>
      <c r="AR26" s="262">
        <v>0</v>
      </c>
      <c r="AS26" s="262">
        <v>0</v>
      </c>
    </row>
    <row r="27" spans="1:45" ht="14.1" customHeight="1" x14ac:dyDescent="0.15">
      <c r="A27" s="99" t="s">
        <v>430</v>
      </c>
      <c r="B27" s="100" t="s">
        <v>10</v>
      </c>
      <c r="C27" s="101">
        <f t="shared" si="7"/>
        <v>126</v>
      </c>
      <c r="D27" s="261">
        <v>1</v>
      </c>
      <c r="E27" s="261">
        <v>1</v>
      </c>
      <c r="F27" s="261">
        <v>31</v>
      </c>
      <c r="G27" s="261">
        <v>8</v>
      </c>
      <c r="H27" s="261">
        <v>0</v>
      </c>
      <c r="I27" s="261">
        <v>66</v>
      </c>
      <c r="J27" s="261">
        <v>0</v>
      </c>
      <c r="K27" s="261">
        <v>2</v>
      </c>
      <c r="L27" s="261">
        <v>0</v>
      </c>
      <c r="M27" s="261">
        <v>0</v>
      </c>
      <c r="N27" s="261">
        <v>0</v>
      </c>
      <c r="O27" s="262">
        <v>99</v>
      </c>
      <c r="P27" s="262">
        <v>10</v>
      </c>
      <c r="Q27" s="262">
        <v>109</v>
      </c>
      <c r="R27" s="100">
        <v>0</v>
      </c>
      <c r="S27" s="100">
        <v>0</v>
      </c>
      <c r="T27" s="100">
        <v>1</v>
      </c>
      <c r="U27" s="100">
        <v>0</v>
      </c>
      <c r="V27" s="100">
        <v>0</v>
      </c>
      <c r="W27" s="100">
        <v>15</v>
      </c>
      <c r="X27" s="261">
        <v>0</v>
      </c>
      <c r="Y27" s="261">
        <v>1</v>
      </c>
      <c r="Z27" s="261">
        <v>0</v>
      </c>
      <c r="AA27" s="261">
        <v>0</v>
      </c>
      <c r="AB27" s="261">
        <v>0</v>
      </c>
      <c r="AC27" s="261">
        <v>14</v>
      </c>
      <c r="AD27" s="261">
        <v>3</v>
      </c>
      <c r="AE27" s="262">
        <v>17</v>
      </c>
      <c r="AF27" s="262">
        <v>2</v>
      </c>
      <c r="AG27" s="262">
        <v>7</v>
      </c>
      <c r="AH27" s="262">
        <v>2</v>
      </c>
      <c r="AI27" s="262">
        <v>2</v>
      </c>
      <c r="AJ27" s="262">
        <v>2</v>
      </c>
      <c r="AK27" s="262">
        <v>0</v>
      </c>
      <c r="AL27" s="262">
        <v>0</v>
      </c>
      <c r="AM27" s="262">
        <v>0</v>
      </c>
      <c r="AN27" s="262">
        <v>53</v>
      </c>
      <c r="AO27" s="262">
        <v>0</v>
      </c>
      <c r="AP27" s="262">
        <v>0</v>
      </c>
      <c r="AQ27" s="262">
        <v>0</v>
      </c>
      <c r="AR27" s="262">
        <v>0</v>
      </c>
      <c r="AS27" s="262">
        <v>0</v>
      </c>
    </row>
    <row r="28" spans="1:45" ht="14.1" customHeight="1" x14ac:dyDescent="0.15">
      <c r="A28" s="99" t="s">
        <v>430</v>
      </c>
      <c r="B28" s="100" t="s">
        <v>14</v>
      </c>
      <c r="C28" s="101">
        <f t="shared" si="7"/>
        <v>97</v>
      </c>
      <c r="D28" s="261">
        <v>1</v>
      </c>
      <c r="E28" s="261">
        <v>1</v>
      </c>
      <c r="F28" s="261">
        <v>1</v>
      </c>
      <c r="G28" s="261">
        <v>1</v>
      </c>
      <c r="H28" s="261">
        <v>0</v>
      </c>
      <c r="I28" s="261">
        <v>61</v>
      </c>
      <c r="J28" s="261">
        <v>0</v>
      </c>
      <c r="K28" s="261">
        <v>2</v>
      </c>
      <c r="L28" s="261">
        <v>0</v>
      </c>
      <c r="M28" s="261">
        <v>0</v>
      </c>
      <c r="N28" s="261">
        <v>0</v>
      </c>
      <c r="O28" s="262">
        <v>59</v>
      </c>
      <c r="P28" s="262">
        <v>8</v>
      </c>
      <c r="Q28" s="262">
        <v>67</v>
      </c>
      <c r="R28" s="100">
        <v>0</v>
      </c>
      <c r="S28" s="100">
        <v>0</v>
      </c>
      <c r="T28" s="100">
        <v>1</v>
      </c>
      <c r="U28" s="100">
        <v>0</v>
      </c>
      <c r="V28" s="100">
        <v>0</v>
      </c>
      <c r="W28" s="100">
        <v>28</v>
      </c>
      <c r="X28" s="261">
        <v>0</v>
      </c>
      <c r="Y28" s="261">
        <v>1</v>
      </c>
      <c r="Z28" s="261">
        <v>0</v>
      </c>
      <c r="AA28" s="261">
        <v>0</v>
      </c>
      <c r="AB28" s="261">
        <v>0</v>
      </c>
      <c r="AC28" s="261">
        <v>25</v>
      </c>
      <c r="AD28" s="261">
        <v>5</v>
      </c>
      <c r="AE28" s="262">
        <v>30</v>
      </c>
      <c r="AF28" s="262">
        <v>2</v>
      </c>
      <c r="AG28" s="262">
        <v>7</v>
      </c>
      <c r="AH28" s="262">
        <v>2</v>
      </c>
      <c r="AI28" s="262">
        <v>2</v>
      </c>
      <c r="AJ28" s="262">
        <v>2</v>
      </c>
      <c r="AK28" s="262">
        <v>7</v>
      </c>
      <c r="AL28" s="262">
        <v>0</v>
      </c>
      <c r="AM28" s="262">
        <v>1</v>
      </c>
      <c r="AN28" s="262">
        <v>0</v>
      </c>
      <c r="AO28" s="262">
        <v>0</v>
      </c>
      <c r="AP28" s="262">
        <v>0</v>
      </c>
      <c r="AQ28" s="262">
        <v>0</v>
      </c>
      <c r="AR28" s="262">
        <v>0</v>
      </c>
      <c r="AS28" s="262">
        <v>0</v>
      </c>
    </row>
    <row r="29" spans="1:45" ht="14.1" customHeight="1" x14ac:dyDescent="0.15">
      <c r="A29" s="99" t="s">
        <v>430</v>
      </c>
      <c r="B29" s="100" t="s">
        <v>16</v>
      </c>
      <c r="C29" s="101">
        <f t="shared" si="7"/>
        <v>48</v>
      </c>
      <c r="D29" s="261">
        <v>0</v>
      </c>
      <c r="E29" s="261">
        <v>0</v>
      </c>
      <c r="F29" s="261">
        <v>0</v>
      </c>
      <c r="G29" s="261">
        <v>0</v>
      </c>
      <c r="H29" s="261">
        <v>0</v>
      </c>
      <c r="I29" s="261">
        <v>0</v>
      </c>
      <c r="J29" s="261">
        <v>0</v>
      </c>
      <c r="K29" s="261">
        <v>0</v>
      </c>
      <c r="L29" s="261">
        <v>0</v>
      </c>
      <c r="M29" s="261">
        <v>0</v>
      </c>
      <c r="N29" s="261">
        <v>0</v>
      </c>
      <c r="O29" s="262">
        <v>0</v>
      </c>
      <c r="P29" s="262">
        <v>0</v>
      </c>
      <c r="Q29" s="262">
        <v>0</v>
      </c>
      <c r="R29" s="100">
        <v>1</v>
      </c>
      <c r="S29" s="100">
        <v>0</v>
      </c>
      <c r="T29" s="100">
        <v>2</v>
      </c>
      <c r="U29" s="100">
        <v>0</v>
      </c>
      <c r="V29" s="100">
        <v>0</v>
      </c>
      <c r="W29" s="100">
        <v>43</v>
      </c>
      <c r="X29" s="261">
        <v>0</v>
      </c>
      <c r="Y29" s="261">
        <v>2</v>
      </c>
      <c r="Z29" s="261">
        <v>0</v>
      </c>
      <c r="AA29" s="261">
        <v>0</v>
      </c>
      <c r="AB29" s="261">
        <v>0</v>
      </c>
      <c r="AC29" s="261">
        <v>35</v>
      </c>
      <c r="AD29" s="261">
        <v>13</v>
      </c>
      <c r="AE29" s="262">
        <v>48</v>
      </c>
      <c r="AF29" s="262">
        <v>2</v>
      </c>
      <c r="AG29" s="262">
        <v>4</v>
      </c>
      <c r="AH29" s="262">
        <v>2</v>
      </c>
      <c r="AI29" s="262">
        <v>2</v>
      </c>
      <c r="AJ29" s="262">
        <v>2</v>
      </c>
      <c r="AK29" s="262">
        <v>1</v>
      </c>
      <c r="AL29" s="262">
        <v>0</v>
      </c>
      <c r="AM29" s="262">
        <v>1</v>
      </c>
      <c r="AN29" s="262">
        <v>0</v>
      </c>
      <c r="AO29" s="262">
        <v>0</v>
      </c>
      <c r="AP29" s="262">
        <v>0</v>
      </c>
      <c r="AQ29" s="262">
        <v>0</v>
      </c>
      <c r="AR29" s="262">
        <v>0</v>
      </c>
      <c r="AS29" s="262">
        <v>0</v>
      </c>
    </row>
    <row r="30" spans="1:45" ht="14.1" customHeight="1" x14ac:dyDescent="0.15">
      <c r="A30" s="99" t="s">
        <v>430</v>
      </c>
      <c r="B30" s="100" t="s">
        <v>84</v>
      </c>
      <c r="C30" s="101">
        <f t="shared" si="7"/>
        <v>51</v>
      </c>
      <c r="D30" s="261">
        <v>1</v>
      </c>
      <c r="E30" s="261">
        <v>1</v>
      </c>
      <c r="F30" s="261">
        <v>1</v>
      </c>
      <c r="G30" s="261">
        <v>1</v>
      </c>
      <c r="H30" s="261">
        <v>0</v>
      </c>
      <c r="I30" s="261">
        <v>45</v>
      </c>
      <c r="J30" s="261">
        <v>0</v>
      </c>
      <c r="K30" s="261">
        <v>2</v>
      </c>
      <c r="L30" s="261">
        <v>0</v>
      </c>
      <c r="M30" s="261">
        <v>0</v>
      </c>
      <c r="N30" s="261">
        <v>0</v>
      </c>
      <c r="O30" s="262">
        <v>43</v>
      </c>
      <c r="P30" s="262">
        <v>8</v>
      </c>
      <c r="Q30" s="262">
        <v>51</v>
      </c>
      <c r="R30" s="100">
        <v>0</v>
      </c>
      <c r="S30" s="100">
        <v>0</v>
      </c>
      <c r="T30" s="100">
        <v>0</v>
      </c>
      <c r="U30" s="100">
        <v>0</v>
      </c>
      <c r="V30" s="100">
        <v>0</v>
      </c>
      <c r="W30" s="100">
        <v>0</v>
      </c>
      <c r="X30" s="261">
        <v>0</v>
      </c>
      <c r="Y30" s="261">
        <v>0</v>
      </c>
      <c r="Z30" s="261">
        <v>0</v>
      </c>
      <c r="AA30" s="261">
        <v>0</v>
      </c>
      <c r="AB30" s="261">
        <v>0</v>
      </c>
      <c r="AC30" s="261">
        <v>0</v>
      </c>
      <c r="AD30" s="261">
        <v>0</v>
      </c>
      <c r="AE30" s="261">
        <v>0</v>
      </c>
      <c r="AF30" s="262">
        <v>1</v>
      </c>
      <c r="AG30" s="262">
        <v>3</v>
      </c>
      <c r="AH30" s="262">
        <v>1</v>
      </c>
      <c r="AI30" s="262">
        <v>1</v>
      </c>
      <c r="AJ30" s="262">
        <v>1</v>
      </c>
      <c r="AK30" s="262">
        <v>0</v>
      </c>
      <c r="AL30" s="262">
        <v>0</v>
      </c>
      <c r="AM30" s="262">
        <v>1</v>
      </c>
      <c r="AN30" s="262">
        <v>0</v>
      </c>
      <c r="AO30" s="262">
        <v>0</v>
      </c>
      <c r="AP30" s="262">
        <v>1</v>
      </c>
      <c r="AQ30" s="262">
        <v>0</v>
      </c>
      <c r="AR30" s="262">
        <v>0</v>
      </c>
      <c r="AS30" s="262">
        <v>0</v>
      </c>
    </row>
    <row r="31" spans="1:45" ht="14.1" customHeight="1" x14ac:dyDescent="0.15">
      <c r="A31" s="99" t="s">
        <v>430</v>
      </c>
      <c r="B31" s="100" t="s">
        <v>352</v>
      </c>
      <c r="C31" s="101">
        <f t="shared" si="7"/>
        <v>64</v>
      </c>
      <c r="D31" s="261">
        <v>1</v>
      </c>
      <c r="E31" s="261">
        <v>1</v>
      </c>
      <c r="F31" s="261">
        <v>1</v>
      </c>
      <c r="G31" s="261">
        <v>1</v>
      </c>
      <c r="H31" s="261">
        <v>0</v>
      </c>
      <c r="I31" s="261">
        <v>57</v>
      </c>
      <c r="J31" s="261">
        <v>0</v>
      </c>
      <c r="K31" s="261">
        <v>2</v>
      </c>
      <c r="L31" s="261">
        <v>0</v>
      </c>
      <c r="M31" s="261">
        <v>0</v>
      </c>
      <c r="N31" s="261">
        <v>1</v>
      </c>
      <c r="O31" s="262">
        <v>49</v>
      </c>
      <c r="P31" s="262">
        <v>15</v>
      </c>
      <c r="Q31" s="262">
        <v>64</v>
      </c>
      <c r="R31" s="100">
        <v>0</v>
      </c>
      <c r="S31" s="100">
        <v>0</v>
      </c>
      <c r="T31" s="100">
        <v>0</v>
      </c>
      <c r="U31" s="100">
        <v>0</v>
      </c>
      <c r="V31" s="100">
        <v>0</v>
      </c>
      <c r="W31" s="100">
        <v>0</v>
      </c>
      <c r="X31" s="261">
        <v>0</v>
      </c>
      <c r="Y31" s="261">
        <v>0</v>
      </c>
      <c r="Z31" s="261">
        <v>0</v>
      </c>
      <c r="AA31" s="261">
        <v>0</v>
      </c>
      <c r="AB31" s="261">
        <v>0</v>
      </c>
      <c r="AC31" s="261">
        <v>0</v>
      </c>
      <c r="AD31" s="261">
        <v>0</v>
      </c>
      <c r="AE31" s="261">
        <v>0</v>
      </c>
      <c r="AF31" s="262">
        <v>1</v>
      </c>
      <c r="AG31" s="262">
        <v>3</v>
      </c>
      <c r="AH31" s="262">
        <v>1</v>
      </c>
      <c r="AI31" s="262">
        <v>1</v>
      </c>
      <c r="AJ31" s="262">
        <v>1</v>
      </c>
      <c r="AK31" s="262">
        <v>0</v>
      </c>
      <c r="AL31" s="262">
        <v>0</v>
      </c>
      <c r="AM31" s="262">
        <v>1</v>
      </c>
      <c r="AN31" s="262">
        <v>0</v>
      </c>
      <c r="AO31" s="262">
        <v>0</v>
      </c>
      <c r="AP31" s="262">
        <v>0</v>
      </c>
      <c r="AQ31" s="262">
        <v>0</v>
      </c>
      <c r="AR31" s="262">
        <v>0</v>
      </c>
      <c r="AS31" s="262">
        <v>0</v>
      </c>
    </row>
    <row r="32" spans="1:45" ht="14.1" customHeight="1" x14ac:dyDescent="0.15">
      <c r="A32" s="99" t="s">
        <v>430</v>
      </c>
      <c r="B32" s="100" t="s">
        <v>158</v>
      </c>
      <c r="C32" s="101">
        <f t="shared" si="7"/>
        <v>72</v>
      </c>
      <c r="D32" s="261">
        <v>1</v>
      </c>
      <c r="E32" s="261">
        <v>1</v>
      </c>
      <c r="F32" s="261">
        <v>1</v>
      </c>
      <c r="G32" s="261">
        <v>1</v>
      </c>
      <c r="H32" s="261">
        <v>0</v>
      </c>
      <c r="I32" s="261">
        <v>65</v>
      </c>
      <c r="J32" s="261">
        <v>0</v>
      </c>
      <c r="K32" s="261">
        <v>3</v>
      </c>
      <c r="L32" s="261">
        <v>0</v>
      </c>
      <c r="M32" s="261">
        <v>0</v>
      </c>
      <c r="N32" s="261">
        <v>0</v>
      </c>
      <c r="O32" s="262">
        <v>61</v>
      </c>
      <c r="P32" s="262">
        <v>11</v>
      </c>
      <c r="Q32" s="262">
        <v>72</v>
      </c>
      <c r="R32" s="100">
        <v>0</v>
      </c>
      <c r="S32" s="100">
        <v>0</v>
      </c>
      <c r="T32" s="100">
        <v>0</v>
      </c>
      <c r="U32" s="100">
        <v>0</v>
      </c>
      <c r="V32" s="100">
        <v>0</v>
      </c>
      <c r="W32" s="100">
        <v>0</v>
      </c>
      <c r="X32" s="261">
        <v>0</v>
      </c>
      <c r="Y32" s="261">
        <v>0</v>
      </c>
      <c r="Z32" s="261">
        <v>0</v>
      </c>
      <c r="AA32" s="261">
        <v>0</v>
      </c>
      <c r="AB32" s="261">
        <v>0</v>
      </c>
      <c r="AC32" s="261">
        <v>0</v>
      </c>
      <c r="AD32" s="261">
        <v>0</v>
      </c>
      <c r="AE32" s="262">
        <v>0</v>
      </c>
      <c r="AF32" s="262">
        <v>1</v>
      </c>
      <c r="AG32" s="262">
        <v>3</v>
      </c>
      <c r="AH32" s="262">
        <v>1</v>
      </c>
      <c r="AI32" s="262">
        <v>1</v>
      </c>
      <c r="AJ32" s="262">
        <v>1</v>
      </c>
      <c r="AK32" s="262">
        <v>3</v>
      </c>
      <c r="AL32" s="262">
        <v>0</v>
      </c>
      <c r="AM32" s="262">
        <v>1</v>
      </c>
      <c r="AN32" s="262">
        <v>0</v>
      </c>
      <c r="AO32" s="262">
        <v>0</v>
      </c>
      <c r="AP32" s="262">
        <v>0</v>
      </c>
      <c r="AQ32" s="262">
        <v>0</v>
      </c>
      <c r="AR32" s="262">
        <v>0</v>
      </c>
      <c r="AS32" s="262">
        <v>0</v>
      </c>
    </row>
    <row r="33" spans="1:45" ht="14.1" customHeight="1" x14ac:dyDescent="0.15">
      <c r="A33" s="99" t="s">
        <v>430</v>
      </c>
      <c r="B33" s="100" t="s">
        <v>88</v>
      </c>
      <c r="C33" s="101">
        <f t="shared" si="7"/>
        <v>53</v>
      </c>
      <c r="D33" s="261">
        <v>1</v>
      </c>
      <c r="E33" s="261">
        <v>1</v>
      </c>
      <c r="F33" s="261">
        <v>1</v>
      </c>
      <c r="G33" s="261">
        <v>0</v>
      </c>
      <c r="H33" s="261">
        <v>0</v>
      </c>
      <c r="I33" s="261">
        <v>48</v>
      </c>
      <c r="J33" s="261">
        <v>0</v>
      </c>
      <c r="K33" s="261">
        <v>2</v>
      </c>
      <c r="L33" s="261">
        <v>0</v>
      </c>
      <c r="M33" s="261">
        <v>0</v>
      </c>
      <c r="N33" s="261">
        <v>0</v>
      </c>
      <c r="O33" s="262">
        <v>42</v>
      </c>
      <c r="P33" s="262">
        <v>11</v>
      </c>
      <c r="Q33" s="262">
        <v>53</v>
      </c>
      <c r="R33" s="100">
        <v>0</v>
      </c>
      <c r="S33" s="100">
        <v>0</v>
      </c>
      <c r="T33" s="100">
        <v>0</v>
      </c>
      <c r="U33" s="100">
        <v>0</v>
      </c>
      <c r="V33" s="100">
        <v>0</v>
      </c>
      <c r="W33" s="100">
        <v>0</v>
      </c>
      <c r="X33" s="261">
        <v>0</v>
      </c>
      <c r="Y33" s="261">
        <v>0</v>
      </c>
      <c r="Z33" s="261">
        <v>0</v>
      </c>
      <c r="AA33" s="261">
        <v>0</v>
      </c>
      <c r="AB33" s="261">
        <v>0</v>
      </c>
      <c r="AC33" s="261">
        <v>0</v>
      </c>
      <c r="AD33" s="261">
        <v>0</v>
      </c>
      <c r="AE33" s="262">
        <v>0</v>
      </c>
      <c r="AF33" s="262">
        <v>1</v>
      </c>
      <c r="AG33" s="262">
        <v>3</v>
      </c>
      <c r="AH33" s="262">
        <v>1</v>
      </c>
      <c r="AI33" s="262">
        <v>1</v>
      </c>
      <c r="AJ33" s="262">
        <v>1</v>
      </c>
      <c r="AK33" s="262">
        <v>0</v>
      </c>
      <c r="AL33" s="262">
        <v>0</v>
      </c>
      <c r="AM33" s="262">
        <v>1</v>
      </c>
      <c r="AN33" s="262">
        <v>0</v>
      </c>
      <c r="AO33" s="262">
        <v>0</v>
      </c>
      <c r="AP33" s="262">
        <v>0</v>
      </c>
      <c r="AQ33" s="262">
        <v>0</v>
      </c>
      <c r="AR33" s="262">
        <v>0</v>
      </c>
      <c r="AS33" s="262">
        <v>0</v>
      </c>
    </row>
    <row r="34" spans="1:45" ht="14.1" customHeight="1" x14ac:dyDescent="0.15">
      <c r="A34" s="99" t="s">
        <v>430</v>
      </c>
      <c r="B34" s="100" t="s">
        <v>89</v>
      </c>
      <c r="C34" s="101">
        <f t="shared" si="7"/>
        <v>64</v>
      </c>
      <c r="D34" s="261">
        <v>1</v>
      </c>
      <c r="E34" s="261">
        <v>1</v>
      </c>
      <c r="F34" s="261">
        <v>1</v>
      </c>
      <c r="G34" s="261">
        <v>0</v>
      </c>
      <c r="H34" s="261">
        <v>0</v>
      </c>
      <c r="I34" s="261">
        <v>59</v>
      </c>
      <c r="J34" s="261">
        <v>0</v>
      </c>
      <c r="K34" s="261">
        <v>2</v>
      </c>
      <c r="L34" s="261">
        <v>0</v>
      </c>
      <c r="M34" s="261">
        <v>0</v>
      </c>
      <c r="N34" s="261">
        <v>0</v>
      </c>
      <c r="O34" s="261">
        <v>49</v>
      </c>
      <c r="P34" s="261">
        <v>15</v>
      </c>
      <c r="Q34" s="262">
        <v>64</v>
      </c>
      <c r="R34" s="100">
        <v>0</v>
      </c>
      <c r="S34" s="100">
        <v>0</v>
      </c>
      <c r="T34" s="100">
        <v>0</v>
      </c>
      <c r="U34" s="100">
        <v>0</v>
      </c>
      <c r="V34" s="100">
        <v>0</v>
      </c>
      <c r="W34" s="100">
        <v>0</v>
      </c>
      <c r="X34" s="261">
        <v>0</v>
      </c>
      <c r="Y34" s="261">
        <v>0</v>
      </c>
      <c r="Z34" s="261">
        <v>0</v>
      </c>
      <c r="AA34" s="261">
        <v>0</v>
      </c>
      <c r="AB34" s="261">
        <v>0</v>
      </c>
      <c r="AC34" s="261">
        <v>0</v>
      </c>
      <c r="AD34" s="261">
        <v>0</v>
      </c>
      <c r="AE34" s="262">
        <v>0</v>
      </c>
      <c r="AF34" s="262">
        <v>1</v>
      </c>
      <c r="AG34" s="262">
        <v>3</v>
      </c>
      <c r="AH34" s="262">
        <v>1</v>
      </c>
      <c r="AI34" s="262">
        <v>1</v>
      </c>
      <c r="AJ34" s="262">
        <v>1</v>
      </c>
      <c r="AK34" s="262">
        <v>0</v>
      </c>
      <c r="AL34" s="262">
        <v>0</v>
      </c>
      <c r="AM34" s="262">
        <v>1</v>
      </c>
      <c r="AN34" s="262">
        <v>0</v>
      </c>
      <c r="AO34" s="262">
        <v>0</v>
      </c>
      <c r="AP34" s="262">
        <v>0</v>
      </c>
      <c r="AQ34" s="262">
        <v>0</v>
      </c>
      <c r="AR34" s="262">
        <v>0</v>
      </c>
      <c r="AS34" s="262">
        <v>0</v>
      </c>
    </row>
    <row r="35" spans="1:45" ht="14.1" customHeight="1" x14ac:dyDescent="0.15">
      <c r="A35" s="99" t="s">
        <v>430</v>
      </c>
      <c r="B35" s="100" t="s">
        <v>145</v>
      </c>
      <c r="C35" s="101">
        <f t="shared" si="7"/>
        <v>37</v>
      </c>
      <c r="D35" s="261">
        <v>1</v>
      </c>
      <c r="E35" s="261">
        <v>0</v>
      </c>
      <c r="F35" s="261">
        <v>1</v>
      </c>
      <c r="G35" s="261">
        <v>0</v>
      </c>
      <c r="H35" s="261">
        <v>0</v>
      </c>
      <c r="I35" s="261">
        <v>34</v>
      </c>
      <c r="J35" s="261">
        <v>0</v>
      </c>
      <c r="K35" s="261">
        <v>1</v>
      </c>
      <c r="L35" s="261">
        <v>0</v>
      </c>
      <c r="M35" s="261">
        <v>0</v>
      </c>
      <c r="N35" s="261">
        <v>0</v>
      </c>
      <c r="O35" s="262">
        <v>33</v>
      </c>
      <c r="P35" s="262">
        <v>4</v>
      </c>
      <c r="Q35" s="262">
        <v>37</v>
      </c>
      <c r="R35" s="100">
        <v>0</v>
      </c>
      <c r="S35" s="100">
        <v>0</v>
      </c>
      <c r="T35" s="100">
        <v>0</v>
      </c>
      <c r="U35" s="100">
        <v>0</v>
      </c>
      <c r="V35" s="100">
        <v>0</v>
      </c>
      <c r="W35" s="100">
        <v>0</v>
      </c>
      <c r="X35" s="261">
        <v>0</v>
      </c>
      <c r="Y35" s="261">
        <v>0</v>
      </c>
      <c r="Z35" s="261">
        <v>0</v>
      </c>
      <c r="AA35" s="261">
        <v>0</v>
      </c>
      <c r="AB35" s="261">
        <v>0</v>
      </c>
      <c r="AC35" s="261">
        <v>0</v>
      </c>
      <c r="AD35" s="261">
        <v>0</v>
      </c>
      <c r="AE35" s="262">
        <v>0</v>
      </c>
      <c r="AF35" s="262">
        <v>1</v>
      </c>
      <c r="AG35" s="262">
        <v>3</v>
      </c>
      <c r="AH35" s="262">
        <v>1</v>
      </c>
      <c r="AI35" s="262">
        <v>1</v>
      </c>
      <c r="AJ35" s="262">
        <v>1</v>
      </c>
      <c r="AK35" s="262">
        <v>0</v>
      </c>
      <c r="AL35" s="262">
        <v>0</v>
      </c>
      <c r="AM35" s="262">
        <v>1</v>
      </c>
      <c r="AN35" s="262">
        <v>0</v>
      </c>
      <c r="AO35" s="262">
        <v>0</v>
      </c>
      <c r="AP35" s="262">
        <v>0</v>
      </c>
      <c r="AQ35" s="262">
        <v>0</v>
      </c>
      <c r="AR35" s="262">
        <v>0</v>
      </c>
      <c r="AS35" s="262">
        <v>0</v>
      </c>
    </row>
    <row r="36" spans="1:45" ht="14.1" customHeight="1" x14ac:dyDescent="0.15">
      <c r="A36" s="99" t="s">
        <v>430</v>
      </c>
      <c r="B36" s="100" t="s">
        <v>7</v>
      </c>
      <c r="C36" s="101">
        <f t="shared" si="7"/>
        <v>66</v>
      </c>
      <c r="D36" s="261">
        <v>1</v>
      </c>
      <c r="E36" s="261">
        <v>1</v>
      </c>
      <c r="F36" s="261">
        <v>1</v>
      </c>
      <c r="G36" s="261">
        <v>0</v>
      </c>
      <c r="H36" s="261">
        <v>0</v>
      </c>
      <c r="I36" s="261">
        <v>52</v>
      </c>
      <c r="J36" s="261">
        <v>0</v>
      </c>
      <c r="K36" s="261">
        <v>2</v>
      </c>
      <c r="L36" s="261">
        <v>0</v>
      </c>
      <c r="M36" s="261">
        <v>0</v>
      </c>
      <c r="N36" s="261">
        <v>0</v>
      </c>
      <c r="O36" s="262">
        <v>47</v>
      </c>
      <c r="P36" s="262">
        <v>10</v>
      </c>
      <c r="Q36" s="262">
        <v>57</v>
      </c>
      <c r="R36" s="100">
        <v>0</v>
      </c>
      <c r="S36" s="100">
        <v>0</v>
      </c>
      <c r="T36" s="100">
        <v>1</v>
      </c>
      <c r="U36" s="100">
        <v>0</v>
      </c>
      <c r="V36" s="100">
        <v>0</v>
      </c>
      <c r="W36" s="100">
        <v>7</v>
      </c>
      <c r="X36" s="261">
        <v>0</v>
      </c>
      <c r="Y36" s="261">
        <v>1</v>
      </c>
      <c r="Z36" s="261">
        <v>0</v>
      </c>
      <c r="AA36" s="261">
        <v>0</v>
      </c>
      <c r="AB36" s="261">
        <v>0</v>
      </c>
      <c r="AC36" s="261">
        <v>7</v>
      </c>
      <c r="AD36" s="261">
        <v>2</v>
      </c>
      <c r="AE36" s="262">
        <v>9</v>
      </c>
      <c r="AF36" s="262">
        <v>2</v>
      </c>
      <c r="AG36" s="262">
        <v>3</v>
      </c>
      <c r="AH36" s="262">
        <v>2</v>
      </c>
      <c r="AI36" s="262">
        <v>2</v>
      </c>
      <c r="AJ36" s="262">
        <v>2</v>
      </c>
      <c r="AK36" s="262">
        <v>0</v>
      </c>
      <c r="AL36" s="262">
        <v>0</v>
      </c>
      <c r="AM36" s="262">
        <v>1</v>
      </c>
      <c r="AN36" s="262">
        <v>0</v>
      </c>
      <c r="AO36" s="262">
        <v>0</v>
      </c>
      <c r="AP36" s="262">
        <v>0</v>
      </c>
      <c r="AQ36" s="262">
        <v>0</v>
      </c>
      <c r="AR36" s="262">
        <v>0</v>
      </c>
      <c r="AS36" s="262">
        <v>0</v>
      </c>
    </row>
    <row r="37" spans="1:45" ht="14.1" customHeight="1" x14ac:dyDescent="0.15">
      <c r="A37" s="99" t="s">
        <v>430</v>
      </c>
      <c r="B37" s="100" t="s">
        <v>101</v>
      </c>
      <c r="C37" s="101">
        <f t="shared" si="7"/>
        <v>63</v>
      </c>
      <c r="D37" s="261">
        <v>1</v>
      </c>
      <c r="E37" s="261">
        <v>1</v>
      </c>
      <c r="F37" s="261">
        <v>1</v>
      </c>
      <c r="G37" s="261">
        <v>1</v>
      </c>
      <c r="H37" s="261">
        <v>0</v>
      </c>
      <c r="I37" s="261">
        <v>57</v>
      </c>
      <c r="J37" s="261">
        <v>0</v>
      </c>
      <c r="K37" s="261">
        <v>2</v>
      </c>
      <c r="L37" s="261">
        <v>0</v>
      </c>
      <c r="M37" s="261">
        <v>0</v>
      </c>
      <c r="N37" s="261">
        <v>0</v>
      </c>
      <c r="O37" s="262">
        <v>50</v>
      </c>
      <c r="P37" s="262">
        <v>13</v>
      </c>
      <c r="Q37" s="262">
        <v>63</v>
      </c>
      <c r="R37" s="100">
        <v>0</v>
      </c>
      <c r="S37" s="100">
        <v>0</v>
      </c>
      <c r="T37" s="100">
        <v>0</v>
      </c>
      <c r="U37" s="100">
        <v>0</v>
      </c>
      <c r="V37" s="100">
        <v>0</v>
      </c>
      <c r="W37" s="100">
        <v>0</v>
      </c>
      <c r="X37" s="261">
        <v>0</v>
      </c>
      <c r="Y37" s="261">
        <v>0</v>
      </c>
      <c r="Z37" s="261">
        <v>0</v>
      </c>
      <c r="AA37" s="261">
        <v>0</v>
      </c>
      <c r="AB37" s="261">
        <v>0</v>
      </c>
      <c r="AC37" s="261">
        <v>0</v>
      </c>
      <c r="AD37" s="261">
        <v>0</v>
      </c>
      <c r="AE37" s="262">
        <v>0</v>
      </c>
      <c r="AF37" s="262">
        <v>1</v>
      </c>
      <c r="AG37" s="262">
        <v>3</v>
      </c>
      <c r="AH37" s="262">
        <v>1</v>
      </c>
      <c r="AI37" s="262">
        <v>1</v>
      </c>
      <c r="AJ37" s="262">
        <v>1</v>
      </c>
      <c r="AK37" s="262">
        <v>0</v>
      </c>
      <c r="AL37" s="262">
        <v>0</v>
      </c>
      <c r="AM37" s="262">
        <v>1</v>
      </c>
      <c r="AN37" s="262">
        <v>0</v>
      </c>
      <c r="AO37" s="262">
        <v>0</v>
      </c>
      <c r="AP37" s="262">
        <v>0</v>
      </c>
      <c r="AQ37" s="262">
        <v>0</v>
      </c>
      <c r="AR37" s="262">
        <v>0</v>
      </c>
      <c r="AS37" s="262">
        <v>0</v>
      </c>
    </row>
    <row r="38" spans="1:45" ht="14.1" customHeight="1" x14ac:dyDescent="0.15">
      <c r="A38" s="99" t="s">
        <v>430</v>
      </c>
      <c r="B38" s="100" t="s">
        <v>159</v>
      </c>
      <c r="C38" s="101">
        <f t="shared" si="7"/>
        <v>37</v>
      </c>
      <c r="D38" s="261">
        <v>1</v>
      </c>
      <c r="E38" s="261">
        <v>0</v>
      </c>
      <c r="F38" s="261">
        <v>1</v>
      </c>
      <c r="G38" s="261">
        <v>0</v>
      </c>
      <c r="H38" s="261">
        <v>0</v>
      </c>
      <c r="I38" s="261">
        <v>34</v>
      </c>
      <c r="J38" s="261">
        <v>0</v>
      </c>
      <c r="K38" s="261">
        <v>1</v>
      </c>
      <c r="L38" s="261">
        <v>0</v>
      </c>
      <c r="M38" s="261">
        <v>0</v>
      </c>
      <c r="N38" s="261">
        <v>0</v>
      </c>
      <c r="O38" s="262">
        <v>25</v>
      </c>
      <c r="P38" s="262">
        <v>12</v>
      </c>
      <c r="Q38" s="262">
        <v>37</v>
      </c>
      <c r="R38" s="100">
        <v>0</v>
      </c>
      <c r="S38" s="100">
        <v>0</v>
      </c>
      <c r="T38" s="100">
        <v>0</v>
      </c>
      <c r="U38" s="100">
        <v>0</v>
      </c>
      <c r="V38" s="100">
        <v>0</v>
      </c>
      <c r="W38" s="100">
        <v>0</v>
      </c>
      <c r="X38" s="261">
        <v>0</v>
      </c>
      <c r="Y38" s="261">
        <v>0</v>
      </c>
      <c r="Z38" s="261">
        <v>0</v>
      </c>
      <c r="AA38" s="261">
        <v>0</v>
      </c>
      <c r="AB38" s="261">
        <v>0</v>
      </c>
      <c r="AC38" s="261">
        <v>0</v>
      </c>
      <c r="AD38" s="261">
        <v>0</v>
      </c>
      <c r="AE38" s="262">
        <v>0</v>
      </c>
      <c r="AF38" s="262">
        <v>1</v>
      </c>
      <c r="AG38" s="262">
        <v>3</v>
      </c>
      <c r="AH38" s="262">
        <v>1</v>
      </c>
      <c r="AI38" s="262">
        <v>1</v>
      </c>
      <c r="AJ38" s="262">
        <v>1</v>
      </c>
      <c r="AK38" s="262">
        <v>0</v>
      </c>
      <c r="AL38" s="262">
        <v>0</v>
      </c>
      <c r="AM38" s="262">
        <v>1</v>
      </c>
      <c r="AN38" s="262">
        <v>0</v>
      </c>
      <c r="AO38" s="262">
        <v>0</v>
      </c>
      <c r="AP38" s="262">
        <v>0</v>
      </c>
      <c r="AQ38" s="262">
        <v>0</v>
      </c>
      <c r="AR38" s="262">
        <v>0</v>
      </c>
      <c r="AS38" s="262">
        <v>0</v>
      </c>
    </row>
    <row r="39" spans="1:45" ht="14.1" customHeight="1" x14ac:dyDescent="0.15">
      <c r="A39" s="99" t="s">
        <v>430</v>
      </c>
      <c r="B39" s="100" t="s">
        <v>11</v>
      </c>
      <c r="C39" s="101">
        <f t="shared" si="7"/>
        <v>62</v>
      </c>
      <c r="D39" s="261">
        <v>1</v>
      </c>
      <c r="E39" s="261">
        <v>1</v>
      </c>
      <c r="F39" s="261">
        <v>1</v>
      </c>
      <c r="G39" s="261">
        <v>1</v>
      </c>
      <c r="H39" s="261">
        <v>0</v>
      </c>
      <c r="I39" s="261">
        <v>47</v>
      </c>
      <c r="J39" s="261">
        <v>0</v>
      </c>
      <c r="K39" s="261">
        <v>2</v>
      </c>
      <c r="L39" s="261">
        <v>0</v>
      </c>
      <c r="M39" s="261">
        <v>0</v>
      </c>
      <c r="N39" s="261">
        <v>0</v>
      </c>
      <c r="O39" s="262">
        <v>46</v>
      </c>
      <c r="P39" s="262">
        <v>7</v>
      </c>
      <c r="Q39" s="262">
        <v>53</v>
      </c>
      <c r="R39" s="100">
        <v>0</v>
      </c>
      <c r="S39" s="100">
        <v>0</v>
      </c>
      <c r="T39" s="100">
        <v>1</v>
      </c>
      <c r="U39" s="100">
        <v>0</v>
      </c>
      <c r="V39" s="100">
        <v>0</v>
      </c>
      <c r="W39" s="100">
        <v>7</v>
      </c>
      <c r="X39" s="261">
        <v>0</v>
      </c>
      <c r="Y39" s="261">
        <v>1</v>
      </c>
      <c r="Z39" s="261">
        <v>0</v>
      </c>
      <c r="AA39" s="261">
        <v>0</v>
      </c>
      <c r="AB39" s="261">
        <v>0</v>
      </c>
      <c r="AC39" s="261">
        <v>8</v>
      </c>
      <c r="AD39" s="261">
        <v>1</v>
      </c>
      <c r="AE39" s="262">
        <v>9</v>
      </c>
      <c r="AF39" s="262">
        <v>2</v>
      </c>
      <c r="AG39" s="262">
        <v>3</v>
      </c>
      <c r="AH39" s="262">
        <v>2</v>
      </c>
      <c r="AI39" s="262">
        <v>2</v>
      </c>
      <c r="AJ39" s="262">
        <v>2</v>
      </c>
      <c r="AK39" s="262">
        <v>0</v>
      </c>
      <c r="AL39" s="262">
        <v>0</v>
      </c>
      <c r="AM39" s="262">
        <v>1</v>
      </c>
      <c r="AN39" s="262">
        <v>0</v>
      </c>
      <c r="AO39" s="262">
        <v>1</v>
      </c>
      <c r="AP39" s="262">
        <v>0</v>
      </c>
      <c r="AQ39" s="262">
        <v>0</v>
      </c>
      <c r="AR39" s="262">
        <v>0</v>
      </c>
      <c r="AS39" s="262">
        <v>0</v>
      </c>
    </row>
    <row r="40" spans="1:45" ht="14.1" customHeight="1" x14ac:dyDescent="0.15">
      <c r="A40" s="99" t="s">
        <v>430</v>
      </c>
      <c r="B40" s="100" t="s">
        <v>141</v>
      </c>
      <c r="C40" s="101">
        <f t="shared" si="7"/>
        <v>32</v>
      </c>
      <c r="D40" s="261">
        <v>1</v>
      </c>
      <c r="E40" s="261">
        <v>0</v>
      </c>
      <c r="F40" s="261">
        <v>1</v>
      </c>
      <c r="G40" s="261">
        <v>0</v>
      </c>
      <c r="H40" s="261">
        <v>0</v>
      </c>
      <c r="I40" s="261">
        <v>29</v>
      </c>
      <c r="J40" s="261">
        <v>0</v>
      </c>
      <c r="K40" s="261">
        <v>1</v>
      </c>
      <c r="L40" s="261">
        <v>0</v>
      </c>
      <c r="M40" s="261">
        <v>0</v>
      </c>
      <c r="N40" s="261">
        <v>0</v>
      </c>
      <c r="O40" s="262">
        <v>24</v>
      </c>
      <c r="P40" s="262">
        <v>8</v>
      </c>
      <c r="Q40" s="262">
        <v>32</v>
      </c>
      <c r="R40" s="100">
        <v>0</v>
      </c>
      <c r="S40" s="100">
        <v>0</v>
      </c>
      <c r="T40" s="100">
        <v>0</v>
      </c>
      <c r="U40" s="100">
        <v>0</v>
      </c>
      <c r="V40" s="100">
        <v>0</v>
      </c>
      <c r="W40" s="100">
        <v>0</v>
      </c>
      <c r="X40" s="261">
        <v>0</v>
      </c>
      <c r="Y40" s="261">
        <v>0</v>
      </c>
      <c r="Z40" s="261">
        <v>0</v>
      </c>
      <c r="AA40" s="261">
        <v>0</v>
      </c>
      <c r="AB40" s="261">
        <v>0</v>
      </c>
      <c r="AC40" s="261">
        <v>0</v>
      </c>
      <c r="AD40" s="261">
        <v>0</v>
      </c>
      <c r="AE40" s="262">
        <v>0</v>
      </c>
      <c r="AF40" s="262">
        <v>1</v>
      </c>
      <c r="AG40" s="262">
        <v>3</v>
      </c>
      <c r="AH40" s="262">
        <v>1</v>
      </c>
      <c r="AI40" s="262">
        <v>1</v>
      </c>
      <c r="AJ40" s="262">
        <v>1</v>
      </c>
      <c r="AK40" s="262">
        <v>0</v>
      </c>
      <c r="AL40" s="262">
        <v>0</v>
      </c>
      <c r="AM40" s="262">
        <v>1</v>
      </c>
      <c r="AN40" s="262">
        <v>0</v>
      </c>
      <c r="AO40" s="262">
        <v>0</v>
      </c>
      <c r="AP40" s="262">
        <v>0</v>
      </c>
      <c r="AQ40" s="262">
        <v>0</v>
      </c>
      <c r="AR40" s="262">
        <v>0</v>
      </c>
      <c r="AS40" s="262">
        <v>0</v>
      </c>
    </row>
    <row r="41" spans="1:45" ht="14.1" customHeight="1" x14ac:dyDescent="0.15">
      <c r="A41" s="99" t="s">
        <v>430</v>
      </c>
      <c r="B41" s="100" t="s">
        <v>15</v>
      </c>
      <c r="C41" s="101">
        <f t="shared" si="7"/>
        <v>107</v>
      </c>
      <c r="D41" s="261">
        <v>1</v>
      </c>
      <c r="E41" s="261">
        <v>1</v>
      </c>
      <c r="F41" s="261">
        <v>1</v>
      </c>
      <c r="G41" s="261">
        <v>1</v>
      </c>
      <c r="H41" s="261">
        <v>0</v>
      </c>
      <c r="I41" s="261">
        <v>74</v>
      </c>
      <c r="J41" s="261">
        <v>0</v>
      </c>
      <c r="K41" s="261">
        <v>2</v>
      </c>
      <c r="L41" s="261">
        <v>0</v>
      </c>
      <c r="M41" s="261">
        <v>0</v>
      </c>
      <c r="N41" s="261">
        <v>0</v>
      </c>
      <c r="O41" s="262">
        <v>69</v>
      </c>
      <c r="P41" s="262">
        <v>11</v>
      </c>
      <c r="Q41" s="262">
        <v>80</v>
      </c>
      <c r="R41" s="100">
        <v>0</v>
      </c>
      <c r="S41" s="100">
        <v>0</v>
      </c>
      <c r="T41" s="100">
        <v>1</v>
      </c>
      <c r="U41" s="100">
        <v>0</v>
      </c>
      <c r="V41" s="100">
        <v>0</v>
      </c>
      <c r="W41" s="100">
        <v>25</v>
      </c>
      <c r="X41" s="261">
        <v>0</v>
      </c>
      <c r="Y41" s="261">
        <v>1</v>
      </c>
      <c r="Z41" s="261">
        <v>0</v>
      </c>
      <c r="AA41" s="261">
        <v>0</v>
      </c>
      <c r="AB41" s="261">
        <v>0</v>
      </c>
      <c r="AC41" s="261">
        <v>24</v>
      </c>
      <c r="AD41" s="261">
        <v>3</v>
      </c>
      <c r="AE41" s="262">
        <v>27</v>
      </c>
      <c r="AF41" s="262">
        <v>2</v>
      </c>
      <c r="AG41" s="262">
        <v>7</v>
      </c>
      <c r="AH41" s="262">
        <v>2</v>
      </c>
      <c r="AI41" s="262">
        <v>2</v>
      </c>
      <c r="AJ41" s="262">
        <v>2</v>
      </c>
      <c r="AK41" s="262">
        <v>6</v>
      </c>
      <c r="AL41" s="262">
        <v>0</v>
      </c>
      <c r="AM41" s="262">
        <v>1</v>
      </c>
      <c r="AN41" s="262">
        <v>0</v>
      </c>
      <c r="AO41" s="262">
        <v>0</v>
      </c>
      <c r="AP41" s="262">
        <v>0</v>
      </c>
      <c r="AQ41" s="262">
        <v>0</v>
      </c>
      <c r="AR41" s="262">
        <v>0</v>
      </c>
      <c r="AS41" s="262">
        <v>0</v>
      </c>
    </row>
    <row r="42" spans="1:45" ht="14.1" customHeight="1" x14ac:dyDescent="0.15">
      <c r="A42" s="99" t="s">
        <v>430</v>
      </c>
      <c r="B42" s="100" t="s">
        <v>100</v>
      </c>
      <c r="C42" s="101">
        <f t="shared" si="7"/>
        <v>51</v>
      </c>
      <c r="D42" s="261">
        <v>1</v>
      </c>
      <c r="E42" s="261">
        <v>1</v>
      </c>
      <c r="F42" s="261">
        <v>1</v>
      </c>
      <c r="G42" s="261">
        <v>1</v>
      </c>
      <c r="H42" s="261">
        <v>0</v>
      </c>
      <c r="I42" s="261">
        <v>45</v>
      </c>
      <c r="J42" s="261">
        <v>0</v>
      </c>
      <c r="K42" s="261">
        <v>2</v>
      </c>
      <c r="L42" s="261">
        <v>0</v>
      </c>
      <c r="M42" s="261">
        <v>0</v>
      </c>
      <c r="N42" s="261">
        <v>0</v>
      </c>
      <c r="O42" s="262">
        <v>36</v>
      </c>
      <c r="P42" s="262">
        <v>15</v>
      </c>
      <c r="Q42" s="262">
        <v>51</v>
      </c>
      <c r="R42" s="100">
        <v>0</v>
      </c>
      <c r="S42" s="100">
        <v>0</v>
      </c>
      <c r="T42" s="100">
        <v>0</v>
      </c>
      <c r="U42" s="100">
        <v>0</v>
      </c>
      <c r="V42" s="100">
        <v>0</v>
      </c>
      <c r="W42" s="100">
        <v>0</v>
      </c>
      <c r="X42" s="261">
        <v>0</v>
      </c>
      <c r="Y42" s="261">
        <v>0</v>
      </c>
      <c r="Z42" s="261">
        <v>0</v>
      </c>
      <c r="AA42" s="261">
        <v>0</v>
      </c>
      <c r="AB42" s="261">
        <v>0</v>
      </c>
      <c r="AC42" s="261">
        <v>0</v>
      </c>
      <c r="AD42" s="261">
        <v>0</v>
      </c>
      <c r="AE42" s="262">
        <v>0</v>
      </c>
      <c r="AF42" s="262">
        <v>1</v>
      </c>
      <c r="AG42" s="262">
        <v>3</v>
      </c>
      <c r="AH42" s="262">
        <v>1</v>
      </c>
      <c r="AI42" s="262">
        <v>1</v>
      </c>
      <c r="AJ42" s="262">
        <v>1</v>
      </c>
      <c r="AK42" s="262">
        <v>0</v>
      </c>
      <c r="AL42" s="262">
        <v>0</v>
      </c>
      <c r="AM42" s="262">
        <v>1</v>
      </c>
      <c r="AN42" s="262">
        <v>0</v>
      </c>
      <c r="AO42" s="262">
        <v>0</v>
      </c>
      <c r="AP42" s="262">
        <v>0</v>
      </c>
      <c r="AQ42" s="262">
        <v>0</v>
      </c>
      <c r="AR42" s="262">
        <v>0</v>
      </c>
      <c r="AS42" s="262">
        <v>0</v>
      </c>
    </row>
    <row r="43" spans="1:45" ht="14.1" customHeight="1" x14ac:dyDescent="0.15">
      <c r="A43" s="99" t="s">
        <v>430</v>
      </c>
      <c r="B43" s="100" t="s">
        <v>12</v>
      </c>
      <c r="C43" s="101">
        <f t="shared" si="7"/>
        <v>58</v>
      </c>
      <c r="D43" s="261">
        <v>1</v>
      </c>
      <c r="E43" s="261">
        <v>1</v>
      </c>
      <c r="F43" s="261">
        <v>1</v>
      </c>
      <c r="G43" s="261">
        <v>1</v>
      </c>
      <c r="H43" s="261">
        <v>0</v>
      </c>
      <c r="I43" s="261">
        <v>52</v>
      </c>
      <c r="J43" s="261">
        <v>0</v>
      </c>
      <c r="K43" s="261">
        <v>2</v>
      </c>
      <c r="L43" s="261">
        <v>0</v>
      </c>
      <c r="M43" s="261">
        <v>0</v>
      </c>
      <c r="N43" s="261">
        <v>0</v>
      </c>
      <c r="O43" s="262">
        <v>49</v>
      </c>
      <c r="P43" s="262">
        <v>9</v>
      </c>
      <c r="Q43" s="262">
        <v>58</v>
      </c>
      <c r="R43" s="100">
        <v>0</v>
      </c>
      <c r="S43" s="100">
        <v>0</v>
      </c>
      <c r="T43" s="100">
        <v>0</v>
      </c>
      <c r="U43" s="100">
        <v>0</v>
      </c>
      <c r="V43" s="100">
        <v>0</v>
      </c>
      <c r="W43" s="100">
        <v>0</v>
      </c>
      <c r="X43" s="261">
        <v>0</v>
      </c>
      <c r="Y43" s="261">
        <v>0</v>
      </c>
      <c r="Z43" s="261">
        <v>0</v>
      </c>
      <c r="AA43" s="261">
        <v>0</v>
      </c>
      <c r="AB43" s="261">
        <v>0</v>
      </c>
      <c r="AC43" s="261">
        <v>0</v>
      </c>
      <c r="AD43" s="261">
        <v>0</v>
      </c>
      <c r="AE43" s="262">
        <v>0</v>
      </c>
      <c r="AF43" s="262">
        <v>1</v>
      </c>
      <c r="AG43" s="262">
        <v>3</v>
      </c>
      <c r="AH43" s="262">
        <v>1</v>
      </c>
      <c r="AI43" s="262">
        <v>1</v>
      </c>
      <c r="AJ43" s="262">
        <v>1</v>
      </c>
      <c r="AK43" s="262">
        <v>1</v>
      </c>
      <c r="AL43" s="262">
        <v>0</v>
      </c>
      <c r="AM43" s="262">
        <v>1</v>
      </c>
      <c r="AN43" s="262">
        <v>0</v>
      </c>
      <c r="AO43" s="262">
        <v>0</v>
      </c>
      <c r="AP43" s="262">
        <v>0</v>
      </c>
      <c r="AQ43" s="262">
        <v>0</v>
      </c>
      <c r="AR43" s="262">
        <v>0</v>
      </c>
      <c r="AS43" s="262">
        <v>0</v>
      </c>
    </row>
    <row r="44" spans="1:45" ht="14.1" customHeight="1" x14ac:dyDescent="0.15">
      <c r="A44" s="99" t="s">
        <v>430</v>
      </c>
      <c r="B44" s="100" t="s">
        <v>13</v>
      </c>
      <c r="C44" s="101">
        <f t="shared" si="7"/>
        <v>61</v>
      </c>
      <c r="D44" s="261">
        <v>1</v>
      </c>
      <c r="E44" s="261">
        <v>1</v>
      </c>
      <c r="F44" s="261">
        <v>1</v>
      </c>
      <c r="G44" s="261">
        <v>1</v>
      </c>
      <c r="H44" s="261">
        <v>0</v>
      </c>
      <c r="I44" s="261">
        <v>55</v>
      </c>
      <c r="J44" s="261">
        <v>0</v>
      </c>
      <c r="K44" s="261">
        <v>2</v>
      </c>
      <c r="L44" s="261">
        <v>0</v>
      </c>
      <c r="M44" s="261">
        <v>0</v>
      </c>
      <c r="N44" s="261">
        <v>0</v>
      </c>
      <c r="O44" s="262">
        <v>47</v>
      </c>
      <c r="P44" s="262">
        <v>14</v>
      </c>
      <c r="Q44" s="262">
        <v>61</v>
      </c>
      <c r="R44" s="100">
        <v>0</v>
      </c>
      <c r="S44" s="100">
        <v>0</v>
      </c>
      <c r="T44" s="100">
        <v>0</v>
      </c>
      <c r="U44" s="100">
        <v>0</v>
      </c>
      <c r="V44" s="100">
        <v>0</v>
      </c>
      <c r="W44" s="100">
        <v>0</v>
      </c>
      <c r="X44" s="261">
        <v>0</v>
      </c>
      <c r="Y44" s="261">
        <v>0</v>
      </c>
      <c r="Z44" s="261">
        <v>0</v>
      </c>
      <c r="AA44" s="261">
        <v>0</v>
      </c>
      <c r="AB44" s="261">
        <v>0</v>
      </c>
      <c r="AC44" s="261">
        <v>0</v>
      </c>
      <c r="AD44" s="261">
        <v>0</v>
      </c>
      <c r="AE44" s="262">
        <v>0</v>
      </c>
      <c r="AF44" s="262">
        <v>1</v>
      </c>
      <c r="AG44" s="262">
        <v>3</v>
      </c>
      <c r="AH44" s="262">
        <v>1</v>
      </c>
      <c r="AI44" s="262">
        <v>1</v>
      </c>
      <c r="AJ44" s="262">
        <v>1</v>
      </c>
      <c r="AK44" s="262">
        <v>4</v>
      </c>
      <c r="AL44" s="262">
        <v>0</v>
      </c>
      <c r="AM44" s="262">
        <v>1</v>
      </c>
      <c r="AN44" s="262">
        <v>0</v>
      </c>
      <c r="AO44" s="262">
        <v>0</v>
      </c>
      <c r="AP44" s="262">
        <v>1</v>
      </c>
      <c r="AQ44" s="262">
        <v>0</v>
      </c>
      <c r="AR44" s="262">
        <v>0</v>
      </c>
      <c r="AS44" s="262">
        <v>1</v>
      </c>
    </row>
    <row r="45" spans="1:45" ht="14.1" customHeight="1" x14ac:dyDescent="0.15">
      <c r="A45" s="99" t="s">
        <v>430</v>
      </c>
      <c r="B45" s="100" t="s">
        <v>144</v>
      </c>
      <c r="C45" s="101">
        <f t="shared" si="7"/>
        <v>61</v>
      </c>
      <c r="D45" s="261">
        <v>1</v>
      </c>
      <c r="E45" s="261">
        <v>0</v>
      </c>
      <c r="F45" s="261">
        <v>1</v>
      </c>
      <c r="G45" s="261">
        <v>1</v>
      </c>
      <c r="H45" s="261">
        <v>0</v>
      </c>
      <c r="I45" s="261">
        <v>56</v>
      </c>
      <c r="J45" s="261">
        <v>0</v>
      </c>
      <c r="K45" s="261">
        <v>2</v>
      </c>
      <c r="L45" s="261">
        <v>0</v>
      </c>
      <c r="M45" s="261">
        <v>0</v>
      </c>
      <c r="N45" s="261">
        <v>0</v>
      </c>
      <c r="O45" s="262">
        <v>44</v>
      </c>
      <c r="P45" s="262">
        <v>17</v>
      </c>
      <c r="Q45" s="262">
        <v>61</v>
      </c>
      <c r="R45" s="100">
        <v>0</v>
      </c>
      <c r="S45" s="100">
        <v>0</v>
      </c>
      <c r="T45" s="100">
        <v>0</v>
      </c>
      <c r="U45" s="100">
        <v>0</v>
      </c>
      <c r="V45" s="100">
        <v>0</v>
      </c>
      <c r="W45" s="100">
        <v>0</v>
      </c>
      <c r="X45" s="261">
        <v>0</v>
      </c>
      <c r="Y45" s="261">
        <v>0</v>
      </c>
      <c r="Z45" s="261">
        <v>0</v>
      </c>
      <c r="AA45" s="261">
        <v>0</v>
      </c>
      <c r="AB45" s="261">
        <v>0</v>
      </c>
      <c r="AC45" s="261">
        <v>0</v>
      </c>
      <c r="AD45" s="261">
        <v>0</v>
      </c>
      <c r="AE45" s="262">
        <v>0</v>
      </c>
      <c r="AF45" s="262">
        <v>1</v>
      </c>
      <c r="AG45" s="262">
        <v>3</v>
      </c>
      <c r="AH45" s="262">
        <v>1</v>
      </c>
      <c r="AI45" s="262">
        <v>1</v>
      </c>
      <c r="AJ45" s="262">
        <v>1</v>
      </c>
      <c r="AK45" s="262">
        <v>0</v>
      </c>
      <c r="AL45" s="262">
        <v>0</v>
      </c>
      <c r="AM45" s="262">
        <v>1</v>
      </c>
      <c r="AN45" s="262">
        <v>0</v>
      </c>
      <c r="AO45" s="262">
        <v>0</v>
      </c>
      <c r="AP45" s="262">
        <v>0</v>
      </c>
      <c r="AQ45" s="262">
        <v>0</v>
      </c>
      <c r="AR45" s="262">
        <v>0</v>
      </c>
      <c r="AS45" s="262">
        <v>0</v>
      </c>
    </row>
    <row r="46" spans="1:45" ht="14.1" customHeight="1" x14ac:dyDescent="0.15">
      <c r="A46" s="99" t="s">
        <v>430</v>
      </c>
      <c r="B46" s="100" t="s">
        <v>87</v>
      </c>
      <c r="C46" s="101">
        <f t="shared" si="7"/>
        <v>65</v>
      </c>
      <c r="D46" s="261">
        <v>1</v>
      </c>
      <c r="E46" s="261">
        <v>1</v>
      </c>
      <c r="F46" s="261">
        <v>1</v>
      </c>
      <c r="G46" s="261">
        <v>1</v>
      </c>
      <c r="H46" s="261">
        <v>0</v>
      </c>
      <c r="I46" s="261">
        <v>59</v>
      </c>
      <c r="J46" s="261">
        <v>0</v>
      </c>
      <c r="K46" s="261">
        <v>2</v>
      </c>
      <c r="L46" s="261">
        <v>0</v>
      </c>
      <c r="M46" s="261">
        <v>0</v>
      </c>
      <c r="N46" s="261">
        <v>0</v>
      </c>
      <c r="O46" s="262">
        <v>56</v>
      </c>
      <c r="P46" s="262">
        <v>9</v>
      </c>
      <c r="Q46" s="262">
        <v>65</v>
      </c>
      <c r="R46" s="100">
        <v>0</v>
      </c>
      <c r="S46" s="100">
        <v>0</v>
      </c>
      <c r="T46" s="100">
        <v>0</v>
      </c>
      <c r="U46" s="100">
        <v>0</v>
      </c>
      <c r="V46" s="100">
        <v>0</v>
      </c>
      <c r="W46" s="100">
        <v>0</v>
      </c>
      <c r="X46" s="261">
        <v>0</v>
      </c>
      <c r="Y46" s="261">
        <v>0</v>
      </c>
      <c r="Z46" s="261">
        <v>0</v>
      </c>
      <c r="AA46" s="261">
        <v>0</v>
      </c>
      <c r="AB46" s="261">
        <v>0</v>
      </c>
      <c r="AC46" s="261">
        <v>0</v>
      </c>
      <c r="AD46" s="261">
        <v>0</v>
      </c>
      <c r="AE46" s="262">
        <v>0</v>
      </c>
      <c r="AF46" s="262">
        <v>1</v>
      </c>
      <c r="AG46" s="262">
        <v>3</v>
      </c>
      <c r="AH46" s="262">
        <v>1</v>
      </c>
      <c r="AI46" s="262">
        <v>1</v>
      </c>
      <c r="AJ46" s="262">
        <v>1</v>
      </c>
      <c r="AK46" s="262">
        <v>0</v>
      </c>
      <c r="AL46" s="262">
        <v>0</v>
      </c>
      <c r="AM46" s="262">
        <v>1</v>
      </c>
      <c r="AN46" s="262">
        <v>0</v>
      </c>
      <c r="AO46" s="262">
        <v>1</v>
      </c>
      <c r="AP46" s="262">
        <v>0</v>
      </c>
      <c r="AQ46" s="262">
        <v>0</v>
      </c>
      <c r="AR46" s="262">
        <v>0</v>
      </c>
      <c r="AS46" s="262">
        <v>0</v>
      </c>
    </row>
    <row r="47" spans="1:45" ht="14.1" customHeight="1" x14ac:dyDescent="0.15">
      <c r="A47" s="99" t="s">
        <v>430</v>
      </c>
      <c r="B47" s="100" t="s">
        <v>332</v>
      </c>
      <c r="C47" s="101">
        <f t="shared" si="7"/>
        <v>46</v>
      </c>
      <c r="D47" s="261">
        <v>1</v>
      </c>
      <c r="E47" s="261">
        <v>1</v>
      </c>
      <c r="F47" s="261">
        <v>1</v>
      </c>
      <c r="G47" s="261">
        <v>1</v>
      </c>
      <c r="H47" s="261">
        <v>0</v>
      </c>
      <c r="I47" s="261">
        <v>40</v>
      </c>
      <c r="J47" s="261">
        <v>0</v>
      </c>
      <c r="K47" s="261">
        <v>2</v>
      </c>
      <c r="L47" s="261">
        <v>0</v>
      </c>
      <c r="M47" s="261">
        <v>0</v>
      </c>
      <c r="N47" s="261">
        <v>0</v>
      </c>
      <c r="O47" s="262">
        <v>37</v>
      </c>
      <c r="P47" s="262">
        <v>9</v>
      </c>
      <c r="Q47" s="262">
        <v>46</v>
      </c>
      <c r="R47" s="100">
        <v>0</v>
      </c>
      <c r="S47" s="100">
        <v>0</v>
      </c>
      <c r="T47" s="100">
        <v>0</v>
      </c>
      <c r="U47" s="100">
        <v>0</v>
      </c>
      <c r="V47" s="100">
        <v>0</v>
      </c>
      <c r="W47" s="100">
        <v>0</v>
      </c>
      <c r="X47" s="261">
        <v>0</v>
      </c>
      <c r="Y47" s="261">
        <v>0</v>
      </c>
      <c r="Z47" s="261">
        <v>0</v>
      </c>
      <c r="AA47" s="261">
        <v>0</v>
      </c>
      <c r="AB47" s="261">
        <v>0</v>
      </c>
      <c r="AC47" s="261">
        <v>0</v>
      </c>
      <c r="AD47" s="261">
        <v>0</v>
      </c>
      <c r="AE47" s="262">
        <v>0</v>
      </c>
      <c r="AF47" s="262">
        <v>1</v>
      </c>
      <c r="AG47" s="262">
        <v>3</v>
      </c>
      <c r="AH47" s="262">
        <v>1</v>
      </c>
      <c r="AI47" s="262">
        <v>1</v>
      </c>
      <c r="AJ47" s="262">
        <v>1</v>
      </c>
      <c r="AK47" s="262">
        <v>0</v>
      </c>
      <c r="AL47" s="262">
        <v>0</v>
      </c>
      <c r="AM47" s="262">
        <v>1</v>
      </c>
      <c r="AN47" s="262">
        <v>0</v>
      </c>
      <c r="AO47" s="262">
        <v>1</v>
      </c>
      <c r="AP47" s="262">
        <v>0</v>
      </c>
      <c r="AQ47" s="262">
        <v>0</v>
      </c>
      <c r="AR47" s="262">
        <v>0</v>
      </c>
      <c r="AS47" s="262">
        <v>0</v>
      </c>
    </row>
    <row r="48" spans="1:45" ht="14.1" customHeight="1" x14ac:dyDescent="0.15">
      <c r="A48" s="99" t="s">
        <v>430</v>
      </c>
      <c r="B48" s="100" t="s">
        <v>151</v>
      </c>
      <c r="C48" s="101">
        <f t="shared" si="7"/>
        <v>50</v>
      </c>
      <c r="D48" s="261">
        <v>1</v>
      </c>
      <c r="E48" s="261">
        <v>0</v>
      </c>
      <c r="F48" s="261">
        <v>1</v>
      </c>
      <c r="G48" s="261">
        <v>1</v>
      </c>
      <c r="H48" s="261">
        <v>0</v>
      </c>
      <c r="I48" s="261">
        <v>45</v>
      </c>
      <c r="J48" s="261">
        <v>0</v>
      </c>
      <c r="K48" s="261">
        <v>2</v>
      </c>
      <c r="L48" s="261">
        <v>0</v>
      </c>
      <c r="M48" s="261">
        <v>0</v>
      </c>
      <c r="N48" s="261">
        <v>0</v>
      </c>
      <c r="O48" s="262">
        <v>38</v>
      </c>
      <c r="P48" s="262">
        <v>12</v>
      </c>
      <c r="Q48" s="262">
        <v>50</v>
      </c>
      <c r="R48" s="100">
        <v>0</v>
      </c>
      <c r="S48" s="100">
        <v>0</v>
      </c>
      <c r="T48" s="100">
        <v>0</v>
      </c>
      <c r="U48" s="100">
        <v>0</v>
      </c>
      <c r="V48" s="100">
        <v>0</v>
      </c>
      <c r="W48" s="100">
        <v>0</v>
      </c>
      <c r="X48" s="261">
        <v>0</v>
      </c>
      <c r="Y48" s="261">
        <v>0</v>
      </c>
      <c r="Z48" s="261">
        <v>0</v>
      </c>
      <c r="AA48" s="261">
        <v>0</v>
      </c>
      <c r="AB48" s="261">
        <v>0</v>
      </c>
      <c r="AC48" s="261">
        <v>0</v>
      </c>
      <c r="AD48" s="261">
        <v>0</v>
      </c>
      <c r="AE48" s="262">
        <v>0</v>
      </c>
      <c r="AF48" s="262">
        <v>1</v>
      </c>
      <c r="AG48" s="262">
        <v>3</v>
      </c>
      <c r="AH48" s="262">
        <v>1</v>
      </c>
      <c r="AI48" s="262">
        <v>1</v>
      </c>
      <c r="AJ48" s="262">
        <v>1</v>
      </c>
      <c r="AK48" s="262">
        <v>0</v>
      </c>
      <c r="AL48" s="262">
        <v>0</v>
      </c>
      <c r="AM48" s="262">
        <v>1</v>
      </c>
      <c r="AN48" s="262">
        <v>0</v>
      </c>
      <c r="AO48" s="262">
        <v>0</v>
      </c>
      <c r="AP48" s="262">
        <v>0</v>
      </c>
      <c r="AQ48" s="262">
        <v>0</v>
      </c>
      <c r="AR48" s="262">
        <v>0</v>
      </c>
      <c r="AS48" s="262">
        <v>0</v>
      </c>
    </row>
    <row r="49" spans="1:45" ht="14.1" customHeight="1" x14ac:dyDescent="0.15">
      <c r="A49" s="99" t="s">
        <v>430</v>
      </c>
      <c r="B49" s="100" t="s">
        <v>143</v>
      </c>
      <c r="C49" s="101">
        <f t="shared" si="7"/>
        <v>32</v>
      </c>
      <c r="D49" s="261">
        <v>1</v>
      </c>
      <c r="E49" s="261">
        <v>0</v>
      </c>
      <c r="F49" s="261">
        <v>1</v>
      </c>
      <c r="G49" s="261">
        <v>0</v>
      </c>
      <c r="H49" s="261">
        <v>0</v>
      </c>
      <c r="I49" s="261">
        <v>29</v>
      </c>
      <c r="J49" s="261">
        <v>0</v>
      </c>
      <c r="K49" s="261">
        <v>1</v>
      </c>
      <c r="L49" s="261">
        <v>0</v>
      </c>
      <c r="M49" s="261">
        <v>0</v>
      </c>
      <c r="N49" s="261">
        <v>0</v>
      </c>
      <c r="O49" s="262">
        <v>25</v>
      </c>
      <c r="P49" s="262">
        <v>7</v>
      </c>
      <c r="Q49" s="262">
        <v>32</v>
      </c>
      <c r="R49" s="100">
        <v>0</v>
      </c>
      <c r="S49" s="100">
        <v>0</v>
      </c>
      <c r="T49" s="100">
        <v>0</v>
      </c>
      <c r="U49" s="100">
        <v>0</v>
      </c>
      <c r="V49" s="100">
        <v>0</v>
      </c>
      <c r="W49" s="100">
        <v>0</v>
      </c>
      <c r="X49" s="261">
        <v>0</v>
      </c>
      <c r="Y49" s="261">
        <v>0</v>
      </c>
      <c r="Z49" s="261">
        <v>0</v>
      </c>
      <c r="AA49" s="261">
        <v>0</v>
      </c>
      <c r="AB49" s="261">
        <v>0</v>
      </c>
      <c r="AC49" s="261">
        <v>0</v>
      </c>
      <c r="AD49" s="261">
        <v>0</v>
      </c>
      <c r="AE49" s="262">
        <v>0</v>
      </c>
      <c r="AF49" s="262">
        <v>1</v>
      </c>
      <c r="AG49" s="262">
        <v>3</v>
      </c>
      <c r="AH49" s="262">
        <v>1</v>
      </c>
      <c r="AI49" s="262">
        <v>1</v>
      </c>
      <c r="AJ49" s="262">
        <v>1</v>
      </c>
      <c r="AK49" s="262">
        <v>0</v>
      </c>
      <c r="AL49" s="262">
        <v>0</v>
      </c>
      <c r="AM49" s="262">
        <v>1</v>
      </c>
      <c r="AN49" s="262">
        <v>0</v>
      </c>
      <c r="AO49" s="262">
        <v>0</v>
      </c>
      <c r="AP49" s="262">
        <v>0</v>
      </c>
      <c r="AQ49" s="262">
        <v>0</v>
      </c>
      <c r="AR49" s="262">
        <v>0</v>
      </c>
      <c r="AS49" s="262">
        <v>0</v>
      </c>
    </row>
    <row r="50" spans="1:45" ht="14.1" customHeight="1" x14ac:dyDescent="0.15">
      <c r="A50" s="99" t="s">
        <v>430</v>
      </c>
      <c r="B50" s="100" t="s">
        <v>153</v>
      </c>
      <c r="C50" s="101">
        <f t="shared" si="7"/>
        <v>45</v>
      </c>
      <c r="D50" s="261">
        <v>1</v>
      </c>
      <c r="E50" s="261">
        <v>0</v>
      </c>
      <c r="F50" s="261">
        <v>1</v>
      </c>
      <c r="G50" s="261">
        <v>0</v>
      </c>
      <c r="H50" s="261">
        <v>0</v>
      </c>
      <c r="I50" s="261">
        <v>42</v>
      </c>
      <c r="J50" s="261">
        <v>0</v>
      </c>
      <c r="K50" s="261">
        <v>1</v>
      </c>
      <c r="L50" s="261">
        <v>0</v>
      </c>
      <c r="M50" s="261">
        <v>0</v>
      </c>
      <c r="N50" s="261">
        <v>0</v>
      </c>
      <c r="O50" s="262">
        <v>32</v>
      </c>
      <c r="P50" s="262">
        <v>13</v>
      </c>
      <c r="Q50" s="262">
        <v>45</v>
      </c>
      <c r="R50" s="100">
        <v>0</v>
      </c>
      <c r="S50" s="100">
        <v>0</v>
      </c>
      <c r="T50" s="100">
        <v>0</v>
      </c>
      <c r="U50" s="100">
        <v>0</v>
      </c>
      <c r="V50" s="100">
        <v>0</v>
      </c>
      <c r="W50" s="100">
        <v>0</v>
      </c>
      <c r="X50" s="261">
        <v>0</v>
      </c>
      <c r="Y50" s="261">
        <v>0</v>
      </c>
      <c r="Z50" s="261">
        <v>0</v>
      </c>
      <c r="AA50" s="261">
        <v>0</v>
      </c>
      <c r="AB50" s="261">
        <v>0</v>
      </c>
      <c r="AC50" s="261">
        <v>0</v>
      </c>
      <c r="AD50" s="261">
        <v>0</v>
      </c>
      <c r="AE50" s="262">
        <v>0</v>
      </c>
      <c r="AF50" s="262">
        <v>1</v>
      </c>
      <c r="AG50" s="262">
        <v>3</v>
      </c>
      <c r="AH50" s="262">
        <v>1</v>
      </c>
      <c r="AI50" s="262">
        <v>1</v>
      </c>
      <c r="AJ50" s="262">
        <v>1</v>
      </c>
      <c r="AK50" s="262">
        <v>0</v>
      </c>
      <c r="AL50" s="262">
        <v>0</v>
      </c>
      <c r="AM50" s="262">
        <v>1</v>
      </c>
      <c r="AN50" s="262">
        <v>0</v>
      </c>
      <c r="AO50" s="262">
        <v>0</v>
      </c>
      <c r="AP50" s="262">
        <v>0</v>
      </c>
      <c r="AQ50" s="262">
        <v>0</v>
      </c>
      <c r="AR50" s="262">
        <v>0</v>
      </c>
      <c r="AS50" s="262">
        <v>0</v>
      </c>
    </row>
    <row r="51" spans="1:45" ht="14.1" customHeight="1" x14ac:dyDescent="0.15">
      <c r="A51" s="99" t="s">
        <v>430</v>
      </c>
      <c r="B51" s="100" t="s">
        <v>56</v>
      </c>
      <c r="C51" s="101">
        <f t="shared" si="7"/>
        <v>68</v>
      </c>
      <c r="D51" s="261">
        <v>1</v>
      </c>
      <c r="E51" s="261">
        <v>1</v>
      </c>
      <c r="F51" s="261">
        <v>1</v>
      </c>
      <c r="G51" s="261">
        <v>1</v>
      </c>
      <c r="H51" s="261">
        <v>0</v>
      </c>
      <c r="I51" s="261">
        <v>53</v>
      </c>
      <c r="J51" s="261">
        <v>0</v>
      </c>
      <c r="K51" s="261">
        <v>2</v>
      </c>
      <c r="L51" s="261">
        <v>0</v>
      </c>
      <c r="M51" s="261">
        <v>0</v>
      </c>
      <c r="N51" s="261">
        <v>0</v>
      </c>
      <c r="O51" s="262">
        <v>43</v>
      </c>
      <c r="P51" s="262">
        <v>16</v>
      </c>
      <c r="Q51" s="262">
        <v>59</v>
      </c>
      <c r="R51" s="100">
        <v>0</v>
      </c>
      <c r="S51" s="100">
        <v>0</v>
      </c>
      <c r="T51" s="100">
        <v>1</v>
      </c>
      <c r="U51" s="100">
        <v>0</v>
      </c>
      <c r="V51" s="100">
        <v>0</v>
      </c>
      <c r="W51" s="100">
        <v>7</v>
      </c>
      <c r="X51" s="261">
        <v>0</v>
      </c>
      <c r="Y51" s="261">
        <v>1</v>
      </c>
      <c r="Z51" s="261">
        <v>0</v>
      </c>
      <c r="AA51" s="261">
        <v>0</v>
      </c>
      <c r="AB51" s="261">
        <v>0</v>
      </c>
      <c r="AC51" s="261">
        <v>7</v>
      </c>
      <c r="AD51" s="261">
        <v>2</v>
      </c>
      <c r="AE51" s="262">
        <v>9</v>
      </c>
      <c r="AF51" s="262">
        <v>2</v>
      </c>
      <c r="AG51" s="262">
        <v>3</v>
      </c>
      <c r="AH51" s="262">
        <v>2</v>
      </c>
      <c r="AI51" s="262">
        <v>2</v>
      </c>
      <c r="AJ51" s="262">
        <v>2</v>
      </c>
      <c r="AK51" s="262">
        <v>2</v>
      </c>
      <c r="AL51" s="262">
        <v>0</v>
      </c>
      <c r="AM51" s="262">
        <v>1</v>
      </c>
      <c r="AN51" s="262">
        <v>0</v>
      </c>
      <c r="AO51" s="262">
        <v>0</v>
      </c>
      <c r="AP51" s="262">
        <v>0</v>
      </c>
      <c r="AQ51" s="262">
        <v>0</v>
      </c>
      <c r="AR51" s="262">
        <v>0</v>
      </c>
      <c r="AS51" s="262">
        <v>0</v>
      </c>
    </row>
    <row r="52" spans="1:45" ht="14.1" customHeight="1" x14ac:dyDescent="0.15">
      <c r="A52" s="99" t="s">
        <v>430</v>
      </c>
      <c r="B52" s="100" t="s">
        <v>57</v>
      </c>
      <c r="C52" s="101">
        <f t="shared" si="7"/>
        <v>32</v>
      </c>
      <c r="D52" s="261">
        <v>1</v>
      </c>
      <c r="E52" s="261">
        <v>0</v>
      </c>
      <c r="F52" s="261">
        <v>1</v>
      </c>
      <c r="G52" s="261">
        <v>1</v>
      </c>
      <c r="H52" s="261">
        <v>0</v>
      </c>
      <c r="I52" s="261">
        <v>28</v>
      </c>
      <c r="J52" s="261">
        <v>0</v>
      </c>
      <c r="K52" s="261">
        <v>1</v>
      </c>
      <c r="L52" s="261">
        <v>0</v>
      </c>
      <c r="M52" s="261">
        <v>0</v>
      </c>
      <c r="N52" s="261">
        <v>0</v>
      </c>
      <c r="O52" s="262">
        <v>24</v>
      </c>
      <c r="P52" s="262">
        <v>8</v>
      </c>
      <c r="Q52" s="262">
        <v>32</v>
      </c>
      <c r="R52" s="100">
        <v>0</v>
      </c>
      <c r="S52" s="100">
        <v>0</v>
      </c>
      <c r="T52" s="100">
        <v>0</v>
      </c>
      <c r="U52" s="100">
        <v>0</v>
      </c>
      <c r="V52" s="100">
        <v>0</v>
      </c>
      <c r="W52" s="100">
        <v>0</v>
      </c>
      <c r="X52" s="261">
        <v>0</v>
      </c>
      <c r="Y52" s="261">
        <v>0</v>
      </c>
      <c r="Z52" s="261">
        <v>0</v>
      </c>
      <c r="AA52" s="261">
        <v>0</v>
      </c>
      <c r="AB52" s="261">
        <v>0</v>
      </c>
      <c r="AC52" s="261">
        <v>0</v>
      </c>
      <c r="AD52" s="261">
        <v>0</v>
      </c>
      <c r="AE52" s="261">
        <v>0</v>
      </c>
      <c r="AF52" s="262">
        <v>1</v>
      </c>
      <c r="AG52" s="262">
        <v>3</v>
      </c>
      <c r="AH52" s="262">
        <v>1</v>
      </c>
      <c r="AI52" s="262">
        <v>1</v>
      </c>
      <c r="AJ52" s="262">
        <v>1</v>
      </c>
      <c r="AK52" s="262">
        <v>0</v>
      </c>
      <c r="AL52" s="262">
        <v>0</v>
      </c>
      <c r="AM52" s="262">
        <v>1</v>
      </c>
      <c r="AN52" s="262">
        <v>0</v>
      </c>
      <c r="AO52" s="262">
        <v>0</v>
      </c>
      <c r="AP52" s="262">
        <v>0</v>
      </c>
      <c r="AQ52" s="262">
        <v>0</v>
      </c>
      <c r="AR52" s="262">
        <v>0</v>
      </c>
      <c r="AS52" s="262">
        <v>0</v>
      </c>
    </row>
    <row r="53" spans="1:45" ht="14.1" customHeight="1" x14ac:dyDescent="0.15">
      <c r="A53" s="99" t="s">
        <v>430</v>
      </c>
      <c r="B53" s="100" t="s">
        <v>152</v>
      </c>
      <c r="C53" s="101">
        <f t="shared" si="7"/>
        <v>58</v>
      </c>
      <c r="D53" s="261">
        <v>1</v>
      </c>
      <c r="E53" s="261">
        <v>1</v>
      </c>
      <c r="F53" s="261">
        <v>1</v>
      </c>
      <c r="G53" s="261">
        <v>1</v>
      </c>
      <c r="H53" s="261">
        <v>0</v>
      </c>
      <c r="I53" s="261">
        <v>53</v>
      </c>
      <c r="J53" s="261">
        <v>0</v>
      </c>
      <c r="K53" s="261">
        <v>1</v>
      </c>
      <c r="L53" s="261">
        <v>0</v>
      </c>
      <c r="M53" s="261">
        <v>0</v>
      </c>
      <c r="N53" s="261">
        <v>0</v>
      </c>
      <c r="O53" s="262">
        <v>53</v>
      </c>
      <c r="P53" s="262">
        <v>5</v>
      </c>
      <c r="Q53" s="262">
        <v>58</v>
      </c>
      <c r="R53" s="100">
        <v>0</v>
      </c>
      <c r="S53" s="100">
        <v>0</v>
      </c>
      <c r="T53" s="100">
        <v>0</v>
      </c>
      <c r="U53" s="100">
        <v>0</v>
      </c>
      <c r="V53" s="100">
        <v>0</v>
      </c>
      <c r="W53" s="100">
        <v>0</v>
      </c>
      <c r="X53" s="261">
        <v>0</v>
      </c>
      <c r="Y53" s="261">
        <v>0</v>
      </c>
      <c r="Z53" s="261">
        <v>0</v>
      </c>
      <c r="AA53" s="261">
        <v>0</v>
      </c>
      <c r="AB53" s="261">
        <v>0</v>
      </c>
      <c r="AC53" s="261">
        <v>0</v>
      </c>
      <c r="AD53" s="261">
        <v>0</v>
      </c>
      <c r="AE53" s="261">
        <v>0</v>
      </c>
      <c r="AF53" s="262">
        <v>1</v>
      </c>
      <c r="AG53" s="262">
        <v>3</v>
      </c>
      <c r="AH53" s="262">
        <v>1</v>
      </c>
      <c r="AI53" s="262">
        <v>1</v>
      </c>
      <c r="AJ53" s="262">
        <v>1</v>
      </c>
      <c r="AK53" s="262">
        <v>0</v>
      </c>
      <c r="AL53" s="262">
        <v>0</v>
      </c>
      <c r="AM53" s="262">
        <v>1</v>
      </c>
      <c r="AN53" s="262">
        <v>0</v>
      </c>
      <c r="AO53" s="262">
        <v>0</v>
      </c>
      <c r="AP53" s="262">
        <v>0</v>
      </c>
      <c r="AQ53" s="262">
        <v>0</v>
      </c>
      <c r="AR53" s="262">
        <v>0</v>
      </c>
      <c r="AS53" s="262">
        <v>0</v>
      </c>
    </row>
    <row r="54" spans="1:45" ht="14.1" customHeight="1" x14ac:dyDescent="0.15">
      <c r="A54" s="99" t="s">
        <v>430</v>
      </c>
      <c r="B54" s="100" t="s">
        <v>60</v>
      </c>
      <c r="C54" s="101">
        <f t="shared" si="7"/>
        <v>72</v>
      </c>
      <c r="D54" s="261">
        <v>1</v>
      </c>
      <c r="E54" s="261">
        <v>1</v>
      </c>
      <c r="F54" s="261">
        <v>1</v>
      </c>
      <c r="G54" s="261">
        <v>1</v>
      </c>
      <c r="H54" s="261">
        <v>0</v>
      </c>
      <c r="I54" s="261">
        <v>57</v>
      </c>
      <c r="J54" s="261">
        <v>0</v>
      </c>
      <c r="K54" s="261">
        <v>2</v>
      </c>
      <c r="L54" s="261">
        <v>0</v>
      </c>
      <c r="M54" s="261">
        <v>0</v>
      </c>
      <c r="N54" s="261">
        <v>0</v>
      </c>
      <c r="O54" s="262">
        <v>52</v>
      </c>
      <c r="P54" s="262">
        <v>11</v>
      </c>
      <c r="Q54" s="262">
        <v>63</v>
      </c>
      <c r="R54" s="100">
        <v>0</v>
      </c>
      <c r="S54" s="100">
        <v>0</v>
      </c>
      <c r="T54" s="100">
        <v>1</v>
      </c>
      <c r="U54" s="100">
        <v>0</v>
      </c>
      <c r="V54" s="100">
        <v>0</v>
      </c>
      <c r="W54" s="100">
        <v>7</v>
      </c>
      <c r="X54" s="261">
        <v>0</v>
      </c>
      <c r="Y54" s="261">
        <v>1</v>
      </c>
      <c r="Z54" s="261">
        <v>0</v>
      </c>
      <c r="AA54" s="261">
        <v>0</v>
      </c>
      <c r="AB54" s="261">
        <v>0</v>
      </c>
      <c r="AC54" s="261">
        <v>8</v>
      </c>
      <c r="AD54" s="261">
        <v>1</v>
      </c>
      <c r="AE54" s="262">
        <v>9</v>
      </c>
      <c r="AF54" s="262">
        <v>2</v>
      </c>
      <c r="AG54" s="262">
        <v>3</v>
      </c>
      <c r="AH54" s="262">
        <v>2</v>
      </c>
      <c r="AI54" s="262">
        <v>2</v>
      </c>
      <c r="AJ54" s="262">
        <v>2</v>
      </c>
      <c r="AK54" s="262">
        <v>2</v>
      </c>
      <c r="AL54" s="262">
        <v>0</v>
      </c>
      <c r="AM54" s="262">
        <v>0</v>
      </c>
      <c r="AN54" s="262">
        <v>0</v>
      </c>
      <c r="AO54" s="262">
        <v>0</v>
      </c>
      <c r="AP54" s="262">
        <v>0</v>
      </c>
      <c r="AQ54" s="262">
        <v>0</v>
      </c>
      <c r="AR54" s="262">
        <v>0</v>
      </c>
      <c r="AS54" s="262">
        <v>0</v>
      </c>
    </row>
    <row r="55" spans="1:45" ht="14.1" customHeight="1" x14ac:dyDescent="0.15">
      <c r="A55" s="99" t="s">
        <v>430</v>
      </c>
      <c r="B55" s="100" t="s">
        <v>85</v>
      </c>
      <c r="C55" s="101">
        <f t="shared" si="7"/>
        <v>38</v>
      </c>
      <c r="D55" s="261">
        <v>1</v>
      </c>
      <c r="E55" s="261">
        <v>0</v>
      </c>
      <c r="F55" s="261">
        <v>1</v>
      </c>
      <c r="G55" s="261">
        <v>1</v>
      </c>
      <c r="H55" s="261">
        <v>0</v>
      </c>
      <c r="I55" s="261">
        <v>33</v>
      </c>
      <c r="J55" s="261">
        <v>0</v>
      </c>
      <c r="K55" s="261">
        <v>2</v>
      </c>
      <c r="L55" s="261">
        <v>0</v>
      </c>
      <c r="M55" s="261">
        <v>0</v>
      </c>
      <c r="N55" s="261">
        <v>0</v>
      </c>
      <c r="O55" s="262">
        <v>30</v>
      </c>
      <c r="P55" s="262">
        <v>8</v>
      </c>
      <c r="Q55" s="262">
        <v>38</v>
      </c>
      <c r="R55" s="100">
        <v>0</v>
      </c>
      <c r="S55" s="100">
        <v>0</v>
      </c>
      <c r="T55" s="100">
        <v>0</v>
      </c>
      <c r="U55" s="100">
        <v>0</v>
      </c>
      <c r="V55" s="100">
        <v>0</v>
      </c>
      <c r="W55" s="100">
        <v>0</v>
      </c>
      <c r="X55" s="261">
        <v>0</v>
      </c>
      <c r="Y55" s="261">
        <v>0</v>
      </c>
      <c r="Z55" s="261">
        <v>0</v>
      </c>
      <c r="AA55" s="261">
        <v>0</v>
      </c>
      <c r="AB55" s="261">
        <v>0</v>
      </c>
      <c r="AC55" s="261">
        <v>0</v>
      </c>
      <c r="AD55" s="261">
        <v>0</v>
      </c>
      <c r="AE55" s="261">
        <v>0</v>
      </c>
      <c r="AF55" s="262">
        <v>1</v>
      </c>
      <c r="AG55" s="262">
        <v>3</v>
      </c>
      <c r="AH55" s="262">
        <v>1</v>
      </c>
      <c r="AI55" s="262">
        <v>1</v>
      </c>
      <c r="AJ55" s="262">
        <v>1</v>
      </c>
      <c r="AK55" s="262">
        <v>0</v>
      </c>
      <c r="AL55" s="262">
        <v>0</v>
      </c>
      <c r="AM55" s="262">
        <v>1</v>
      </c>
      <c r="AN55" s="262">
        <v>0</v>
      </c>
      <c r="AO55" s="262">
        <v>0</v>
      </c>
      <c r="AP55" s="262">
        <v>0</v>
      </c>
      <c r="AQ55" s="262">
        <v>0</v>
      </c>
      <c r="AR55" s="262">
        <v>0</v>
      </c>
      <c r="AS55" s="262">
        <v>0</v>
      </c>
    </row>
    <row r="56" spans="1:45" ht="14.1" customHeight="1" x14ac:dyDescent="0.15">
      <c r="A56" s="99" t="s">
        <v>430</v>
      </c>
      <c r="B56" s="100" t="s">
        <v>66</v>
      </c>
      <c r="C56" s="101">
        <f t="shared" si="7"/>
        <v>70</v>
      </c>
      <c r="D56" s="261">
        <v>1</v>
      </c>
      <c r="E56" s="261">
        <v>1</v>
      </c>
      <c r="F56" s="261">
        <v>1</v>
      </c>
      <c r="G56" s="261">
        <v>1</v>
      </c>
      <c r="H56" s="261">
        <v>0</v>
      </c>
      <c r="I56" s="261">
        <v>53</v>
      </c>
      <c r="J56" s="261">
        <v>0</v>
      </c>
      <c r="K56" s="261">
        <v>2</v>
      </c>
      <c r="L56" s="261">
        <v>0</v>
      </c>
      <c r="M56" s="261">
        <v>0</v>
      </c>
      <c r="N56" s="261">
        <v>0</v>
      </c>
      <c r="O56" s="262">
        <v>48</v>
      </c>
      <c r="P56" s="262">
        <v>11</v>
      </c>
      <c r="Q56" s="262">
        <v>59</v>
      </c>
      <c r="R56" s="100">
        <v>0</v>
      </c>
      <c r="S56" s="100">
        <v>0</v>
      </c>
      <c r="T56" s="100">
        <v>1</v>
      </c>
      <c r="U56" s="100">
        <v>0</v>
      </c>
      <c r="V56" s="100">
        <v>0</v>
      </c>
      <c r="W56" s="100">
        <v>9</v>
      </c>
      <c r="X56" s="261">
        <v>0</v>
      </c>
      <c r="Y56" s="261">
        <v>1</v>
      </c>
      <c r="Z56" s="261">
        <v>0</v>
      </c>
      <c r="AA56" s="261">
        <v>0</v>
      </c>
      <c r="AB56" s="261">
        <v>0</v>
      </c>
      <c r="AC56" s="261">
        <v>9</v>
      </c>
      <c r="AD56" s="261">
        <v>2</v>
      </c>
      <c r="AE56" s="262">
        <v>11</v>
      </c>
      <c r="AF56" s="262">
        <v>2</v>
      </c>
      <c r="AG56" s="262">
        <v>3</v>
      </c>
      <c r="AH56" s="262">
        <v>2</v>
      </c>
      <c r="AI56" s="262">
        <v>2</v>
      </c>
      <c r="AJ56" s="262">
        <v>2</v>
      </c>
      <c r="AK56" s="262">
        <v>1</v>
      </c>
      <c r="AL56" s="262">
        <v>0</v>
      </c>
      <c r="AM56" s="262">
        <v>1</v>
      </c>
      <c r="AN56" s="262">
        <v>0</v>
      </c>
      <c r="AO56" s="262">
        <v>0</v>
      </c>
      <c r="AP56" s="262">
        <v>0</v>
      </c>
      <c r="AQ56" s="262">
        <v>0</v>
      </c>
      <c r="AR56" s="262">
        <v>0</v>
      </c>
      <c r="AS56" s="262">
        <v>0</v>
      </c>
    </row>
    <row r="57" spans="1:45" ht="14.1" customHeight="1" x14ac:dyDescent="0.15">
      <c r="A57" s="99" t="s">
        <v>430</v>
      </c>
      <c r="B57" s="100" t="s">
        <v>135</v>
      </c>
      <c r="C57" s="101">
        <f t="shared" si="7"/>
        <v>48</v>
      </c>
      <c r="D57" s="261">
        <v>1</v>
      </c>
      <c r="E57" s="261">
        <v>0</v>
      </c>
      <c r="F57" s="261">
        <v>1</v>
      </c>
      <c r="G57" s="261">
        <v>1</v>
      </c>
      <c r="H57" s="261">
        <v>0</v>
      </c>
      <c r="I57" s="261">
        <v>43</v>
      </c>
      <c r="J57" s="261">
        <v>0</v>
      </c>
      <c r="K57" s="261">
        <v>2</v>
      </c>
      <c r="L57" s="261">
        <v>0</v>
      </c>
      <c r="M57" s="261">
        <v>0</v>
      </c>
      <c r="N57" s="261">
        <v>0</v>
      </c>
      <c r="O57" s="262">
        <v>37</v>
      </c>
      <c r="P57" s="262">
        <v>11</v>
      </c>
      <c r="Q57" s="262">
        <v>48</v>
      </c>
      <c r="R57" s="100">
        <v>0</v>
      </c>
      <c r="S57" s="100">
        <v>0</v>
      </c>
      <c r="T57" s="100">
        <v>0</v>
      </c>
      <c r="U57" s="100">
        <v>0</v>
      </c>
      <c r="V57" s="100">
        <v>0</v>
      </c>
      <c r="W57" s="100">
        <v>0</v>
      </c>
      <c r="X57" s="261">
        <v>0</v>
      </c>
      <c r="Y57" s="261">
        <v>0</v>
      </c>
      <c r="Z57" s="261">
        <v>0</v>
      </c>
      <c r="AA57" s="261">
        <v>0</v>
      </c>
      <c r="AB57" s="261">
        <v>0</v>
      </c>
      <c r="AC57" s="261">
        <v>0</v>
      </c>
      <c r="AD57" s="261">
        <v>0</v>
      </c>
      <c r="AE57" s="262">
        <v>0</v>
      </c>
      <c r="AF57" s="262">
        <v>1</v>
      </c>
      <c r="AG57" s="262">
        <v>3</v>
      </c>
      <c r="AH57" s="262">
        <v>1</v>
      </c>
      <c r="AI57" s="262">
        <v>1</v>
      </c>
      <c r="AJ57" s="262">
        <v>1</v>
      </c>
      <c r="AK57" s="262">
        <v>3</v>
      </c>
      <c r="AL57" s="262">
        <v>0</v>
      </c>
      <c r="AM57" s="262">
        <v>0</v>
      </c>
      <c r="AN57" s="262">
        <v>0</v>
      </c>
      <c r="AO57" s="262">
        <v>1</v>
      </c>
      <c r="AP57" s="262">
        <v>0</v>
      </c>
      <c r="AQ57" s="262">
        <v>0</v>
      </c>
      <c r="AR57" s="262">
        <v>0</v>
      </c>
      <c r="AS57" s="262">
        <v>0</v>
      </c>
    </row>
    <row r="58" spans="1:45" ht="14.1" customHeight="1" x14ac:dyDescent="0.15">
      <c r="A58" s="99" t="s">
        <v>430</v>
      </c>
      <c r="B58" s="100" t="s">
        <v>138</v>
      </c>
      <c r="C58" s="101">
        <f t="shared" si="7"/>
        <v>67</v>
      </c>
      <c r="D58" s="261">
        <v>1</v>
      </c>
      <c r="E58" s="261">
        <v>1</v>
      </c>
      <c r="F58" s="261">
        <v>1</v>
      </c>
      <c r="G58" s="261">
        <v>1</v>
      </c>
      <c r="H58" s="261">
        <v>0</v>
      </c>
      <c r="I58" s="261">
        <v>61</v>
      </c>
      <c r="J58" s="261">
        <v>0</v>
      </c>
      <c r="K58" s="261">
        <v>2</v>
      </c>
      <c r="L58" s="261">
        <v>0</v>
      </c>
      <c r="M58" s="261">
        <v>0</v>
      </c>
      <c r="N58" s="261">
        <v>0</v>
      </c>
      <c r="O58" s="262">
        <v>56</v>
      </c>
      <c r="P58" s="262">
        <v>11</v>
      </c>
      <c r="Q58" s="262">
        <v>67</v>
      </c>
      <c r="R58" s="100">
        <v>0</v>
      </c>
      <c r="S58" s="100">
        <v>0</v>
      </c>
      <c r="T58" s="100">
        <v>0</v>
      </c>
      <c r="U58" s="100">
        <v>0</v>
      </c>
      <c r="V58" s="100">
        <v>0</v>
      </c>
      <c r="W58" s="100">
        <v>0</v>
      </c>
      <c r="X58" s="261">
        <v>0</v>
      </c>
      <c r="Y58" s="261">
        <v>0</v>
      </c>
      <c r="Z58" s="261">
        <v>0</v>
      </c>
      <c r="AA58" s="261">
        <v>0</v>
      </c>
      <c r="AB58" s="261">
        <v>0</v>
      </c>
      <c r="AC58" s="261">
        <v>0</v>
      </c>
      <c r="AD58" s="261">
        <v>0</v>
      </c>
      <c r="AE58" s="262">
        <v>0</v>
      </c>
      <c r="AF58" s="262">
        <v>1</v>
      </c>
      <c r="AG58" s="262">
        <v>3</v>
      </c>
      <c r="AH58" s="262">
        <v>1</v>
      </c>
      <c r="AI58" s="262">
        <v>1</v>
      </c>
      <c r="AJ58" s="262">
        <v>1</v>
      </c>
      <c r="AK58" s="262">
        <v>0</v>
      </c>
      <c r="AL58" s="262">
        <v>0</v>
      </c>
      <c r="AM58" s="262">
        <v>1</v>
      </c>
      <c r="AN58" s="262">
        <v>0</v>
      </c>
      <c r="AO58" s="262">
        <v>1</v>
      </c>
      <c r="AP58" s="262">
        <v>0</v>
      </c>
      <c r="AQ58" s="262">
        <v>0</v>
      </c>
      <c r="AR58" s="262">
        <v>0</v>
      </c>
      <c r="AS58" s="262">
        <v>0</v>
      </c>
    </row>
    <row r="59" spans="1:45" ht="14.1" customHeight="1" x14ac:dyDescent="0.15">
      <c r="A59" s="99" t="s">
        <v>430</v>
      </c>
      <c r="B59" s="100" t="s">
        <v>148</v>
      </c>
      <c r="C59" s="101">
        <f t="shared" si="7"/>
        <v>54</v>
      </c>
      <c r="D59" s="261">
        <v>1</v>
      </c>
      <c r="E59" s="261">
        <v>1</v>
      </c>
      <c r="F59" s="261">
        <v>1</v>
      </c>
      <c r="G59" s="261">
        <v>1</v>
      </c>
      <c r="H59" s="261">
        <v>0</v>
      </c>
      <c r="I59" s="261">
        <v>48</v>
      </c>
      <c r="J59" s="261">
        <v>0</v>
      </c>
      <c r="K59" s="261">
        <v>2</v>
      </c>
      <c r="L59" s="261">
        <v>0</v>
      </c>
      <c r="M59" s="261">
        <v>0</v>
      </c>
      <c r="N59" s="261">
        <v>0</v>
      </c>
      <c r="O59" s="262">
        <v>39</v>
      </c>
      <c r="P59" s="262">
        <v>15</v>
      </c>
      <c r="Q59" s="262">
        <v>54</v>
      </c>
      <c r="R59" s="100">
        <v>0</v>
      </c>
      <c r="S59" s="100">
        <v>0</v>
      </c>
      <c r="T59" s="100">
        <v>0</v>
      </c>
      <c r="U59" s="100">
        <v>0</v>
      </c>
      <c r="V59" s="100">
        <v>0</v>
      </c>
      <c r="W59" s="100">
        <v>0</v>
      </c>
      <c r="X59" s="261">
        <v>0</v>
      </c>
      <c r="Y59" s="261">
        <v>0</v>
      </c>
      <c r="Z59" s="261">
        <v>0</v>
      </c>
      <c r="AA59" s="261">
        <v>0</v>
      </c>
      <c r="AB59" s="261">
        <v>0</v>
      </c>
      <c r="AC59" s="261">
        <v>0</v>
      </c>
      <c r="AD59" s="261">
        <v>0</v>
      </c>
      <c r="AE59" s="262">
        <v>0</v>
      </c>
      <c r="AF59" s="262">
        <v>1</v>
      </c>
      <c r="AG59" s="262">
        <v>3</v>
      </c>
      <c r="AH59" s="262">
        <v>1</v>
      </c>
      <c r="AI59" s="262">
        <v>1</v>
      </c>
      <c r="AJ59" s="262">
        <v>1</v>
      </c>
      <c r="AK59" s="262">
        <v>0</v>
      </c>
      <c r="AL59" s="262">
        <v>0</v>
      </c>
      <c r="AM59" s="262">
        <v>1</v>
      </c>
      <c r="AN59" s="262">
        <v>0</v>
      </c>
      <c r="AO59" s="262">
        <v>1</v>
      </c>
      <c r="AP59" s="262">
        <v>0</v>
      </c>
      <c r="AQ59" s="262">
        <v>0</v>
      </c>
      <c r="AR59" s="262">
        <v>0</v>
      </c>
      <c r="AS59" s="262">
        <v>0</v>
      </c>
    </row>
    <row r="60" spans="1:45" ht="14.1" customHeight="1" x14ac:dyDescent="0.15">
      <c r="A60" s="99" t="s">
        <v>430</v>
      </c>
      <c r="B60" s="100" t="s">
        <v>139</v>
      </c>
      <c r="C60" s="101">
        <f t="shared" si="7"/>
        <v>70</v>
      </c>
      <c r="D60" s="261">
        <v>1</v>
      </c>
      <c r="E60" s="261">
        <v>1</v>
      </c>
      <c r="F60" s="261">
        <v>1</v>
      </c>
      <c r="G60" s="261">
        <v>1</v>
      </c>
      <c r="H60" s="261">
        <v>0</v>
      </c>
      <c r="I60" s="261">
        <v>64</v>
      </c>
      <c r="J60" s="261">
        <v>0</v>
      </c>
      <c r="K60" s="261">
        <v>2</v>
      </c>
      <c r="L60" s="261">
        <v>0</v>
      </c>
      <c r="M60" s="261">
        <v>0</v>
      </c>
      <c r="N60" s="261">
        <v>0</v>
      </c>
      <c r="O60" s="262">
        <v>47</v>
      </c>
      <c r="P60" s="262">
        <v>23</v>
      </c>
      <c r="Q60" s="262">
        <v>70</v>
      </c>
      <c r="R60" s="100">
        <v>0</v>
      </c>
      <c r="S60" s="100">
        <v>0</v>
      </c>
      <c r="T60" s="100">
        <v>0</v>
      </c>
      <c r="U60" s="100">
        <v>0</v>
      </c>
      <c r="V60" s="100">
        <v>0</v>
      </c>
      <c r="W60" s="100">
        <v>0</v>
      </c>
      <c r="X60" s="261">
        <v>0</v>
      </c>
      <c r="Y60" s="261">
        <v>0</v>
      </c>
      <c r="Z60" s="261">
        <v>0</v>
      </c>
      <c r="AA60" s="261">
        <v>0</v>
      </c>
      <c r="AB60" s="261">
        <v>0</v>
      </c>
      <c r="AC60" s="261">
        <v>0</v>
      </c>
      <c r="AD60" s="261">
        <v>0</v>
      </c>
      <c r="AE60" s="262">
        <v>0</v>
      </c>
      <c r="AF60" s="262">
        <v>1</v>
      </c>
      <c r="AG60" s="262">
        <v>3</v>
      </c>
      <c r="AH60" s="262">
        <v>1</v>
      </c>
      <c r="AI60" s="262">
        <v>1</v>
      </c>
      <c r="AJ60" s="262">
        <v>1</v>
      </c>
      <c r="AK60" s="262">
        <v>0</v>
      </c>
      <c r="AL60" s="262">
        <v>0</v>
      </c>
      <c r="AM60" s="262">
        <v>1</v>
      </c>
      <c r="AN60" s="262">
        <v>0</v>
      </c>
      <c r="AO60" s="262">
        <v>0</v>
      </c>
      <c r="AP60" s="262">
        <v>0</v>
      </c>
      <c r="AQ60" s="262">
        <v>0</v>
      </c>
      <c r="AR60" s="262">
        <v>0</v>
      </c>
      <c r="AS60" s="262">
        <v>0</v>
      </c>
    </row>
    <row r="61" spans="1:45" ht="14.1" customHeight="1" x14ac:dyDescent="0.15">
      <c r="A61" s="99" t="s">
        <v>430</v>
      </c>
      <c r="B61" s="100" t="s">
        <v>147</v>
      </c>
      <c r="C61" s="101">
        <f t="shared" si="7"/>
        <v>51</v>
      </c>
      <c r="D61" s="261">
        <v>1</v>
      </c>
      <c r="E61" s="261">
        <v>1</v>
      </c>
      <c r="F61" s="261">
        <v>1</v>
      </c>
      <c r="G61" s="261">
        <v>0</v>
      </c>
      <c r="H61" s="261">
        <v>0</v>
      </c>
      <c r="I61" s="261">
        <v>46</v>
      </c>
      <c r="J61" s="261">
        <v>0</v>
      </c>
      <c r="K61" s="261">
        <v>2</v>
      </c>
      <c r="L61" s="261">
        <v>0</v>
      </c>
      <c r="M61" s="261">
        <v>0</v>
      </c>
      <c r="N61" s="261">
        <v>0</v>
      </c>
      <c r="O61" s="262">
        <v>37</v>
      </c>
      <c r="P61" s="262">
        <v>14</v>
      </c>
      <c r="Q61" s="262">
        <v>51</v>
      </c>
      <c r="R61" s="100">
        <v>0</v>
      </c>
      <c r="S61" s="100">
        <v>0</v>
      </c>
      <c r="T61" s="100">
        <v>0</v>
      </c>
      <c r="U61" s="100">
        <v>0</v>
      </c>
      <c r="V61" s="100">
        <v>0</v>
      </c>
      <c r="W61" s="100">
        <v>0</v>
      </c>
      <c r="X61" s="261">
        <v>0</v>
      </c>
      <c r="Y61" s="261">
        <v>0</v>
      </c>
      <c r="Z61" s="261">
        <v>0</v>
      </c>
      <c r="AA61" s="261">
        <v>0</v>
      </c>
      <c r="AB61" s="261">
        <v>0</v>
      </c>
      <c r="AC61" s="261">
        <v>0</v>
      </c>
      <c r="AD61" s="261">
        <v>0</v>
      </c>
      <c r="AE61" s="262">
        <v>0</v>
      </c>
      <c r="AF61" s="262">
        <v>1</v>
      </c>
      <c r="AG61" s="262">
        <v>1</v>
      </c>
      <c r="AH61" s="262">
        <v>1</v>
      </c>
      <c r="AI61" s="262">
        <v>1</v>
      </c>
      <c r="AJ61" s="262">
        <v>1</v>
      </c>
      <c r="AK61" s="262">
        <v>0</v>
      </c>
      <c r="AL61" s="262">
        <v>0</v>
      </c>
      <c r="AM61" s="262">
        <v>0</v>
      </c>
      <c r="AN61" s="262">
        <v>0</v>
      </c>
      <c r="AO61" s="262">
        <v>0</v>
      </c>
      <c r="AP61" s="262">
        <v>0</v>
      </c>
      <c r="AQ61" s="262">
        <v>0</v>
      </c>
      <c r="AR61" s="262">
        <v>0</v>
      </c>
      <c r="AS61" s="262">
        <v>0</v>
      </c>
    </row>
    <row r="62" spans="1:45" ht="14.1" customHeight="1" x14ac:dyDescent="0.15">
      <c r="A62" s="99" t="s">
        <v>430</v>
      </c>
      <c r="B62" s="100" t="s">
        <v>65</v>
      </c>
      <c r="C62" s="101">
        <f t="shared" si="7"/>
        <v>34</v>
      </c>
      <c r="D62" s="261">
        <v>1</v>
      </c>
      <c r="E62" s="261">
        <v>0</v>
      </c>
      <c r="F62" s="261">
        <v>1</v>
      </c>
      <c r="G62" s="261">
        <v>0</v>
      </c>
      <c r="H62" s="261">
        <v>0</v>
      </c>
      <c r="I62" s="261">
        <v>31</v>
      </c>
      <c r="J62" s="261">
        <v>0</v>
      </c>
      <c r="K62" s="261">
        <v>1</v>
      </c>
      <c r="L62" s="261">
        <v>0</v>
      </c>
      <c r="M62" s="261">
        <v>0</v>
      </c>
      <c r="N62" s="261">
        <v>0</v>
      </c>
      <c r="O62" s="262">
        <v>23</v>
      </c>
      <c r="P62" s="262">
        <v>11</v>
      </c>
      <c r="Q62" s="262">
        <v>34</v>
      </c>
      <c r="R62" s="100">
        <v>0</v>
      </c>
      <c r="S62" s="100">
        <v>0</v>
      </c>
      <c r="T62" s="100">
        <v>0</v>
      </c>
      <c r="U62" s="100">
        <v>0</v>
      </c>
      <c r="V62" s="100">
        <v>0</v>
      </c>
      <c r="W62" s="100">
        <v>0</v>
      </c>
      <c r="X62" s="261">
        <v>0</v>
      </c>
      <c r="Y62" s="261">
        <v>0</v>
      </c>
      <c r="Z62" s="261">
        <v>0</v>
      </c>
      <c r="AA62" s="261">
        <v>0</v>
      </c>
      <c r="AB62" s="261">
        <v>0</v>
      </c>
      <c r="AC62" s="261">
        <v>0</v>
      </c>
      <c r="AD62" s="261">
        <v>0</v>
      </c>
      <c r="AE62" s="262">
        <v>0</v>
      </c>
      <c r="AF62" s="262">
        <v>1</v>
      </c>
      <c r="AG62" s="262">
        <v>3</v>
      </c>
      <c r="AH62" s="262">
        <v>1</v>
      </c>
      <c r="AI62" s="262">
        <v>1</v>
      </c>
      <c r="AJ62" s="262">
        <v>1</v>
      </c>
      <c r="AK62" s="262">
        <v>2</v>
      </c>
      <c r="AL62" s="262">
        <v>0</v>
      </c>
      <c r="AM62" s="262">
        <v>0</v>
      </c>
      <c r="AN62" s="262">
        <v>0</v>
      </c>
      <c r="AO62" s="262">
        <v>0</v>
      </c>
      <c r="AP62" s="262">
        <v>1</v>
      </c>
      <c r="AQ62" s="262">
        <v>0</v>
      </c>
      <c r="AR62" s="262">
        <v>0</v>
      </c>
      <c r="AS62" s="262">
        <v>1</v>
      </c>
    </row>
    <row r="63" spans="1:45" ht="14.1" customHeight="1" x14ac:dyDescent="0.15">
      <c r="A63" s="102" t="s">
        <v>429</v>
      </c>
      <c r="B63" s="102">
        <f>COUNTA(B25:B62)</f>
        <v>38</v>
      </c>
      <c r="C63" s="104">
        <f t="shared" ref="C63" si="8">SUM(C25:C62)</f>
        <v>2258</v>
      </c>
      <c r="D63" s="103">
        <f t="shared" ref="D63:AS63" si="9">SUM(D25:D62)</f>
        <v>37</v>
      </c>
      <c r="E63" s="103">
        <f t="shared" si="9"/>
        <v>26</v>
      </c>
      <c r="F63" s="103">
        <f t="shared" si="9"/>
        <v>71</v>
      </c>
      <c r="G63" s="103">
        <f t="shared" si="9"/>
        <v>35</v>
      </c>
      <c r="H63" s="103">
        <f t="shared" si="9"/>
        <v>0</v>
      </c>
      <c r="I63" s="103">
        <f t="shared" si="9"/>
        <v>1832</v>
      </c>
      <c r="J63" s="103">
        <f t="shared" ref="J63" si="10">SUM(J25:J62)</f>
        <v>0</v>
      </c>
      <c r="K63" s="103">
        <f t="shared" si="9"/>
        <v>67</v>
      </c>
      <c r="L63" s="103">
        <f t="shared" ref="L63" si="11">SUM(L25:L62)</f>
        <v>0</v>
      </c>
      <c r="M63" s="103">
        <f t="shared" si="9"/>
        <v>0</v>
      </c>
      <c r="N63" s="103">
        <f t="shared" si="9"/>
        <v>1</v>
      </c>
      <c r="O63" s="103">
        <f t="shared" si="9"/>
        <v>1651</v>
      </c>
      <c r="P63" s="103">
        <f t="shared" si="9"/>
        <v>418</v>
      </c>
      <c r="Q63" s="103">
        <f>SUM(Q25:Q62)</f>
        <v>2069</v>
      </c>
      <c r="R63" s="103">
        <f t="shared" si="9"/>
        <v>1</v>
      </c>
      <c r="S63" s="103">
        <f t="shared" si="9"/>
        <v>0</v>
      </c>
      <c r="T63" s="103">
        <f t="shared" si="9"/>
        <v>12</v>
      </c>
      <c r="U63" s="103">
        <f t="shared" si="9"/>
        <v>0</v>
      </c>
      <c r="V63" s="103">
        <f t="shared" si="9"/>
        <v>0</v>
      </c>
      <c r="W63" s="103">
        <f t="shared" si="9"/>
        <v>164</v>
      </c>
      <c r="X63" s="103">
        <f t="shared" si="9"/>
        <v>0</v>
      </c>
      <c r="Y63" s="103">
        <f t="shared" ref="Y63:Z63" si="12">SUM(Y25:Y62)</f>
        <v>12</v>
      </c>
      <c r="Z63" s="103">
        <f t="shared" si="12"/>
        <v>0</v>
      </c>
      <c r="AA63" s="103">
        <f t="shared" si="9"/>
        <v>0</v>
      </c>
      <c r="AB63" s="103">
        <f t="shared" si="9"/>
        <v>0</v>
      </c>
      <c r="AC63" s="103">
        <f t="shared" si="9"/>
        <v>150</v>
      </c>
      <c r="AD63" s="103">
        <f t="shared" si="9"/>
        <v>39</v>
      </c>
      <c r="AE63" s="103">
        <f t="shared" si="9"/>
        <v>189</v>
      </c>
      <c r="AF63" s="103">
        <f t="shared" si="9"/>
        <v>49</v>
      </c>
      <c r="AG63" s="103">
        <f t="shared" si="9"/>
        <v>125</v>
      </c>
      <c r="AH63" s="103">
        <f t="shared" si="9"/>
        <v>49</v>
      </c>
      <c r="AI63" s="103">
        <f t="shared" si="9"/>
        <v>49</v>
      </c>
      <c r="AJ63" s="103">
        <f t="shared" si="9"/>
        <v>49</v>
      </c>
      <c r="AK63" s="103">
        <f t="shared" si="9"/>
        <v>32</v>
      </c>
      <c r="AL63" s="103">
        <f t="shared" si="9"/>
        <v>0</v>
      </c>
      <c r="AM63" s="103">
        <f t="shared" ref="AM63" si="13">SUM(AM25:AM62)</f>
        <v>33</v>
      </c>
      <c r="AN63" s="103">
        <f t="shared" si="9"/>
        <v>65</v>
      </c>
      <c r="AO63" s="103">
        <f t="shared" si="9"/>
        <v>7</v>
      </c>
      <c r="AP63" s="103">
        <f t="shared" si="9"/>
        <v>3</v>
      </c>
      <c r="AQ63" s="103">
        <f t="shared" ref="AQ63" si="14">SUM(AQ25:AQ62)</f>
        <v>1</v>
      </c>
      <c r="AR63" s="103">
        <f t="shared" si="9"/>
        <v>0</v>
      </c>
      <c r="AS63" s="103">
        <f t="shared" si="9"/>
        <v>2</v>
      </c>
    </row>
    <row r="64" spans="1:45" ht="14.1" customHeight="1" x14ac:dyDescent="0.15">
      <c r="A64" s="99" t="s">
        <v>431</v>
      </c>
      <c r="B64" s="100" t="s">
        <v>21</v>
      </c>
      <c r="C64" s="101">
        <f t="shared" ref="C64:C73" si="15">Q64+AE64</f>
        <v>55</v>
      </c>
      <c r="D64" s="261">
        <v>1</v>
      </c>
      <c r="E64" s="261">
        <v>0</v>
      </c>
      <c r="F64" s="261">
        <v>1</v>
      </c>
      <c r="G64" s="261">
        <v>0</v>
      </c>
      <c r="H64" s="261">
        <v>0</v>
      </c>
      <c r="I64" s="261">
        <v>43</v>
      </c>
      <c r="J64" s="261">
        <v>0</v>
      </c>
      <c r="K64" s="261">
        <v>1</v>
      </c>
      <c r="L64" s="261">
        <v>0</v>
      </c>
      <c r="M64" s="261">
        <v>0</v>
      </c>
      <c r="N64" s="261">
        <v>0</v>
      </c>
      <c r="O64" s="262">
        <v>38</v>
      </c>
      <c r="P64" s="262">
        <v>8</v>
      </c>
      <c r="Q64" s="262">
        <v>46</v>
      </c>
      <c r="R64" s="100">
        <v>0</v>
      </c>
      <c r="S64" s="100">
        <v>0</v>
      </c>
      <c r="T64" s="100">
        <v>1</v>
      </c>
      <c r="U64" s="100">
        <v>0</v>
      </c>
      <c r="V64" s="100">
        <v>0</v>
      </c>
      <c r="W64" s="100">
        <v>7</v>
      </c>
      <c r="X64" s="261">
        <v>0</v>
      </c>
      <c r="Y64" s="261">
        <v>1</v>
      </c>
      <c r="Z64" s="261">
        <v>0</v>
      </c>
      <c r="AA64" s="261">
        <v>0</v>
      </c>
      <c r="AB64" s="261">
        <v>0</v>
      </c>
      <c r="AC64" s="261">
        <v>7</v>
      </c>
      <c r="AD64" s="261">
        <v>2</v>
      </c>
      <c r="AE64" s="262">
        <v>9</v>
      </c>
      <c r="AF64" s="262">
        <v>2</v>
      </c>
      <c r="AG64" s="262">
        <v>3</v>
      </c>
      <c r="AH64" s="262">
        <v>2</v>
      </c>
      <c r="AI64" s="262">
        <v>2</v>
      </c>
      <c r="AJ64" s="262">
        <v>2</v>
      </c>
      <c r="AK64" s="262">
        <v>0</v>
      </c>
      <c r="AL64" s="262">
        <v>0</v>
      </c>
      <c r="AM64" s="262">
        <v>0</v>
      </c>
      <c r="AN64" s="262">
        <v>0</v>
      </c>
      <c r="AO64" s="262">
        <v>0</v>
      </c>
      <c r="AP64" s="262">
        <v>0</v>
      </c>
      <c r="AQ64" s="262">
        <v>0</v>
      </c>
      <c r="AR64" s="262">
        <v>0</v>
      </c>
      <c r="AS64" s="262">
        <v>0</v>
      </c>
    </row>
    <row r="65" spans="1:45" ht="14.1" customHeight="1" x14ac:dyDescent="0.15">
      <c r="A65" s="99" t="s">
        <v>431</v>
      </c>
      <c r="B65" s="100" t="s">
        <v>22</v>
      </c>
      <c r="C65" s="101">
        <f t="shared" si="15"/>
        <v>45</v>
      </c>
      <c r="D65" s="261">
        <v>1</v>
      </c>
      <c r="E65" s="261">
        <v>0</v>
      </c>
      <c r="F65" s="261">
        <v>1</v>
      </c>
      <c r="G65" s="261">
        <v>0</v>
      </c>
      <c r="H65" s="261">
        <v>0</v>
      </c>
      <c r="I65" s="261">
        <v>42</v>
      </c>
      <c r="J65" s="261">
        <v>0</v>
      </c>
      <c r="K65" s="261">
        <v>1</v>
      </c>
      <c r="L65" s="261">
        <v>0</v>
      </c>
      <c r="M65" s="261">
        <v>0</v>
      </c>
      <c r="N65" s="261">
        <v>0</v>
      </c>
      <c r="O65" s="262">
        <v>37</v>
      </c>
      <c r="P65" s="262">
        <v>8</v>
      </c>
      <c r="Q65" s="262">
        <v>45</v>
      </c>
      <c r="R65" s="100">
        <v>0</v>
      </c>
      <c r="S65" s="100">
        <v>0</v>
      </c>
      <c r="T65" s="100">
        <v>0</v>
      </c>
      <c r="U65" s="100">
        <v>0</v>
      </c>
      <c r="V65" s="100">
        <v>0</v>
      </c>
      <c r="W65" s="100">
        <v>0</v>
      </c>
      <c r="X65" s="261">
        <v>0</v>
      </c>
      <c r="Y65" s="261">
        <v>0</v>
      </c>
      <c r="Z65" s="261">
        <v>0</v>
      </c>
      <c r="AA65" s="261">
        <v>0</v>
      </c>
      <c r="AB65" s="261">
        <v>0</v>
      </c>
      <c r="AC65" s="261">
        <v>0</v>
      </c>
      <c r="AD65" s="261">
        <v>0</v>
      </c>
      <c r="AE65" s="261">
        <v>0</v>
      </c>
      <c r="AF65" s="262">
        <v>1</v>
      </c>
      <c r="AG65" s="262">
        <v>3</v>
      </c>
      <c r="AH65" s="262">
        <v>1</v>
      </c>
      <c r="AI65" s="262">
        <v>1</v>
      </c>
      <c r="AJ65" s="262">
        <v>1</v>
      </c>
      <c r="AK65" s="262">
        <v>0</v>
      </c>
      <c r="AL65" s="262">
        <v>0</v>
      </c>
      <c r="AM65" s="262">
        <v>1</v>
      </c>
      <c r="AN65" s="262">
        <v>0</v>
      </c>
      <c r="AO65" s="262">
        <v>0</v>
      </c>
      <c r="AP65" s="262">
        <v>0</v>
      </c>
      <c r="AQ65" s="262">
        <v>0</v>
      </c>
      <c r="AR65" s="262">
        <v>0</v>
      </c>
      <c r="AS65" s="262">
        <v>0</v>
      </c>
    </row>
    <row r="66" spans="1:45" ht="14.1" customHeight="1" x14ac:dyDescent="0.15">
      <c r="A66" s="99" t="s">
        <v>431</v>
      </c>
      <c r="B66" s="100" t="s">
        <v>604</v>
      </c>
      <c r="C66" s="101">
        <f t="shared" si="15"/>
        <v>58</v>
      </c>
      <c r="D66" s="261">
        <v>1</v>
      </c>
      <c r="E66" s="261">
        <v>0</v>
      </c>
      <c r="F66" s="261">
        <v>1</v>
      </c>
      <c r="G66" s="261">
        <v>0</v>
      </c>
      <c r="H66" s="261">
        <v>0</v>
      </c>
      <c r="I66" s="261">
        <v>45</v>
      </c>
      <c r="J66" s="261">
        <v>0</v>
      </c>
      <c r="K66" s="261">
        <v>1</v>
      </c>
      <c r="L66" s="261">
        <v>0</v>
      </c>
      <c r="M66" s="261">
        <v>0</v>
      </c>
      <c r="N66" s="261">
        <v>0</v>
      </c>
      <c r="O66" s="262">
        <v>40</v>
      </c>
      <c r="P66" s="262">
        <v>8</v>
      </c>
      <c r="Q66" s="262">
        <v>48</v>
      </c>
      <c r="R66" s="100">
        <v>0</v>
      </c>
      <c r="S66" s="100">
        <v>0</v>
      </c>
      <c r="T66" s="100">
        <v>1</v>
      </c>
      <c r="U66" s="100">
        <v>0</v>
      </c>
      <c r="V66" s="100">
        <v>0</v>
      </c>
      <c r="W66" s="100">
        <v>8</v>
      </c>
      <c r="X66" s="261">
        <v>0</v>
      </c>
      <c r="Y66" s="261">
        <v>1</v>
      </c>
      <c r="Z66" s="261">
        <v>0</v>
      </c>
      <c r="AA66" s="261">
        <v>0</v>
      </c>
      <c r="AB66" s="261">
        <v>0</v>
      </c>
      <c r="AC66" s="261">
        <v>9</v>
      </c>
      <c r="AD66" s="261">
        <v>1</v>
      </c>
      <c r="AE66" s="262">
        <v>10</v>
      </c>
      <c r="AF66" s="262">
        <v>2</v>
      </c>
      <c r="AG66" s="262">
        <v>3</v>
      </c>
      <c r="AH66" s="262">
        <v>2</v>
      </c>
      <c r="AI66" s="262">
        <v>2</v>
      </c>
      <c r="AJ66" s="262">
        <v>2</v>
      </c>
      <c r="AK66" s="262">
        <v>4</v>
      </c>
      <c r="AL66" s="262">
        <v>0</v>
      </c>
      <c r="AM66" s="262">
        <v>0</v>
      </c>
      <c r="AN66" s="262">
        <v>0</v>
      </c>
      <c r="AO66" s="262">
        <v>1</v>
      </c>
      <c r="AP66" s="262">
        <v>0</v>
      </c>
      <c r="AQ66" s="262">
        <v>0</v>
      </c>
      <c r="AR66" s="262">
        <v>0</v>
      </c>
      <c r="AS66" s="262">
        <v>0</v>
      </c>
    </row>
    <row r="67" spans="1:45" ht="14.1" customHeight="1" x14ac:dyDescent="0.15">
      <c r="A67" s="99" t="s">
        <v>431</v>
      </c>
      <c r="B67" s="100" t="s">
        <v>23</v>
      </c>
      <c r="C67" s="101">
        <f t="shared" si="15"/>
        <v>47</v>
      </c>
      <c r="D67" s="261">
        <v>1</v>
      </c>
      <c r="E67" s="261">
        <v>0</v>
      </c>
      <c r="F67" s="261">
        <v>1</v>
      </c>
      <c r="G67" s="261">
        <v>0</v>
      </c>
      <c r="H67" s="261">
        <v>0</v>
      </c>
      <c r="I67" s="261">
        <v>44</v>
      </c>
      <c r="J67" s="261">
        <v>0</v>
      </c>
      <c r="K67" s="261">
        <v>1</v>
      </c>
      <c r="L67" s="261">
        <v>0</v>
      </c>
      <c r="M67" s="261">
        <v>0</v>
      </c>
      <c r="N67" s="261">
        <v>0</v>
      </c>
      <c r="O67" s="262">
        <v>40</v>
      </c>
      <c r="P67" s="262">
        <v>7</v>
      </c>
      <c r="Q67" s="262">
        <v>47</v>
      </c>
      <c r="R67" s="100">
        <v>0</v>
      </c>
      <c r="S67" s="100">
        <v>0</v>
      </c>
      <c r="T67" s="100">
        <v>0</v>
      </c>
      <c r="U67" s="100">
        <v>0</v>
      </c>
      <c r="V67" s="100">
        <v>0</v>
      </c>
      <c r="W67" s="100">
        <v>0</v>
      </c>
      <c r="X67" s="261">
        <v>0</v>
      </c>
      <c r="Y67" s="261">
        <v>0</v>
      </c>
      <c r="Z67" s="261">
        <v>0</v>
      </c>
      <c r="AA67" s="261">
        <v>0</v>
      </c>
      <c r="AB67" s="261">
        <v>0</v>
      </c>
      <c r="AC67" s="262">
        <v>0</v>
      </c>
      <c r="AD67" s="262">
        <v>0</v>
      </c>
      <c r="AE67" s="262">
        <v>0</v>
      </c>
      <c r="AF67" s="262">
        <v>1</v>
      </c>
      <c r="AG67" s="262">
        <v>3</v>
      </c>
      <c r="AH67" s="262">
        <v>1</v>
      </c>
      <c r="AI67" s="262">
        <v>1</v>
      </c>
      <c r="AJ67" s="262">
        <v>1</v>
      </c>
      <c r="AK67" s="262">
        <v>4</v>
      </c>
      <c r="AL67" s="262">
        <v>0</v>
      </c>
      <c r="AM67" s="262">
        <v>1</v>
      </c>
      <c r="AN67" s="262">
        <v>0</v>
      </c>
      <c r="AO67" s="262">
        <v>0</v>
      </c>
      <c r="AP67" s="262">
        <v>0</v>
      </c>
      <c r="AQ67" s="262">
        <v>0</v>
      </c>
      <c r="AR67" s="262">
        <v>0</v>
      </c>
      <c r="AS67" s="262">
        <v>0</v>
      </c>
    </row>
    <row r="68" spans="1:45" ht="14.1" customHeight="1" x14ac:dyDescent="0.15">
      <c r="A68" s="99" t="s">
        <v>431</v>
      </c>
      <c r="B68" s="100" t="s">
        <v>76</v>
      </c>
      <c r="C68" s="101">
        <f t="shared" si="15"/>
        <v>12</v>
      </c>
      <c r="D68" s="261">
        <v>1</v>
      </c>
      <c r="E68" s="261">
        <v>0</v>
      </c>
      <c r="F68" s="261">
        <v>1</v>
      </c>
      <c r="G68" s="261">
        <v>0</v>
      </c>
      <c r="H68" s="261">
        <v>0</v>
      </c>
      <c r="I68" s="261">
        <v>9</v>
      </c>
      <c r="J68" s="261">
        <v>0</v>
      </c>
      <c r="K68" s="261">
        <v>1</v>
      </c>
      <c r="L68" s="261">
        <v>0</v>
      </c>
      <c r="M68" s="261">
        <v>0</v>
      </c>
      <c r="N68" s="261">
        <v>0</v>
      </c>
      <c r="O68" s="262">
        <v>8</v>
      </c>
      <c r="P68" s="262">
        <v>4</v>
      </c>
      <c r="Q68" s="262">
        <v>12</v>
      </c>
      <c r="R68" s="100">
        <v>0</v>
      </c>
      <c r="S68" s="100">
        <v>0</v>
      </c>
      <c r="T68" s="100">
        <v>0</v>
      </c>
      <c r="U68" s="100">
        <v>0</v>
      </c>
      <c r="V68" s="100">
        <v>0</v>
      </c>
      <c r="W68" s="100">
        <v>0</v>
      </c>
      <c r="X68" s="261">
        <v>0</v>
      </c>
      <c r="Y68" s="261">
        <v>0</v>
      </c>
      <c r="Z68" s="261">
        <v>0</v>
      </c>
      <c r="AA68" s="261">
        <v>0</v>
      </c>
      <c r="AB68" s="261">
        <v>0</v>
      </c>
      <c r="AC68" s="261">
        <v>0</v>
      </c>
      <c r="AD68" s="261">
        <v>0</v>
      </c>
      <c r="AE68" s="262">
        <v>0</v>
      </c>
      <c r="AF68" s="262">
        <v>1</v>
      </c>
      <c r="AG68" s="262">
        <v>0</v>
      </c>
      <c r="AH68" s="262">
        <v>1</v>
      </c>
      <c r="AI68" s="262">
        <v>1</v>
      </c>
      <c r="AJ68" s="262">
        <v>1</v>
      </c>
      <c r="AK68" s="262">
        <v>0</v>
      </c>
      <c r="AL68" s="262">
        <v>0</v>
      </c>
      <c r="AM68" s="262">
        <v>0</v>
      </c>
      <c r="AN68" s="262">
        <v>0</v>
      </c>
      <c r="AO68" s="262">
        <v>0</v>
      </c>
      <c r="AP68" s="262">
        <v>0</v>
      </c>
      <c r="AQ68" s="262">
        <v>0</v>
      </c>
      <c r="AR68" s="262">
        <v>0</v>
      </c>
      <c r="AS68" s="262">
        <v>0</v>
      </c>
    </row>
    <row r="69" spans="1:45" ht="14.1" customHeight="1" x14ac:dyDescent="0.15">
      <c r="A69" s="99" t="s">
        <v>431</v>
      </c>
      <c r="B69" s="100" t="s">
        <v>77</v>
      </c>
      <c r="C69" s="101">
        <f t="shared" si="15"/>
        <v>13</v>
      </c>
      <c r="D69" s="261">
        <v>1</v>
      </c>
      <c r="E69" s="261">
        <v>0</v>
      </c>
      <c r="F69" s="261">
        <v>1</v>
      </c>
      <c r="G69" s="261">
        <v>0</v>
      </c>
      <c r="H69" s="261">
        <v>0</v>
      </c>
      <c r="I69" s="261">
        <v>10</v>
      </c>
      <c r="J69" s="261">
        <v>0</v>
      </c>
      <c r="K69" s="261">
        <v>1</v>
      </c>
      <c r="L69" s="261">
        <v>0</v>
      </c>
      <c r="M69" s="261">
        <v>0</v>
      </c>
      <c r="N69" s="261">
        <v>0</v>
      </c>
      <c r="O69" s="262">
        <v>10</v>
      </c>
      <c r="P69" s="262">
        <v>3</v>
      </c>
      <c r="Q69" s="262">
        <v>13</v>
      </c>
      <c r="R69" s="100">
        <v>0</v>
      </c>
      <c r="S69" s="100">
        <v>0</v>
      </c>
      <c r="T69" s="100">
        <v>0</v>
      </c>
      <c r="U69" s="100">
        <v>0</v>
      </c>
      <c r="V69" s="100">
        <v>0</v>
      </c>
      <c r="W69" s="100">
        <v>0</v>
      </c>
      <c r="X69" s="261">
        <v>0</v>
      </c>
      <c r="Y69" s="261">
        <v>0</v>
      </c>
      <c r="Z69" s="261">
        <v>0</v>
      </c>
      <c r="AA69" s="261">
        <v>0</v>
      </c>
      <c r="AB69" s="261">
        <v>0</v>
      </c>
      <c r="AC69" s="261">
        <v>0</v>
      </c>
      <c r="AD69" s="261">
        <v>0</v>
      </c>
      <c r="AE69" s="262">
        <v>0</v>
      </c>
      <c r="AF69" s="262">
        <v>1</v>
      </c>
      <c r="AG69" s="262">
        <v>0</v>
      </c>
      <c r="AH69" s="262">
        <v>1</v>
      </c>
      <c r="AI69" s="262">
        <v>1</v>
      </c>
      <c r="AJ69" s="262">
        <v>1</v>
      </c>
      <c r="AK69" s="262">
        <v>0</v>
      </c>
      <c r="AL69" s="262">
        <v>0</v>
      </c>
      <c r="AM69" s="262">
        <v>0</v>
      </c>
      <c r="AN69" s="262">
        <v>0</v>
      </c>
      <c r="AO69" s="262">
        <v>0</v>
      </c>
      <c r="AP69" s="262">
        <v>0</v>
      </c>
      <c r="AQ69" s="262">
        <v>0</v>
      </c>
      <c r="AR69" s="262">
        <v>1</v>
      </c>
      <c r="AS69" s="262">
        <v>0</v>
      </c>
    </row>
    <row r="70" spans="1:45" ht="14.1" customHeight="1" x14ac:dyDescent="0.15">
      <c r="A70" s="99" t="s">
        <v>431</v>
      </c>
      <c r="B70" s="100" t="s">
        <v>78</v>
      </c>
      <c r="C70" s="101">
        <f t="shared" si="15"/>
        <v>42</v>
      </c>
      <c r="D70" s="261">
        <v>1</v>
      </c>
      <c r="E70" s="261">
        <v>0</v>
      </c>
      <c r="F70" s="261">
        <v>1</v>
      </c>
      <c r="G70" s="261">
        <v>0</v>
      </c>
      <c r="H70" s="261">
        <v>0</v>
      </c>
      <c r="I70" s="261">
        <v>39</v>
      </c>
      <c r="J70" s="261">
        <v>0</v>
      </c>
      <c r="K70" s="261">
        <v>1</v>
      </c>
      <c r="L70" s="261">
        <v>0</v>
      </c>
      <c r="M70" s="261">
        <v>0</v>
      </c>
      <c r="N70" s="261">
        <v>0</v>
      </c>
      <c r="O70" s="262">
        <v>32</v>
      </c>
      <c r="P70" s="262">
        <v>10</v>
      </c>
      <c r="Q70" s="262">
        <v>42</v>
      </c>
      <c r="R70" s="100">
        <v>0</v>
      </c>
      <c r="S70" s="100">
        <v>0</v>
      </c>
      <c r="T70" s="100">
        <v>0</v>
      </c>
      <c r="U70" s="100">
        <v>0</v>
      </c>
      <c r="V70" s="100">
        <v>0</v>
      </c>
      <c r="W70" s="100">
        <v>0</v>
      </c>
      <c r="X70" s="261">
        <v>0</v>
      </c>
      <c r="Y70" s="261">
        <v>0</v>
      </c>
      <c r="Z70" s="261">
        <v>0</v>
      </c>
      <c r="AA70" s="261">
        <v>0</v>
      </c>
      <c r="AB70" s="261">
        <v>0</v>
      </c>
      <c r="AC70" s="261">
        <v>0</v>
      </c>
      <c r="AD70" s="261">
        <v>0</v>
      </c>
      <c r="AE70" s="262">
        <v>0</v>
      </c>
      <c r="AF70" s="262">
        <v>1</v>
      </c>
      <c r="AG70" s="262">
        <v>3</v>
      </c>
      <c r="AH70" s="262">
        <v>1</v>
      </c>
      <c r="AI70" s="262">
        <v>1</v>
      </c>
      <c r="AJ70" s="262">
        <v>1</v>
      </c>
      <c r="AK70" s="262">
        <v>0</v>
      </c>
      <c r="AL70" s="262">
        <v>0</v>
      </c>
      <c r="AM70" s="262">
        <v>1</v>
      </c>
      <c r="AN70" s="262">
        <v>3</v>
      </c>
      <c r="AO70" s="262">
        <v>1</v>
      </c>
      <c r="AP70" s="262">
        <v>2</v>
      </c>
      <c r="AQ70" s="262">
        <v>0</v>
      </c>
      <c r="AR70" s="262">
        <v>0</v>
      </c>
      <c r="AS70" s="262">
        <v>2</v>
      </c>
    </row>
    <row r="71" spans="1:45" ht="14.1" customHeight="1" x14ac:dyDescent="0.15">
      <c r="A71" s="99" t="s">
        <v>431</v>
      </c>
      <c r="B71" s="100" t="s">
        <v>79</v>
      </c>
      <c r="C71" s="101">
        <f t="shared" si="15"/>
        <v>13</v>
      </c>
      <c r="D71" s="261">
        <v>1</v>
      </c>
      <c r="E71" s="261">
        <v>0</v>
      </c>
      <c r="F71" s="261">
        <v>1</v>
      </c>
      <c r="G71" s="261">
        <v>0</v>
      </c>
      <c r="H71" s="261">
        <v>0</v>
      </c>
      <c r="I71" s="261">
        <v>10</v>
      </c>
      <c r="J71" s="261">
        <v>0</v>
      </c>
      <c r="K71" s="261">
        <v>1</v>
      </c>
      <c r="L71" s="261">
        <v>0</v>
      </c>
      <c r="M71" s="261">
        <v>0</v>
      </c>
      <c r="N71" s="261">
        <v>0</v>
      </c>
      <c r="O71" s="262">
        <v>11</v>
      </c>
      <c r="P71" s="262">
        <v>2</v>
      </c>
      <c r="Q71" s="262">
        <v>13</v>
      </c>
      <c r="R71" s="100">
        <v>0</v>
      </c>
      <c r="S71" s="100">
        <v>0</v>
      </c>
      <c r="T71" s="100">
        <v>0</v>
      </c>
      <c r="U71" s="100">
        <v>0</v>
      </c>
      <c r="V71" s="100">
        <v>0</v>
      </c>
      <c r="W71" s="100">
        <v>0</v>
      </c>
      <c r="X71" s="261">
        <v>0</v>
      </c>
      <c r="Y71" s="261">
        <v>0</v>
      </c>
      <c r="Z71" s="261">
        <v>0</v>
      </c>
      <c r="AA71" s="261">
        <v>0</v>
      </c>
      <c r="AB71" s="261">
        <v>0</v>
      </c>
      <c r="AC71" s="261">
        <v>0</v>
      </c>
      <c r="AD71" s="261">
        <v>0</v>
      </c>
      <c r="AE71" s="262">
        <v>0</v>
      </c>
      <c r="AF71" s="262">
        <v>1</v>
      </c>
      <c r="AG71" s="262">
        <v>0</v>
      </c>
      <c r="AH71" s="262">
        <v>1</v>
      </c>
      <c r="AI71" s="262">
        <v>1</v>
      </c>
      <c r="AJ71" s="262">
        <v>1</v>
      </c>
      <c r="AK71" s="262">
        <v>0</v>
      </c>
      <c r="AL71" s="262">
        <v>1</v>
      </c>
      <c r="AM71" s="262">
        <v>0</v>
      </c>
      <c r="AN71" s="262">
        <v>0</v>
      </c>
      <c r="AO71" s="262">
        <v>0</v>
      </c>
      <c r="AP71" s="262">
        <v>0</v>
      </c>
      <c r="AQ71" s="262">
        <v>0</v>
      </c>
      <c r="AR71" s="262">
        <v>0</v>
      </c>
      <c r="AS71" s="262">
        <v>0</v>
      </c>
    </row>
    <row r="72" spans="1:45" ht="14.1" customHeight="1" x14ac:dyDescent="0.15">
      <c r="A72" s="99" t="s">
        <v>431</v>
      </c>
      <c r="B72" s="100" t="s">
        <v>80</v>
      </c>
      <c r="C72" s="101">
        <f t="shared" si="15"/>
        <v>35</v>
      </c>
      <c r="D72" s="261">
        <v>1</v>
      </c>
      <c r="E72" s="261">
        <v>0</v>
      </c>
      <c r="F72" s="261">
        <v>1</v>
      </c>
      <c r="G72" s="261">
        <v>0</v>
      </c>
      <c r="H72" s="261">
        <v>0</v>
      </c>
      <c r="I72" s="261">
        <v>31</v>
      </c>
      <c r="J72" s="261">
        <v>0</v>
      </c>
      <c r="K72" s="261">
        <v>1</v>
      </c>
      <c r="L72" s="261">
        <v>0</v>
      </c>
      <c r="M72" s="261">
        <v>0</v>
      </c>
      <c r="N72" s="261">
        <v>1</v>
      </c>
      <c r="O72" s="262">
        <v>29</v>
      </c>
      <c r="P72" s="262">
        <v>6</v>
      </c>
      <c r="Q72" s="262">
        <v>35</v>
      </c>
      <c r="R72" s="100">
        <v>0</v>
      </c>
      <c r="S72" s="100">
        <v>0</v>
      </c>
      <c r="T72" s="100">
        <v>0</v>
      </c>
      <c r="U72" s="100">
        <v>0</v>
      </c>
      <c r="V72" s="100">
        <v>0</v>
      </c>
      <c r="W72" s="100">
        <v>0</v>
      </c>
      <c r="X72" s="261">
        <v>0</v>
      </c>
      <c r="Y72" s="261">
        <v>0</v>
      </c>
      <c r="Z72" s="261">
        <v>0</v>
      </c>
      <c r="AA72" s="261">
        <v>0</v>
      </c>
      <c r="AB72" s="261">
        <v>0</v>
      </c>
      <c r="AC72" s="261">
        <v>0</v>
      </c>
      <c r="AD72" s="261">
        <v>0</v>
      </c>
      <c r="AE72" s="262">
        <v>0</v>
      </c>
      <c r="AF72" s="262">
        <v>1</v>
      </c>
      <c r="AG72" s="262">
        <v>3</v>
      </c>
      <c r="AH72" s="262">
        <v>1</v>
      </c>
      <c r="AI72" s="262">
        <v>1</v>
      </c>
      <c r="AJ72" s="262">
        <v>1</v>
      </c>
      <c r="AK72" s="262">
        <v>1</v>
      </c>
      <c r="AL72" s="262">
        <v>0</v>
      </c>
      <c r="AM72" s="262">
        <v>1</v>
      </c>
      <c r="AN72" s="262">
        <v>0</v>
      </c>
      <c r="AO72" s="262">
        <v>0</v>
      </c>
      <c r="AP72" s="262">
        <v>0</v>
      </c>
      <c r="AQ72" s="262">
        <v>0</v>
      </c>
      <c r="AR72" s="262">
        <v>0</v>
      </c>
      <c r="AS72" s="262">
        <v>0</v>
      </c>
    </row>
    <row r="73" spans="1:45" ht="14.1" customHeight="1" x14ac:dyDescent="0.15">
      <c r="A73" s="99" t="s">
        <v>431</v>
      </c>
      <c r="B73" s="100" t="s">
        <v>333</v>
      </c>
      <c r="C73" s="101">
        <f t="shared" si="15"/>
        <v>23</v>
      </c>
      <c r="D73" s="261">
        <v>1</v>
      </c>
      <c r="E73" s="261">
        <v>0</v>
      </c>
      <c r="F73" s="261">
        <v>1</v>
      </c>
      <c r="G73" s="261">
        <v>0</v>
      </c>
      <c r="H73" s="261">
        <v>0</v>
      </c>
      <c r="I73" s="261">
        <v>20</v>
      </c>
      <c r="J73" s="261">
        <v>0</v>
      </c>
      <c r="K73" s="261">
        <v>1</v>
      </c>
      <c r="L73" s="261">
        <v>0</v>
      </c>
      <c r="M73" s="261">
        <v>0</v>
      </c>
      <c r="N73" s="261">
        <v>0</v>
      </c>
      <c r="O73" s="262">
        <v>15</v>
      </c>
      <c r="P73" s="262">
        <v>8</v>
      </c>
      <c r="Q73" s="262">
        <v>23</v>
      </c>
      <c r="R73" s="100">
        <v>0</v>
      </c>
      <c r="S73" s="100">
        <v>0</v>
      </c>
      <c r="T73" s="100">
        <v>0</v>
      </c>
      <c r="U73" s="100">
        <v>0</v>
      </c>
      <c r="V73" s="100">
        <v>0</v>
      </c>
      <c r="W73" s="100">
        <v>0</v>
      </c>
      <c r="X73" s="261">
        <v>0</v>
      </c>
      <c r="Y73" s="261">
        <v>0</v>
      </c>
      <c r="Z73" s="261">
        <v>0</v>
      </c>
      <c r="AA73" s="261">
        <v>0</v>
      </c>
      <c r="AB73" s="261">
        <v>0</v>
      </c>
      <c r="AC73" s="261">
        <v>0</v>
      </c>
      <c r="AD73" s="261">
        <v>0</v>
      </c>
      <c r="AE73" s="262">
        <v>0</v>
      </c>
      <c r="AF73" s="262">
        <v>1</v>
      </c>
      <c r="AG73" s="262">
        <v>3</v>
      </c>
      <c r="AH73" s="262">
        <v>1</v>
      </c>
      <c r="AI73" s="262">
        <v>1</v>
      </c>
      <c r="AJ73" s="262">
        <v>1</v>
      </c>
      <c r="AK73" s="262">
        <v>0</v>
      </c>
      <c r="AL73" s="262">
        <v>1</v>
      </c>
      <c r="AM73" s="262">
        <v>0</v>
      </c>
      <c r="AN73" s="262">
        <v>0</v>
      </c>
      <c r="AO73" s="262">
        <v>0</v>
      </c>
      <c r="AP73" s="262">
        <v>1</v>
      </c>
      <c r="AQ73" s="262">
        <v>0</v>
      </c>
      <c r="AR73" s="262">
        <v>0</v>
      </c>
      <c r="AS73" s="262">
        <v>1</v>
      </c>
    </row>
    <row r="74" spans="1:45" ht="14.1" customHeight="1" x14ac:dyDescent="0.15">
      <c r="A74" s="102" t="s">
        <v>429</v>
      </c>
      <c r="B74" s="102">
        <f>COUNTA(B64:B73)</f>
        <v>10</v>
      </c>
      <c r="C74" s="104">
        <f t="shared" ref="C74:AS74" si="16">SUM(C64:C73)</f>
        <v>343</v>
      </c>
      <c r="D74" s="103">
        <f t="shared" si="16"/>
        <v>10</v>
      </c>
      <c r="E74" s="103">
        <f t="shared" si="16"/>
        <v>0</v>
      </c>
      <c r="F74" s="103">
        <f t="shared" si="16"/>
        <v>10</v>
      </c>
      <c r="G74" s="103">
        <f t="shared" si="16"/>
        <v>0</v>
      </c>
      <c r="H74" s="103">
        <f t="shared" si="16"/>
        <v>0</v>
      </c>
      <c r="I74" s="103">
        <f t="shared" si="16"/>
        <v>293</v>
      </c>
      <c r="J74" s="103">
        <f t="shared" ref="J74" si="17">SUM(J64:J73)</f>
        <v>0</v>
      </c>
      <c r="K74" s="103">
        <f t="shared" si="16"/>
        <v>10</v>
      </c>
      <c r="L74" s="103">
        <f t="shared" ref="L74" si="18">SUM(L64:L73)</f>
        <v>0</v>
      </c>
      <c r="M74" s="103">
        <f t="shared" si="16"/>
        <v>0</v>
      </c>
      <c r="N74" s="103">
        <f t="shared" si="16"/>
        <v>1</v>
      </c>
      <c r="O74" s="103">
        <f t="shared" si="16"/>
        <v>260</v>
      </c>
      <c r="P74" s="103">
        <f t="shared" si="16"/>
        <v>64</v>
      </c>
      <c r="Q74" s="103">
        <f t="shared" si="16"/>
        <v>324</v>
      </c>
      <c r="R74" s="103">
        <f t="shared" si="16"/>
        <v>0</v>
      </c>
      <c r="S74" s="103">
        <f t="shared" si="16"/>
        <v>0</v>
      </c>
      <c r="T74" s="103">
        <f t="shared" si="16"/>
        <v>2</v>
      </c>
      <c r="U74" s="103">
        <f t="shared" si="16"/>
        <v>0</v>
      </c>
      <c r="V74" s="103">
        <f t="shared" si="16"/>
        <v>0</v>
      </c>
      <c r="W74" s="103">
        <f t="shared" si="16"/>
        <v>15</v>
      </c>
      <c r="X74" s="103">
        <f t="shared" si="16"/>
        <v>0</v>
      </c>
      <c r="Y74" s="103">
        <f t="shared" ref="Y74:Z74" si="19">SUM(Y64:Y73)</f>
        <v>2</v>
      </c>
      <c r="Z74" s="103">
        <f t="shared" si="19"/>
        <v>0</v>
      </c>
      <c r="AA74" s="103">
        <f t="shared" si="16"/>
        <v>0</v>
      </c>
      <c r="AB74" s="103">
        <f t="shared" si="16"/>
        <v>0</v>
      </c>
      <c r="AC74" s="103">
        <f t="shared" si="16"/>
        <v>16</v>
      </c>
      <c r="AD74" s="103">
        <f t="shared" si="16"/>
        <v>3</v>
      </c>
      <c r="AE74" s="103">
        <f t="shared" si="16"/>
        <v>19</v>
      </c>
      <c r="AF74" s="103">
        <f t="shared" si="16"/>
        <v>12</v>
      </c>
      <c r="AG74" s="103">
        <f t="shared" si="16"/>
        <v>21</v>
      </c>
      <c r="AH74" s="103">
        <f t="shared" si="16"/>
        <v>12</v>
      </c>
      <c r="AI74" s="103">
        <f t="shared" si="16"/>
        <v>12</v>
      </c>
      <c r="AJ74" s="103">
        <f t="shared" si="16"/>
        <v>12</v>
      </c>
      <c r="AK74" s="103">
        <f t="shared" si="16"/>
        <v>9</v>
      </c>
      <c r="AL74" s="103">
        <f t="shared" si="16"/>
        <v>2</v>
      </c>
      <c r="AM74" s="103">
        <f t="shared" si="16"/>
        <v>4</v>
      </c>
      <c r="AN74" s="103">
        <f t="shared" si="16"/>
        <v>3</v>
      </c>
      <c r="AO74" s="103">
        <f t="shared" si="16"/>
        <v>2</v>
      </c>
      <c r="AP74" s="103">
        <f t="shared" si="16"/>
        <v>3</v>
      </c>
      <c r="AQ74" s="103">
        <f t="shared" ref="AQ74" si="20">SUM(AQ64:AQ73)</f>
        <v>0</v>
      </c>
      <c r="AR74" s="103">
        <f t="shared" si="16"/>
        <v>1</v>
      </c>
      <c r="AS74" s="103">
        <f t="shared" si="16"/>
        <v>3</v>
      </c>
    </row>
    <row r="75" spans="1:45" ht="14.1" customHeight="1" x14ac:dyDescent="0.15">
      <c r="A75" s="99" t="s">
        <v>432</v>
      </c>
      <c r="B75" s="100" t="s">
        <v>30</v>
      </c>
      <c r="C75" s="101">
        <f t="shared" ref="C75:C92" si="21">Q75+AE75</f>
        <v>61</v>
      </c>
      <c r="D75" s="261">
        <v>1</v>
      </c>
      <c r="E75" s="261">
        <v>1</v>
      </c>
      <c r="F75" s="261">
        <v>2</v>
      </c>
      <c r="G75" s="261">
        <v>0</v>
      </c>
      <c r="H75" s="261">
        <v>0</v>
      </c>
      <c r="I75" s="261">
        <v>47</v>
      </c>
      <c r="J75" s="261">
        <v>0</v>
      </c>
      <c r="K75" s="261">
        <v>1</v>
      </c>
      <c r="L75" s="261">
        <v>0</v>
      </c>
      <c r="M75" s="261">
        <v>0</v>
      </c>
      <c r="N75" s="261">
        <v>0</v>
      </c>
      <c r="O75" s="262">
        <v>40</v>
      </c>
      <c r="P75" s="262">
        <v>12</v>
      </c>
      <c r="Q75" s="262">
        <v>52</v>
      </c>
      <c r="R75" s="100">
        <v>0</v>
      </c>
      <c r="S75" s="100">
        <v>0</v>
      </c>
      <c r="T75" s="100">
        <v>1</v>
      </c>
      <c r="U75" s="100">
        <v>0</v>
      </c>
      <c r="V75" s="100">
        <v>0</v>
      </c>
      <c r="W75" s="100">
        <v>7</v>
      </c>
      <c r="X75" s="261">
        <v>0</v>
      </c>
      <c r="Y75" s="261">
        <v>1</v>
      </c>
      <c r="Z75" s="261">
        <v>0</v>
      </c>
      <c r="AA75" s="261">
        <v>0</v>
      </c>
      <c r="AB75" s="261">
        <v>0</v>
      </c>
      <c r="AC75" s="261">
        <v>5</v>
      </c>
      <c r="AD75" s="261">
        <v>4</v>
      </c>
      <c r="AE75" s="262">
        <v>9</v>
      </c>
      <c r="AF75" s="262">
        <v>2</v>
      </c>
      <c r="AG75" s="262">
        <v>3</v>
      </c>
      <c r="AH75" s="262">
        <v>2</v>
      </c>
      <c r="AI75" s="262">
        <v>2</v>
      </c>
      <c r="AJ75" s="262">
        <v>2</v>
      </c>
      <c r="AK75" s="262">
        <v>1</v>
      </c>
      <c r="AL75" s="262">
        <v>0</v>
      </c>
      <c r="AM75" s="262">
        <v>2</v>
      </c>
      <c r="AN75" s="262">
        <v>3</v>
      </c>
      <c r="AO75" s="262">
        <v>0</v>
      </c>
      <c r="AP75" s="262">
        <v>0</v>
      </c>
      <c r="AQ75" s="262">
        <v>0</v>
      </c>
      <c r="AR75" s="262">
        <v>0</v>
      </c>
      <c r="AS75" s="262">
        <v>0</v>
      </c>
    </row>
    <row r="76" spans="1:45" ht="14.1" customHeight="1" x14ac:dyDescent="0.15">
      <c r="A76" s="99" t="s">
        <v>432</v>
      </c>
      <c r="B76" s="100" t="s">
        <v>31</v>
      </c>
      <c r="C76" s="101">
        <f t="shared" si="21"/>
        <v>36</v>
      </c>
      <c r="D76" s="261">
        <v>1</v>
      </c>
      <c r="E76" s="261">
        <v>0</v>
      </c>
      <c r="F76" s="261">
        <v>1</v>
      </c>
      <c r="G76" s="261">
        <v>0</v>
      </c>
      <c r="H76" s="261">
        <v>0</v>
      </c>
      <c r="I76" s="261">
        <v>33</v>
      </c>
      <c r="J76" s="261">
        <v>0</v>
      </c>
      <c r="K76" s="261">
        <v>1</v>
      </c>
      <c r="L76" s="261">
        <v>0</v>
      </c>
      <c r="M76" s="261">
        <v>0</v>
      </c>
      <c r="N76" s="261">
        <v>0</v>
      </c>
      <c r="O76" s="262">
        <v>30</v>
      </c>
      <c r="P76" s="262">
        <v>6</v>
      </c>
      <c r="Q76" s="262">
        <v>36</v>
      </c>
      <c r="R76" s="100">
        <v>0</v>
      </c>
      <c r="S76" s="100">
        <v>0</v>
      </c>
      <c r="T76" s="100">
        <v>0</v>
      </c>
      <c r="U76" s="100">
        <v>0</v>
      </c>
      <c r="V76" s="100">
        <v>0</v>
      </c>
      <c r="W76" s="100">
        <v>0</v>
      </c>
      <c r="X76" s="261">
        <v>0</v>
      </c>
      <c r="Y76" s="261">
        <v>0</v>
      </c>
      <c r="Z76" s="261">
        <v>0</v>
      </c>
      <c r="AA76" s="261">
        <v>0</v>
      </c>
      <c r="AB76" s="261">
        <v>0</v>
      </c>
      <c r="AC76" s="261">
        <v>0</v>
      </c>
      <c r="AD76" s="261">
        <v>0</v>
      </c>
      <c r="AE76" s="261">
        <v>0</v>
      </c>
      <c r="AF76" s="262">
        <v>1</v>
      </c>
      <c r="AG76" s="262">
        <v>3</v>
      </c>
      <c r="AH76" s="262">
        <v>1</v>
      </c>
      <c r="AI76" s="262">
        <v>1</v>
      </c>
      <c r="AJ76" s="262">
        <v>1</v>
      </c>
      <c r="AK76" s="262">
        <v>0</v>
      </c>
      <c r="AL76" s="262">
        <v>0</v>
      </c>
      <c r="AM76" s="262">
        <v>1</v>
      </c>
      <c r="AN76" s="262">
        <v>0</v>
      </c>
      <c r="AO76" s="262">
        <v>0</v>
      </c>
      <c r="AP76" s="262">
        <v>0</v>
      </c>
      <c r="AQ76" s="262">
        <v>0</v>
      </c>
      <c r="AR76" s="262">
        <v>0</v>
      </c>
      <c r="AS76" s="262">
        <v>0</v>
      </c>
    </row>
    <row r="77" spans="1:45" ht="14.1" customHeight="1" x14ac:dyDescent="0.15">
      <c r="A77" s="99" t="s">
        <v>432</v>
      </c>
      <c r="B77" s="100" t="s">
        <v>32</v>
      </c>
      <c r="C77" s="101">
        <f t="shared" si="21"/>
        <v>47</v>
      </c>
      <c r="D77" s="261">
        <v>1</v>
      </c>
      <c r="E77" s="261">
        <v>0</v>
      </c>
      <c r="F77" s="261">
        <v>1</v>
      </c>
      <c r="G77" s="261">
        <v>0</v>
      </c>
      <c r="H77" s="261">
        <v>0</v>
      </c>
      <c r="I77" s="261">
        <v>44</v>
      </c>
      <c r="J77" s="261">
        <v>0</v>
      </c>
      <c r="K77" s="261">
        <v>1</v>
      </c>
      <c r="L77" s="261">
        <v>0</v>
      </c>
      <c r="M77" s="261">
        <v>0</v>
      </c>
      <c r="N77" s="261">
        <v>0</v>
      </c>
      <c r="O77" s="262">
        <v>43</v>
      </c>
      <c r="P77" s="262">
        <v>4</v>
      </c>
      <c r="Q77" s="262">
        <v>47</v>
      </c>
      <c r="R77" s="100">
        <v>0</v>
      </c>
      <c r="S77" s="100">
        <v>0</v>
      </c>
      <c r="T77" s="100">
        <v>0</v>
      </c>
      <c r="U77" s="100">
        <v>0</v>
      </c>
      <c r="V77" s="100">
        <v>0</v>
      </c>
      <c r="W77" s="100">
        <v>0</v>
      </c>
      <c r="X77" s="261">
        <v>0</v>
      </c>
      <c r="Y77" s="261">
        <v>0</v>
      </c>
      <c r="Z77" s="261">
        <v>0</v>
      </c>
      <c r="AA77" s="261">
        <v>0</v>
      </c>
      <c r="AB77" s="261">
        <v>0</v>
      </c>
      <c r="AC77" s="261">
        <v>0</v>
      </c>
      <c r="AD77" s="261">
        <v>0</v>
      </c>
      <c r="AE77" s="261">
        <v>0</v>
      </c>
      <c r="AF77" s="262">
        <v>1</v>
      </c>
      <c r="AG77" s="262">
        <v>3</v>
      </c>
      <c r="AH77" s="262">
        <v>1</v>
      </c>
      <c r="AI77" s="262">
        <v>1</v>
      </c>
      <c r="AJ77" s="262">
        <v>1</v>
      </c>
      <c r="AK77" s="262">
        <v>4</v>
      </c>
      <c r="AL77" s="262">
        <v>0</v>
      </c>
      <c r="AM77" s="262">
        <v>1</v>
      </c>
      <c r="AN77" s="262">
        <v>0</v>
      </c>
      <c r="AO77" s="262">
        <v>0</v>
      </c>
      <c r="AP77" s="262">
        <v>0</v>
      </c>
      <c r="AQ77" s="262">
        <v>0</v>
      </c>
      <c r="AR77" s="262">
        <v>0</v>
      </c>
      <c r="AS77" s="262">
        <v>0</v>
      </c>
    </row>
    <row r="78" spans="1:45" ht="14.1" customHeight="1" x14ac:dyDescent="0.15">
      <c r="A78" s="99" t="s">
        <v>432</v>
      </c>
      <c r="B78" s="100" t="s">
        <v>165</v>
      </c>
      <c r="C78" s="101">
        <f t="shared" si="21"/>
        <v>43</v>
      </c>
      <c r="D78" s="261">
        <v>1</v>
      </c>
      <c r="E78" s="261">
        <v>0</v>
      </c>
      <c r="F78" s="261">
        <v>1</v>
      </c>
      <c r="G78" s="261">
        <v>0</v>
      </c>
      <c r="H78" s="261">
        <v>0</v>
      </c>
      <c r="I78" s="265">
        <v>40</v>
      </c>
      <c r="J78" s="265">
        <v>0</v>
      </c>
      <c r="K78" s="261">
        <v>0</v>
      </c>
      <c r="L78" s="261">
        <v>1</v>
      </c>
      <c r="M78" s="261">
        <v>0</v>
      </c>
      <c r="N78" s="261">
        <v>0</v>
      </c>
      <c r="O78" s="262">
        <v>29</v>
      </c>
      <c r="P78" s="262">
        <v>14</v>
      </c>
      <c r="Q78" s="262">
        <v>43</v>
      </c>
      <c r="R78" s="100">
        <v>0</v>
      </c>
      <c r="S78" s="100">
        <v>0</v>
      </c>
      <c r="T78" s="100">
        <v>0</v>
      </c>
      <c r="U78" s="100">
        <v>0</v>
      </c>
      <c r="V78" s="100">
        <v>0</v>
      </c>
      <c r="W78" s="100">
        <v>0</v>
      </c>
      <c r="X78" s="265">
        <v>0</v>
      </c>
      <c r="Y78" s="261">
        <v>0</v>
      </c>
      <c r="Z78" s="261">
        <v>0</v>
      </c>
      <c r="AA78" s="261">
        <v>0</v>
      </c>
      <c r="AB78" s="261">
        <v>0</v>
      </c>
      <c r="AC78" s="261">
        <v>0</v>
      </c>
      <c r="AD78" s="261">
        <v>0</v>
      </c>
      <c r="AE78" s="261">
        <v>0</v>
      </c>
      <c r="AF78" s="262">
        <v>1</v>
      </c>
      <c r="AG78" s="262">
        <v>3</v>
      </c>
      <c r="AH78" s="262">
        <v>1</v>
      </c>
      <c r="AI78" s="262">
        <v>1</v>
      </c>
      <c r="AJ78" s="262">
        <v>1</v>
      </c>
      <c r="AK78" s="262">
        <v>0</v>
      </c>
      <c r="AL78" s="262">
        <v>0</v>
      </c>
      <c r="AM78" s="262">
        <v>0</v>
      </c>
      <c r="AN78" s="262">
        <v>0</v>
      </c>
      <c r="AO78" s="262">
        <v>0</v>
      </c>
      <c r="AP78" s="262">
        <v>1</v>
      </c>
      <c r="AQ78" s="262">
        <v>0</v>
      </c>
      <c r="AR78" s="262">
        <v>1</v>
      </c>
      <c r="AS78" s="262">
        <v>1</v>
      </c>
    </row>
    <row r="79" spans="1:45" ht="14.1" customHeight="1" x14ac:dyDescent="0.15">
      <c r="A79" s="99" t="s">
        <v>432</v>
      </c>
      <c r="B79" s="100" t="s">
        <v>50</v>
      </c>
      <c r="C79" s="101">
        <f t="shared" si="21"/>
        <v>56</v>
      </c>
      <c r="D79" s="261">
        <v>1</v>
      </c>
      <c r="E79" s="261">
        <v>0</v>
      </c>
      <c r="F79" s="261">
        <v>1</v>
      </c>
      <c r="G79" s="261">
        <v>1</v>
      </c>
      <c r="H79" s="261">
        <v>0</v>
      </c>
      <c r="I79" s="261">
        <v>41</v>
      </c>
      <c r="J79" s="261">
        <v>0</v>
      </c>
      <c r="K79" s="261">
        <v>1</v>
      </c>
      <c r="L79" s="261">
        <v>0</v>
      </c>
      <c r="M79" s="261">
        <v>0</v>
      </c>
      <c r="N79" s="261">
        <v>0</v>
      </c>
      <c r="O79" s="262">
        <v>38</v>
      </c>
      <c r="P79" s="262">
        <v>7</v>
      </c>
      <c r="Q79" s="262">
        <v>45</v>
      </c>
      <c r="R79" s="100">
        <v>0</v>
      </c>
      <c r="S79" s="100">
        <v>0</v>
      </c>
      <c r="T79" s="100">
        <v>1</v>
      </c>
      <c r="U79" s="100">
        <v>0</v>
      </c>
      <c r="V79" s="100">
        <v>0</v>
      </c>
      <c r="W79" s="100">
        <v>9</v>
      </c>
      <c r="X79" s="261">
        <v>0</v>
      </c>
      <c r="Y79" s="261">
        <v>1</v>
      </c>
      <c r="Z79" s="261">
        <v>0</v>
      </c>
      <c r="AA79" s="261">
        <v>0</v>
      </c>
      <c r="AB79" s="261">
        <v>0</v>
      </c>
      <c r="AC79" s="261">
        <v>9</v>
      </c>
      <c r="AD79" s="261">
        <v>2</v>
      </c>
      <c r="AE79" s="262">
        <v>11</v>
      </c>
      <c r="AF79" s="262">
        <v>2</v>
      </c>
      <c r="AG79" s="262">
        <v>3</v>
      </c>
      <c r="AH79" s="262">
        <v>2</v>
      </c>
      <c r="AI79" s="262">
        <v>2</v>
      </c>
      <c r="AJ79" s="262">
        <v>2</v>
      </c>
      <c r="AK79" s="262">
        <v>0</v>
      </c>
      <c r="AL79" s="262">
        <v>0</v>
      </c>
      <c r="AM79" s="262">
        <v>0</v>
      </c>
      <c r="AN79" s="262">
        <v>0</v>
      </c>
      <c r="AO79" s="262">
        <v>0</v>
      </c>
      <c r="AP79" s="262">
        <v>0</v>
      </c>
      <c r="AQ79" s="262">
        <v>0</v>
      </c>
      <c r="AR79" s="262">
        <v>0</v>
      </c>
      <c r="AS79" s="262">
        <v>0</v>
      </c>
    </row>
    <row r="80" spans="1:45" ht="14.1" customHeight="1" x14ac:dyDescent="0.15">
      <c r="A80" s="99" t="s">
        <v>432</v>
      </c>
      <c r="B80" s="100" t="s">
        <v>51</v>
      </c>
      <c r="C80" s="101">
        <f t="shared" si="21"/>
        <v>31</v>
      </c>
      <c r="D80" s="261">
        <v>1</v>
      </c>
      <c r="E80" s="261">
        <v>0</v>
      </c>
      <c r="F80" s="261">
        <v>1</v>
      </c>
      <c r="G80" s="261">
        <v>0</v>
      </c>
      <c r="H80" s="261">
        <v>0</v>
      </c>
      <c r="I80" s="261">
        <v>28</v>
      </c>
      <c r="J80" s="261">
        <v>0</v>
      </c>
      <c r="K80" s="261">
        <v>1</v>
      </c>
      <c r="L80" s="261">
        <v>0</v>
      </c>
      <c r="M80" s="261">
        <v>0</v>
      </c>
      <c r="N80" s="261">
        <v>0</v>
      </c>
      <c r="O80" s="262">
        <v>23</v>
      </c>
      <c r="P80" s="262">
        <v>8</v>
      </c>
      <c r="Q80" s="262">
        <v>31</v>
      </c>
      <c r="R80" s="100">
        <v>0</v>
      </c>
      <c r="S80" s="100">
        <v>0</v>
      </c>
      <c r="T80" s="100">
        <v>0</v>
      </c>
      <c r="U80" s="100">
        <v>0</v>
      </c>
      <c r="V80" s="100">
        <v>0</v>
      </c>
      <c r="W80" s="100">
        <v>0</v>
      </c>
      <c r="X80" s="261">
        <v>0</v>
      </c>
      <c r="Y80" s="261">
        <v>0</v>
      </c>
      <c r="Z80" s="261">
        <v>0</v>
      </c>
      <c r="AA80" s="261">
        <v>0</v>
      </c>
      <c r="AB80" s="261">
        <v>0</v>
      </c>
      <c r="AC80" s="261">
        <v>0</v>
      </c>
      <c r="AD80" s="261">
        <v>0</v>
      </c>
      <c r="AE80" s="261">
        <v>0</v>
      </c>
      <c r="AF80" s="262">
        <v>1</v>
      </c>
      <c r="AG80" s="262">
        <v>3</v>
      </c>
      <c r="AH80" s="262">
        <v>1</v>
      </c>
      <c r="AI80" s="262">
        <v>1</v>
      </c>
      <c r="AJ80" s="262">
        <v>1</v>
      </c>
      <c r="AK80" s="262">
        <v>0</v>
      </c>
      <c r="AL80" s="262">
        <v>0</v>
      </c>
      <c r="AM80" s="262">
        <v>1</v>
      </c>
      <c r="AN80" s="262">
        <v>0</v>
      </c>
      <c r="AO80" s="262">
        <v>0</v>
      </c>
      <c r="AP80" s="262">
        <v>0</v>
      </c>
      <c r="AQ80" s="262">
        <v>0</v>
      </c>
      <c r="AR80" s="262">
        <v>0</v>
      </c>
      <c r="AS80" s="262">
        <v>0</v>
      </c>
    </row>
    <row r="81" spans="1:45" ht="14.1" customHeight="1" x14ac:dyDescent="0.15">
      <c r="A81" s="99" t="s">
        <v>432</v>
      </c>
      <c r="B81" s="100" t="s">
        <v>52</v>
      </c>
      <c r="C81" s="101">
        <f t="shared" si="21"/>
        <v>83</v>
      </c>
      <c r="D81" s="261">
        <v>1</v>
      </c>
      <c r="E81" s="261">
        <v>0</v>
      </c>
      <c r="F81" s="261">
        <v>1</v>
      </c>
      <c r="G81" s="261">
        <v>1</v>
      </c>
      <c r="H81" s="261">
        <v>0</v>
      </c>
      <c r="I81" s="261">
        <v>58</v>
      </c>
      <c r="J81" s="261">
        <v>0</v>
      </c>
      <c r="K81" s="261">
        <v>1</v>
      </c>
      <c r="L81" s="261">
        <v>0</v>
      </c>
      <c r="M81" s="261">
        <v>0</v>
      </c>
      <c r="N81" s="261">
        <v>0</v>
      </c>
      <c r="O81" s="262">
        <v>55</v>
      </c>
      <c r="P81" s="262">
        <v>7</v>
      </c>
      <c r="Q81" s="262">
        <v>62</v>
      </c>
      <c r="R81" s="100">
        <v>0</v>
      </c>
      <c r="S81" s="100">
        <v>0</v>
      </c>
      <c r="T81" s="100">
        <v>1</v>
      </c>
      <c r="U81" s="100">
        <v>0</v>
      </c>
      <c r="V81" s="100">
        <v>0</v>
      </c>
      <c r="W81" s="100">
        <v>19</v>
      </c>
      <c r="X81" s="261">
        <v>0</v>
      </c>
      <c r="Y81" s="261">
        <v>1</v>
      </c>
      <c r="Z81" s="261">
        <v>0</v>
      </c>
      <c r="AA81" s="261">
        <v>0</v>
      </c>
      <c r="AB81" s="261">
        <v>0</v>
      </c>
      <c r="AC81" s="261">
        <v>17</v>
      </c>
      <c r="AD81" s="261">
        <v>4</v>
      </c>
      <c r="AE81" s="262">
        <v>21</v>
      </c>
      <c r="AF81" s="262">
        <v>2</v>
      </c>
      <c r="AG81" s="262">
        <v>7</v>
      </c>
      <c r="AH81" s="262">
        <v>2</v>
      </c>
      <c r="AI81" s="262">
        <v>2</v>
      </c>
      <c r="AJ81" s="262">
        <v>2</v>
      </c>
      <c r="AK81" s="262">
        <v>7</v>
      </c>
      <c r="AL81" s="262">
        <v>0</v>
      </c>
      <c r="AM81" s="262">
        <v>1</v>
      </c>
      <c r="AN81" s="262">
        <v>0</v>
      </c>
      <c r="AO81" s="262">
        <v>0</v>
      </c>
      <c r="AP81" s="262">
        <v>0</v>
      </c>
      <c r="AQ81" s="262">
        <v>0</v>
      </c>
      <c r="AR81" s="262">
        <v>0</v>
      </c>
      <c r="AS81" s="262">
        <v>0</v>
      </c>
    </row>
    <row r="82" spans="1:45" ht="14.1" customHeight="1" x14ac:dyDescent="0.15">
      <c r="A82" s="99" t="s">
        <v>432</v>
      </c>
      <c r="B82" s="100" t="s">
        <v>137</v>
      </c>
      <c r="C82" s="101">
        <f t="shared" si="21"/>
        <v>36</v>
      </c>
      <c r="D82" s="261">
        <v>1</v>
      </c>
      <c r="E82" s="261">
        <v>0</v>
      </c>
      <c r="F82" s="261">
        <v>1</v>
      </c>
      <c r="G82" s="261">
        <v>0</v>
      </c>
      <c r="H82" s="261">
        <v>0</v>
      </c>
      <c r="I82" s="261">
        <v>33</v>
      </c>
      <c r="J82" s="261">
        <v>0</v>
      </c>
      <c r="K82" s="261">
        <v>1</v>
      </c>
      <c r="L82" s="261">
        <v>0</v>
      </c>
      <c r="M82" s="261">
        <v>0</v>
      </c>
      <c r="N82" s="261">
        <v>0</v>
      </c>
      <c r="O82" s="262">
        <v>29</v>
      </c>
      <c r="P82" s="262">
        <v>7</v>
      </c>
      <c r="Q82" s="262">
        <v>36</v>
      </c>
      <c r="R82" s="100">
        <v>0</v>
      </c>
      <c r="S82" s="100">
        <v>0</v>
      </c>
      <c r="T82" s="100">
        <v>0</v>
      </c>
      <c r="U82" s="100">
        <v>0</v>
      </c>
      <c r="V82" s="100">
        <v>0</v>
      </c>
      <c r="W82" s="100">
        <v>0</v>
      </c>
      <c r="X82" s="261">
        <v>0</v>
      </c>
      <c r="Y82" s="261">
        <v>0</v>
      </c>
      <c r="Z82" s="261">
        <v>0</v>
      </c>
      <c r="AA82" s="261">
        <v>0</v>
      </c>
      <c r="AB82" s="261">
        <v>0</v>
      </c>
      <c r="AC82" s="261">
        <v>0</v>
      </c>
      <c r="AD82" s="261">
        <v>0</v>
      </c>
      <c r="AE82" s="262">
        <v>0</v>
      </c>
      <c r="AF82" s="262">
        <v>1</v>
      </c>
      <c r="AG82" s="262">
        <v>3</v>
      </c>
      <c r="AH82" s="262">
        <v>1</v>
      </c>
      <c r="AI82" s="262">
        <v>1</v>
      </c>
      <c r="AJ82" s="262">
        <v>1</v>
      </c>
      <c r="AK82" s="262">
        <v>0</v>
      </c>
      <c r="AL82" s="262">
        <v>0</v>
      </c>
      <c r="AM82" s="262">
        <v>1</v>
      </c>
      <c r="AN82" s="262">
        <v>0</v>
      </c>
      <c r="AO82" s="262">
        <v>0</v>
      </c>
      <c r="AP82" s="262">
        <v>0</v>
      </c>
      <c r="AQ82" s="262">
        <v>0</v>
      </c>
      <c r="AR82" s="262">
        <v>0</v>
      </c>
      <c r="AS82" s="262">
        <v>0</v>
      </c>
    </row>
    <row r="83" spans="1:45" ht="14.1" customHeight="1" x14ac:dyDescent="0.15">
      <c r="A83" s="99" t="s">
        <v>432</v>
      </c>
      <c r="B83" s="100" t="s">
        <v>156</v>
      </c>
      <c r="C83" s="101">
        <f t="shared" si="21"/>
        <v>35</v>
      </c>
      <c r="D83" s="261">
        <v>1</v>
      </c>
      <c r="E83" s="261">
        <v>0</v>
      </c>
      <c r="F83" s="261">
        <v>1</v>
      </c>
      <c r="G83" s="261">
        <v>0</v>
      </c>
      <c r="H83" s="261">
        <v>0</v>
      </c>
      <c r="I83" s="261">
        <v>31</v>
      </c>
      <c r="J83" s="261">
        <v>0</v>
      </c>
      <c r="K83" s="261">
        <v>2</v>
      </c>
      <c r="L83" s="261">
        <v>0</v>
      </c>
      <c r="M83" s="261">
        <v>0</v>
      </c>
      <c r="N83" s="261">
        <v>0</v>
      </c>
      <c r="O83" s="262">
        <v>27</v>
      </c>
      <c r="P83" s="262">
        <v>8</v>
      </c>
      <c r="Q83" s="262">
        <v>35</v>
      </c>
      <c r="R83" s="100">
        <v>0</v>
      </c>
      <c r="S83" s="100">
        <v>0</v>
      </c>
      <c r="T83" s="100">
        <v>0</v>
      </c>
      <c r="U83" s="100">
        <v>0</v>
      </c>
      <c r="V83" s="100">
        <v>0</v>
      </c>
      <c r="W83" s="100">
        <v>0</v>
      </c>
      <c r="X83" s="261">
        <v>0</v>
      </c>
      <c r="Y83" s="261">
        <v>0</v>
      </c>
      <c r="Z83" s="261">
        <v>0</v>
      </c>
      <c r="AA83" s="261">
        <v>0</v>
      </c>
      <c r="AB83" s="261">
        <v>0</v>
      </c>
      <c r="AC83" s="261">
        <v>0</v>
      </c>
      <c r="AD83" s="261">
        <v>0</v>
      </c>
      <c r="AE83" s="262">
        <v>0</v>
      </c>
      <c r="AF83" s="262">
        <v>1</v>
      </c>
      <c r="AG83" s="262">
        <v>3</v>
      </c>
      <c r="AH83" s="262">
        <v>1</v>
      </c>
      <c r="AI83" s="262">
        <v>1</v>
      </c>
      <c r="AJ83" s="262">
        <v>1</v>
      </c>
      <c r="AK83" s="262">
        <v>3</v>
      </c>
      <c r="AL83" s="262">
        <v>0</v>
      </c>
      <c r="AM83" s="262">
        <v>0</v>
      </c>
      <c r="AN83" s="262">
        <v>0</v>
      </c>
      <c r="AO83" s="262">
        <v>0</v>
      </c>
      <c r="AP83" s="262">
        <v>1</v>
      </c>
      <c r="AQ83" s="262">
        <v>0</v>
      </c>
      <c r="AR83" s="262">
        <v>0</v>
      </c>
      <c r="AS83" s="262">
        <v>1</v>
      </c>
    </row>
    <row r="84" spans="1:45" ht="14.1" customHeight="1" x14ac:dyDescent="0.15">
      <c r="A84" s="99" t="s">
        <v>432</v>
      </c>
      <c r="B84" s="100" t="s">
        <v>164</v>
      </c>
      <c r="C84" s="101">
        <f t="shared" si="21"/>
        <v>31</v>
      </c>
      <c r="D84" s="261">
        <v>1</v>
      </c>
      <c r="E84" s="261">
        <v>0</v>
      </c>
      <c r="F84" s="261">
        <v>1</v>
      </c>
      <c r="G84" s="261">
        <v>0</v>
      </c>
      <c r="H84" s="261">
        <v>0</v>
      </c>
      <c r="I84" s="261">
        <v>28</v>
      </c>
      <c r="J84" s="261">
        <v>0</v>
      </c>
      <c r="K84" s="261">
        <v>1</v>
      </c>
      <c r="L84" s="261">
        <v>0</v>
      </c>
      <c r="M84" s="261">
        <v>0</v>
      </c>
      <c r="N84" s="261">
        <v>0</v>
      </c>
      <c r="O84" s="262">
        <v>23</v>
      </c>
      <c r="P84" s="262">
        <v>8</v>
      </c>
      <c r="Q84" s="262">
        <v>31</v>
      </c>
      <c r="R84" s="100">
        <v>0</v>
      </c>
      <c r="S84" s="100">
        <v>0</v>
      </c>
      <c r="T84" s="100">
        <v>0</v>
      </c>
      <c r="U84" s="100">
        <v>0</v>
      </c>
      <c r="V84" s="100">
        <v>0</v>
      </c>
      <c r="W84" s="100">
        <v>0</v>
      </c>
      <c r="X84" s="261">
        <v>0</v>
      </c>
      <c r="Y84" s="261">
        <v>0</v>
      </c>
      <c r="Z84" s="261">
        <v>0</v>
      </c>
      <c r="AA84" s="261">
        <v>0</v>
      </c>
      <c r="AB84" s="261">
        <v>0</v>
      </c>
      <c r="AC84" s="261">
        <v>0</v>
      </c>
      <c r="AD84" s="261">
        <v>0</v>
      </c>
      <c r="AE84" s="262">
        <v>0</v>
      </c>
      <c r="AF84" s="262">
        <v>1</v>
      </c>
      <c r="AG84" s="262">
        <v>3</v>
      </c>
      <c r="AH84" s="262">
        <v>1</v>
      </c>
      <c r="AI84" s="262">
        <v>1</v>
      </c>
      <c r="AJ84" s="262">
        <v>1</v>
      </c>
      <c r="AK84" s="262">
        <v>0</v>
      </c>
      <c r="AL84" s="262">
        <v>0</v>
      </c>
      <c r="AM84" s="262">
        <v>1</v>
      </c>
      <c r="AN84" s="262">
        <v>0</v>
      </c>
      <c r="AO84" s="262">
        <v>0</v>
      </c>
      <c r="AP84" s="262">
        <v>1</v>
      </c>
      <c r="AQ84" s="262">
        <v>0</v>
      </c>
      <c r="AR84" s="262">
        <v>0</v>
      </c>
      <c r="AS84" s="262">
        <v>1</v>
      </c>
    </row>
    <row r="85" spans="1:45" ht="14.1" customHeight="1" x14ac:dyDescent="0.15">
      <c r="A85" s="99" t="s">
        <v>432</v>
      </c>
      <c r="B85" s="100" t="s">
        <v>146</v>
      </c>
      <c r="C85" s="101">
        <f t="shared" si="21"/>
        <v>21</v>
      </c>
      <c r="D85" s="261">
        <v>1</v>
      </c>
      <c r="E85" s="261">
        <v>0</v>
      </c>
      <c r="F85" s="261">
        <v>1</v>
      </c>
      <c r="G85" s="261">
        <v>0</v>
      </c>
      <c r="H85" s="261">
        <v>0</v>
      </c>
      <c r="I85" s="261">
        <v>18</v>
      </c>
      <c r="J85" s="261">
        <v>0</v>
      </c>
      <c r="K85" s="261">
        <v>1</v>
      </c>
      <c r="L85" s="261">
        <v>0</v>
      </c>
      <c r="M85" s="261">
        <v>0</v>
      </c>
      <c r="N85" s="261">
        <v>0</v>
      </c>
      <c r="O85" s="262">
        <v>14</v>
      </c>
      <c r="P85" s="262">
        <v>7</v>
      </c>
      <c r="Q85" s="262">
        <v>21</v>
      </c>
      <c r="R85" s="100">
        <v>0</v>
      </c>
      <c r="S85" s="100">
        <v>0</v>
      </c>
      <c r="T85" s="100">
        <v>0</v>
      </c>
      <c r="U85" s="100">
        <v>0</v>
      </c>
      <c r="V85" s="100">
        <v>0</v>
      </c>
      <c r="W85" s="100">
        <v>0</v>
      </c>
      <c r="X85" s="261">
        <v>0</v>
      </c>
      <c r="Y85" s="261">
        <v>0</v>
      </c>
      <c r="Z85" s="261">
        <v>0</v>
      </c>
      <c r="AA85" s="261">
        <v>0</v>
      </c>
      <c r="AB85" s="261">
        <v>0</v>
      </c>
      <c r="AC85" s="261">
        <v>0</v>
      </c>
      <c r="AD85" s="261">
        <v>0</v>
      </c>
      <c r="AE85" s="262">
        <v>0</v>
      </c>
      <c r="AF85" s="262">
        <v>1</v>
      </c>
      <c r="AG85" s="262">
        <v>2</v>
      </c>
      <c r="AH85" s="262">
        <v>1</v>
      </c>
      <c r="AI85" s="262">
        <v>1</v>
      </c>
      <c r="AJ85" s="262">
        <v>1</v>
      </c>
      <c r="AK85" s="262">
        <v>0</v>
      </c>
      <c r="AL85" s="262">
        <v>0</v>
      </c>
      <c r="AM85" s="262">
        <v>1</v>
      </c>
      <c r="AN85" s="262">
        <v>0</v>
      </c>
      <c r="AO85" s="262">
        <v>1</v>
      </c>
      <c r="AP85" s="262">
        <v>0</v>
      </c>
      <c r="AQ85" s="262">
        <v>0</v>
      </c>
      <c r="AR85" s="262">
        <v>0</v>
      </c>
      <c r="AS85" s="262">
        <v>0</v>
      </c>
    </row>
    <row r="86" spans="1:45" ht="14.1" customHeight="1" x14ac:dyDescent="0.15">
      <c r="A86" s="99" t="s">
        <v>432</v>
      </c>
      <c r="B86" s="100" t="s">
        <v>627</v>
      </c>
      <c r="C86" s="101">
        <f t="shared" si="21"/>
        <v>35</v>
      </c>
      <c r="D86" s="261">
        <v>1</v>
      </c>
      <c r="E86" s="261">
        <v>0</v>
      </c>
      <c r="F86" s="261">
        <v>1</v>
      </c>
      <c r="G86" s="261">
        <v>0</v>
      </c>
      <c r="H86" s="261">
        <v>0</v>
      </c>
      <c r="I86" s="261">
        <v>32</v>
      </c>
      <c r="J86" s="261">
        <v>0</v>
      </c>
      <c r="K86" s="261">
        <v>1</v>
      </c>
      <c r="L86" s="261">
        <v>0</v>
      </c>
      <c r="M86" s="261">
        <v>0</v>
      </c>
      <c r="N86" s="261">
        <v>0</v>
      </c>
      <c r="O86" s="262">
        <v>28</v>
      </c>
      <c r="P86" s="262">
        <v>7</v>
      </c>
      <c r="Q86" s="262">
        <v>35</v>
      </c>
      <c r="R86" s="100">
        <v>0</v>
      </c>
      <c r="S86" s="100">
        <v>0</v>
      </c>
      <c r="T86" s="100">
        <v>0</v>
      </c>
      <c r="U86" s="100">
        <v>0</v>
      </c>
      <c r="V86" s="100">
        <v>0</v>
      </c>
      <c r="W86" s="100">
        <v>0</v>
      </c>
      <c r="X86" s="261">
        <v>0</v>
      </c>
      <c r="Y86" s="261">
        <v>0</v>
      </c>
      <c r="Z86" s="261">
        <v>0</v>
      </c>
      <c r="AA86" s="261">
        <v>0</v>
      </c>
      <c r="AB86" s="261">
        <v>0</v>
      </c>
      <c r="AC86" s="261">
        <v>0</v>
      </c>
      <c r="AD86" s="261">
        <v>0</v>
      </c>
      <c r="AE86" s="262">
        <v>0</v>
      </c>
      <c r="AF86" s="262">
        <v>1</v>
      </c>
      <c r="AG86" s="262">
        <v>3</v>
      </c>
      <c r="AH86" s="262">
        <v>1</v>
      </c>
      <c r="AI86" s="262">
        <v>1</v>
      </c>
      <c r="AJ86" s="262">
        <v>1</v>
      </c>
      <c r="AK86" s="262">
        <v>0</v>
      </c>
      <c r="AL86" s="262">
        <v>0</v>
      </c>
      <c r="AM86" s="262">
        <v>0</v>
      </c>
      <c r="AN86" s="262">
        <v>0</v>
      </c>
      <c r="AO86" s="262">
        <v>1</v>
      </c>
      <c r="AP86" s="262">
        <v>0</v>
      </c>
      <c r="AQ86" s="262">
        <v>0</v>
      </c>
      <c r="AR86" s="262">
        <v>0</v>
      </c>
      <c r="AS86" s="262">
        <v>0</v>
      </c>
    </row>
    <row r="87" spans="1:45" ht="14.1" customHeight="1" x14ac:dyDescent="0.15">
      <c r="A87" s="99" t="s">
        <v>432</v>
      </c>
      <c r="B87" s="100" t="s">
        <v>0</v>
      </c>
      <c r="C87" s="101">
        <f t="shared" si="21"/>
        <v>19</v>
      </c>
      <c r="D87" s="261">
        <v>1</v>
      </c>
      <c r="E87" s="261">
        <v>0</v>
      </c>
      <c r="F87" s="261">
        <v>1</v>
      </c>
      <c r="G87" s="261">
        <v>0</v>
      </c>
      <c r="H87" s="261">
        <v>0</v>
      </c>
      <c r="I87" s="261">
        <v>16</v>
      </c>
      <c r="J87" s="261">
        <v>0</v>
      </c>
      <c r="K87" s="261">
        <v>1</v>
      </c>
      <c r="L87" s="261">
        <v>0</v>
      </c>
      <c r="M87" s="261">
        <v>0</v>
      </c>
      <c r="N87" s="261">
        <v>0</v>
      </c>
      <c r="O87" s="262">
        <v>14</v>
      </c>
      <c r="P87" s="262">
        <v>5</v>
      </c>
      <c r="Q87" s="262">
        <v>19</v>
      </c>
      <c r="R87" s="100">
        <v>0</v>
      </c>
      <c r="S87" s="100">
        <v>0</v>
      </c>
      <c r="T87" s="100">
        <v>0</v>
      </c>
      <c r="U87" s="100">
        <v>0</v>
      </c>
      <c r="V87" s="100">
        <v>0</v>
      </c>
      <c r="W87" s="100">
        <v>0</v>
      </c>
      <c r="X87" s="261">
        <v>0</v>
      </c>
      <c r="Y87" s="261">
        <v>0</v>
      </c>
      <c r="Z87" s="261">
        <v>0</v>
      </c>
      <c r="AA87" s="261">
        <v>0</v>
      </c>
      <c r="AB87" s="261">
        <v>0</v>
      </c>
      <c r="AC87" s="261">
        <v>0</v>
      </c>
      <c r="AD87" s="261">
        <v>0</v>
      </c>
      <c r="AE87" s="262">
        <v>0</v>
      </c>
      <c r="AF87" s="262">
        <v>1</v>
      </c>
      <c r="AG87" s="262">
        <v>3</v>
      </c>
      <c r="AH87" s="262">
        <v>1</v>
      </c>
      <c r="AI87" s="262">
        <v>1</v>
      </c>
      <c r="AJ87" s="262">
        <v>1</v>
      </c>
      <c r="AK87" s="262">
        <v>0</v>
      </c>
      <c r="AL87" s="262">
        <v>0</v>
      </c>
      <c r="AM87" s="262">
        <v>1</v>
      </c>
      <c r="AN87" s="262">
        <v>0</v>
      </c>
      <c r="AO87" s="262">
        <v>2</v>
      </c>
      <c r="AP87" s="262">
        <v>0</v>
      </c>
      <c r="AQ87" s="262">
        <v>0</v>
      </c>
      <c r="AR87" s="262">
        <v>0</v>
      </c>
      <c r="AS87" s="262">
        <v>0</v>
      </c>
    </row>
    <row r="88" spans="1:45" ht="14.1" customHeight="1" x14ac:dyDescent="0.15">
      <c r="A88" s="99" t="s">
        <v>432</v>
      </c>
      <c r="B88" s="100" t="s">
        <v>228</v>
      </c>
      <c r="C88" s="101">
        <f t="shared" si="21"/>
        <v>12</v>
      </c>
      <c r="D88" s="261">
        <v>1</v>
      </c>
      <c r="E88" s="261">
        <v>0</v>
      </c>
      <c r="F88" s="261">
        <v>1</v>
      </c>
      <c r="G88" s="261">
        <v>0</v>
      </c>
      <c r="H88" s="261">
        <v>0</v>
      </c>
      <c r="I88" s="261">
        <v>9</v>
      </c>
      <c r="J88" s="261">
        <v>0</v>
      </c>
      <c r="K88" s="261">
        <v>1</v>
      </c>
      <c r="L88" s="261">
        <v>0</v>
      </c>
      <c r="M88" s="261">
        <v>0</v>
      </c>
      <c r="N88" s="261">
        <v>0</v>
      </c>
      <c r="O88" s="262">
        <v>7</v>
      </c>
      <c r="P88" s="262">
        <v>5</v>
      </c>
      <c r="Q88" s="262">
        <v>12</v>
      </c>
      <c r="R88" s="100">
        <v>0</v>
      </c>
      <c r="S88" s="100">
        <v>0</v>
      </c>
      <c r="T88" s="100">
        <v>0</v>
      </c>
      <c r="U88" s="100">
        <v>0</v>
      </c>
      <c r="V88" s="100">
        <v>0</v>
      </c>
      <c r="W88" s="100">
        <v>0</v>
      </c>
      <c r="X88" s="261">
        <v>0</v>
      </c>
      <c r="Y88" s="261">
        <v>0</v>
      </c>
      <c r="Z88" s="261">
        <v>0</v>
      </c>
      <c r="AA88" s="261">
        <v>0</v>
      </c>
      <c r="AB88" s="261">
        <v>0</v>
      </c>
      <c r="AC88" s="261">
        <v>0</v>
      </c>
      <c r="AD88" s="261">
        <v>0</v>
      </c>
      <c r="AE88" s="262">
        <v>0</v>
      </c>
      <c r="AF88" s="262">
        <v>1</v>
      </c>
      <c r="AG88" s="262">
        <v>0</v>
      </c>
      <c r="AH88" s="262">
        <v>1</v>
      </c>
      <c r="AI88" s="262">
        <v>1</v>
      </c>
      <c r="AJ88" s="262">
        <v>1</v>
      </c>
      <c r="AK88" s="262">
        <v>0</v>
      </c>
      <c r="AL88" s="262">
        <v>0</v>
      </c>
      <c r="AM88" s="262">
        <v>0</v>
      </c>
      <c r="AN88" s="262">
        <v>0</v>
      </c>
      <c r="AO88" s="262">
        <v>0</v>
      </c>
      <c r="AP88" s="262">
        <v>0</v>
      </c>
      <c r="AQ88" s="262">
        <v>0</v>
      </c>
      <c r="AR88" s="262">
        <v>0</v>
      </c>
      <c r="AS88" s="262">
        <v>0</v>
      </c>
    </row>
    <row r="89" spans="1:45" ht="14.1" customHeight="1" x14ac:dyDescent="0.15">
      <c r="A89" s="99" t="s">
        <v>432</v>
      </c>
      <c r="B89" s="100" t="s">
        <v>194</v>
      </c>
      <c r="C89" s="101">
        <f t="shared" si="21"/>
        <v>13</v>
      </c>
      <c r="D89" s="261">
        <v>1</v>
      </c>
      <c r="E89" s="261">
        <v>0</v>
      </c>
      <c r="F89" s="261">
        <v>1</v>
      </c>
      <c r="G89" s="261">
        <v>0</v>
      </c>
      <c r="H89" s="261">
        <v>0</v>
      </c>
      <c r="I89" s="261">
        <v>10</v>
      </c>
      <c r="J89" s="261">
        <v>0</v>
      </c>
      <c r="K89" s="261">
        <v>1</v>
      </c>
      <c r="L89" s="261">
        <v>0</v>
      </c>
      <c r="M89" s="261">
        <v>0</v>
      </c>
      <c r="N89" s="261">
        <v>0</v>
      </c>
      <c r="O89" s="262">
        <v>8</v>
      </c>
      <c r="P89" s="262">
        <v>5</v>
      </c>
      <c r="Q89" s="262">
        <v>13</v>
      </c>
      <c r="R89" s="100">
        <v>0</v>
      </c>
      <c r="S89" s="100">
        <v>0</v>
      </c>
      <c r="T89" s="100">
        <v>0</v>
      </c>
      <c r="U89" s="100">
        <v>0</v>
      </c>
      <c r="V89" s="100">
        <v>0</v>
      </c>
      <c r="W89" s="100">
        <v>0</v>
      </c>
      <c r="X89" s="261">
        <v>0</v>
      </c>
      <c r="Y89" s="261">
        <v>0</v>
      </c>
      <c r="Z89" s="261">
        <v>0</v>
      </c>
      <c r="AA89" s="261">
        <v>0</v>
      </c>
      <c r="AB89" s="261">
        <v>0</v>
      </c>
      <c r="AC89" s="261">
        <v>0</v>
      </c>
      <c r="AD89" s="261">
        <v>0</v>
      </c>
      <c r="AE89" s="262">
        <v>0</v>
      </c>
      <c r="AF89" s="262">
        <v>1</v>
      </c>
      <c r="AG89" s="262">
        <v>0</v>
      </c>
      <c r="AH89" s="262">
        <v>1</v>
      </c>
      <c r="AI89" s="262">
        <v>1</v>
      </c>
      <c r="AJ89" s="262">
        <v>1</v>
      </c>
      <c r="AK89" s="262">
        <v>0</v>
      </c>
      <c r="AL89" s="262">
        <v>0</v>
      </c>
      <c r="AM89" s="262">
        <v>0</v>
      </c>
      <c r="AN89" s="262">
        <v>0</v>
      </c>
      <c r="AO89" s="262">
        <v>0</v>
      </c>
      <c r="AP89" s="262">
        <v>0</v>
      </c>
      <c r="AQ89" s="262">
        <v>0</v>
      </c>
      <c r="AR89" s="262">
        <v>0</v>
      </c>
      <c r="AS89" s="262">
        <v>0</v>
      </c>
    </row>
    <row r="90" spans="1:45" ht="14.1" customHeight="1" x14ac:dyDescent="0.15">
      <c r="A90" s="99" t="s">
        <v>432</v>
      </c>
      <c r="B90" s="100" t="s">
        <v>195</v>
      </c>
      <c r="C90" s="101">
        <f t="shared" si="21"/>
        <v>16</v>
      </c>
      <c r="D90" s="261">
        <v>1</v>
      </c>
      <c r="E90" s="261">
        <v>0</v>
      </c>
      <c r="F90" s="261">
        <v>1</v>
      </c>
      <c r="G90" s="261">
        <v>0</v>
      </c>
      <c r="H90" s="261">
        <v>0</v>
      </c>
      <c r="I90" s="261">
        <v>13</v>
      </c>
      <c r="J90" s="261">
        <v>0</v>
      </c>
      <c r="K90" s="261">
        <v>1</v>
      </c>
      <c r="L90" s="261">
        <v>0</v>
      </c>
      <c r="M90" s="261">
        <v>0</v>
      </c>
      <c r="N90" s="261">
        <v>0</v>
      </c>
      <c r="O90" s="262">
        <v>8</v>
      </c>
      <c r="P90" s="262">
        <v>8</v>
      </c>
      <c r="Q90" s="262">
        <v>16</v>
      </c>
      <c r="R90" s="100">
        <v>0</v>
      </c>
      <c r="S90" s="100">
        <v>0</v>
      </c>
      <c r="T90" s="100">
        <v>0</v>
      </c>
      <c r="U90" s="100">
        <v>0</v>
      </c>
      <c r="V90" s="100">
        <v>0</v>
      </c>
      <c r="W90" s="100">
        <v>0</v>
      </c>
      <c r="X90" s="261">
        <v>0</v>
      </c>
      <c r="Y90" s="261">
        <v>0</v>
      </c>
      <c r="Z90" s="261">
        <v>0</v>
      </c>
      <c r="AA90" s="261">
        <v>0</v>
      </c>
      <c r="AB90" s="261">
        <v>0</v>
      </c>
      <c r="AC90" s="261">
        <v>0</v>
      </c>
      <c r="AD90" s="261">
        <v>0</v>
      </c>
      <c r="AE90" s="262">
        <v>0</v>
      </c>
      <c r="AF90" s="262">
        <v>1</v>
      </c>
      <c r="AG90" s="262">
        <v>0</v>
      </c>
      <c r="AH90" s="262">
        <v>1</v>
      </c>
      <c r="AI90" s="262">
        <v>1</v>
      </c>
      <c r="AJ90" s="262">
        <v>1</v>
      </c>
      <c r="AK90" s="262">
        <v>0</v>
      </c>
      <c r="AL90" s="262">
        <v>0</v>
      </c>
      <c r="AM90" s="262">
        <v>0</v>
      </c>
      <c r="AN90" s="262">
        <v>0</v>
      </c>
      <c r="AO90" s="262">
        <v>1</v>
      </c>
      <c r="AP90" s="262">
        <v>0</v>
      </c>
      <c r="AQ90" s="262">
        <v>0</v>
      </c>
      <c r="AR90" s="262">
        <v>0</v>
      </c>
      <c r="AS90" s="262">
        <v>0</v>
      </c>
    </row>
    <row r="91" spans="1:45" ht="14.1" customHeight="1" x14ac:dyDescent="0.15">
      <c r="A91" s="99" t="s">
        <v>432</v>
      </c>
      <c r="B91" s="100" t="s">
        <v>196</v>
      </c>
      <c r="C91" s="101">
        <f t="shared" si="21"/>
        <v>12</v>
      </c>
      <c r="D91" s="261">
        <v>1</v>
      </c>
      <c r="E91" s="261">
        <v>0</v>
      </c>
      <c r="F91" s="261">
        <v>1</v>
      </c>
      <c r="G91" s="261">
        <v>0</v>
      </c>
      <c r="H91" s="261">
        <v>0</v>
      </c>
      <c r="I91" s="261">
        <v>9</v>
      </c>
      <c r="J91" s="261">
        <v>0</v>
      </c>
      <c r="K91" s="261">
        <v>1</v>
      </c>
      <c r="L91" s="261">
        <v>0</v>
      </c>
      <c r="M91" s="261">
        <v>0</v>
      </c>
      <c r="N91" s="261">
        <v>0</v>
      </c>
      <c r="O91" s="262">
        <v>9</v>
      </c>
      <c r="P91" s="262">
        <v>3</v>
      </c>
      <c r="Q91" s="262">
        <v>12</v>
      </c>
      <c r="R91" s="100">
        <v>0</v>
      </c>
      <c r="S91" s="100">
        <v>0</v>
      </c>
      <c r="T91" s="100">
        <v>0</v>
      </c>
      <c r="U91" s="100">
        <v>0</v>
      </c>
      <c r="V91" s="100">
        <v>0</v>
      </c>
      <c r="W91" s="100">
        <v>0</v>
      </c>
      <c r="X91" s="261">
        <v>0</v>
      </c>
      <c r="Y91" s="261">
        <v>0</v>
      </c>
      <c r="Z91" s="261">
        <v>0</v>
      </c>
      <c r="AA91" s="261">
        <v>0</v>
      </c>
      <c r="AB91" s="261">
        <v>0</v>
      </c>
      <c r="AC91" s="261">
        <v>0</v>
      </c>
      <c r="AD91" s="261">
        <v>0</v>
      </c>
      <c r="AE91" s="262">
        <v>0</v>
      </c>
      <c r="AF91" s="262">
        <v>1</v>
      </c>
      <c r="AG91" s="262">
        <v>0</v>
      </c>
      <c r="AH91" s="262">
        <v>1</v>
      </c>
      <c r="AI91" s="262">
        <v>1</v>
      </c>
      <c r="AJ91" s="262">
        <v>1</v>
      </c>
      <c r="AK91" s="262">
        <v>0</v>
      </c>
      <c r="AL91" s="262">
        <v>0</v>
      </c>
      <c r="AM91" s="262">
        <v>0</v>
      </c>
      <c r="AN91" s="262">
        <v>0</v>
      </c>
      <c r="AO91" s="262">
        <v>0</v>
      </c>
      <c r="AP91" s="262">
        <v>0</v>
      </c>
      <c r="AQ91" s="262">
        <v>0</v>
      </c>
      <c r="AR91" s="262">
        <v>0</v>
      </c>
      <c r="AS91" s="262">
        <v>0</v>
      </c>
    </row>
    <row r="92" spans="1:45" ht="14.1" customHeight="1" x14ac:dyDescent="0.15">
      <c r="A92" s="99" t="s">
        <v>432</v>
      </c>
      <c r="B92" s="100" t="s">
        <v>229</v>
      </c>
      <c r="C92" s="101">
        <f t="shared" si="21"/>
        <v>20</v>
      </c>
      <c r="D92" s="261">
        <v>1</v>
      </c>
      <c r="E92" s="261">
        <v>0</v>
      </c>
      <c r="F92" s="261">
        <v>1</v>
      </c>
      <c r="G92" s="261">
        <v>0</v>
      </c>
      <c r="H92" s="261">
        <v>0</v>
      </c>
      <c r="I92" s="261">
        <v>17</v>
      </c>
      <c r="J92" s="261">
        <v>0</v>
      </c>
      <c r="K92" s="261">
        <v>1</v>
      </c>
      <c r="L92" s="261">
        <v>0</v>
      </c>
      <c r="M92" s="261">
        <v>0</v>
      </c>
      <c r="N92" s="261">
        <v>0</v>
      </c>
      <c r="O92" s="262">
        <v>16</v>
      </c>
      <c r="P92" s="262">
        <v>4</v>
      </c>
      <c r="Q92" s="262">
        <v>20</v>
      </c>
      <c r="R92" s="100">
        <v>0</v>
      </c>
      <c r="S92" s="100">
        <v>0</v>
      </c>
      <c r="T92" s="100">
        <v>0</v>
      </c>
      <c r="U92" s="100">
        <v>0</v>
      </c>
      <c r="V92" s="100">
        <v>0</v>
      </c>
      <c r="W92" s="100">
        <v>0</v>
      </c>
      <c r="X92" s="261">
        <v>0</v>
      </c>
      <c r="Y92" s="261">
        <v>0</v>
      </c>
      <c r="Z92" s="261">
        <v>0</v>
      </c>
      <c r="AA92" s="261">
        <v>0</v>
      </c>
      <c r="AB92" s="261">
        <v>0</v>
      </c>
      <c r="AC92" s="261">
        <v>0</v>
      </c>
      <c r="AD92" s="261">
        <v>0</v>
      </c>
      <c r="AE92" s="262">
        <v>0</v>
      </c>
      <c r="AF92" s="262">
        <v>1</v>
      </c>
      <c r="AG92" s="262">
        <v>3</v>
      </c>
      <c r="AH92" s="262">
        <v>1</v>
      </c>
      <c r="AI92" s="262">
        <v>1</v>
      </c>
      <c r="AJ92" s="262">
        <v>1</v>
      </c>
      <c r="AK92" s="262">
        <v>0</v>
      </c>
      <c r="AL92" s="262">
        <v>0</v>
      </c>
      <c r="AM92" s="262">
        <v>0</v>
      </c>
      <c r="AN92" s="262">
        <v>0</v>
      </c>
      <c r="AO92" s="262">
        <v>0</v>
      </c>
      <c r="AP92" s="262">
        <v>0</v>
      </c>
      <c r="AQ92" s="262">
        <v>0</v>
      </c>
      <c r="AR92" s="262">
        <v>0</v>
      </c>
      <c r="AS92" s="262">
        <v>0</v>
      </c>
    </row>
    <row r="93" spans="1:45" ht="14.1" customHeight="1" x14ac:dyDescent="0.15">
      <c r="A93" s="102" t="s">
        <v>429</v>
      </c>
      <c r="B93" s="102">
        <f>COUNTA(B75:B92)</f>
        <v>18</v>
      </c>
      <c r="C93" s="104">
        <f t="shared" ref="C93:AS93" si="22">SUM(C75:C92)</f>
        <v>607</v>
      </c>
      <c r="D93" s="103">
        <f t="shared" si="22"/>
        <v>18</v>
      </c>
      <c r="E93" s="103">
        <f t="shared" si="22"/>
        <v>1</v>
      </c>
      <c r="F93" s="103">
        <f t="shared" si="22"/>
        <v>19</v>
      </c>
      <c r="G93" s="103">
        <f t="shared" si="22"/>
        <v>2</v>
      </c>
      <c r="H93" s="103">
        <f t="shared" si="22"/>
        <v>0</v>
      </c>
      <c r="I93" s="103">
        <f t="shared" si="22"/>
        <v>507</v>
      </c>
      <c r="J93" s="103">
        <f t="shared" si="22"/>
        <v>0</v>
      </c>
      <c r="K93" s="103">
        <f t="shared" si="22"/>
        <v>18</v>
      </c>
      <c r="L93" s="103">
        <f t="shared" si="22"/>
        <v>1</v>
      </c>
      <c r="M93" s="103">
        <f t="shared" si="22"/>
        <v>0</v>
      </c>
      <c r="N93" s="103">
        <f t="shared" si="22"/>
        <v>0</v>
      </c>
      <c r="O93" s="103">
        <f t="shared" si="22"/>
        <v>441</v>
      </c>
      <c r="P93" s="103">
        <f t="shared" si="22"/>
        <v>125</v>
      </c>
      <c r="Q93" s="103">
        <f t="shared" si="22"/>
        <v>566</v>
      </c>
      <c r="R93" s="103">
        <f t="shared" si="22"/>
        <v>0</v>
      </c>
      <c r="S93" s="103">
        <f t="shared" si="22"/>
        <v>0</v>
      </c>
      <c r="T93" s="103">
        <f t="shared" si="22"/>
        <v>3</v>
      </c>
      <c r="U93" s="103">
        <f t="shared" si="22"/>
        <v>0</v>
      </c>
      <c r="V93" s="103">
        <f t="shared" si="22"/>
        <v>0</v>
      </c>
      <c r="W93" s="103">
        <f t="shared" si="22"/>
        <v>35</v>
      </c>
      <c r="X93" s="103">
        <f t="shared" si="22"/>
        <v>0</v>
      </c>
      <c r="Y93" s="103">
        <f t="shared" si="22"/>
        <v>3</v>
      </c>
      <c r="Z93" s="103">
        <f t="shared" si="22"/>
        <v>0</v>
      </c>
      <c r="AA93" s="103">
        <f t="shared" si="22"/>
        <v>0</v>
      </c>
      <c r="AB93" s="103">
        <f t="shared" si="22"/>
        <v>0</v>
      </c>
      <c r="AC93" s="103">
        <f t="shared" si="22"/>
        <v>31</v>
      </c>
      <c r="AD93" s="103">
        <f t="shared" si="22"/>
        <v>10</v>
      </c>
      <c r="AE93" s="103">
        <f t="shared" si="22"/>
        <v>41</v>
      </c>
      <c r="AF93" s="103">
        <f t="shared" si="22"/>
        <v>21</v>
      </c>
      <c r="AG93" s="103">
        <f t="shared" si="22"/>
        <v>45</v>
      </c>
      <c r="AH93" s="103">
        <f t="shared" si="22"/>
        <v>21</v>
      </c>
      <c r="AI93" s="103">
        <f t="shared" si="22"/>
        <v>21</v>
      </c>
      <c r="AJ93" s="103">
        <f t="shared" si="22"/>
        <v>21</v>
      </c>
      <c r="AK93" s="103">
        <f t="shared" si="22"/>
        <v>15</v>
      </c>
      <c r="AL93" s="103">
        <f t="shared" si="22"/>
        <v>0</v>
      </c>
      <c r="AM93" s="103">
        <f t="shared" si="22"/>
        <v>10</v>
      </c>
      <c r="AN93" s="103">
        <f t="shared" si="22"/>
        <v>3</v>
      </c>
      <c r="AO93" s="103">
        <f t="shared" si="22"/>
        <v>5</v>
      </c>
      <c r="AP93" s="103">
        <f t="shared" si="22"/>
        <v>3</v>
      </c>
      <c r="AQ93" s="103">
        <f t="shared" si="22"/>
        <v>0</v>
      </c>
      <c r="AR93" s="103">
        <f t="shared" si="22"/>
        <v>1</v>
      </c>
      <c r="AS93" s="103">
        <f t="shared" si="22"/>
        <v>3</v>
      </c>
    </row>
    <row r="94" spans="1:45" ht="14.1" customHeight="1" x14ac:dyDescent="0.15">
      <c r="A94" s="99" t="s">
        <v>433</v>
      </c>
      <c r="B94" s="100" t="s">
        <v>197</v>
      </c>
      <c r="C94" s="101">
        <f>Q94+AE94</f>
        <v>13</v>
      </c>
      <c r="D94" s="261">
        <v>1</v>
      </c>
      <c r="E94" s="261">
        <v>0</v>
      </c>
      <c r="F94" s="261">
        <v>1</v>
      </c>
      <c r="G94" s="261">
        <v>0</v>
      </c>
      <c r="H94" s="261">
        <v>0</v>
      </c>
      <c r="I94" s="261">
        <v>10</v>
      </c>
      <c r="J94" s="261">
        <v>0</v>
      </c>
      <c r="K94" s="261">
        <v>1</v>
      </c>
      <c r="L94" s="261">
        <v>0</v>
      </c>
      <c r="M94" s="261">
        <v>0</v>
      </c>
      <c r="N94" s="261">
        <v>0</v>
      </c>
      <c r="O94" s="262">
        <v>7</v>
      </c>
      <c r="P94" s="262">
        <v>6</v>
      </c>
      <c r="Q94" s="262">
        <v>13</v>
      </c>
      <c r="R94" s="100">
        <v>0</v>
      </c>
      <c r="S94" s="100">
        <v>0</v>
      </c>
      <c r="T94" s="100">
        <v>0</v>
      </c>
      <c r="U94" s="100">
        <v>0</v>
      </c>
      <c r="V94" s="100">
        <v>0</v>
      </c>
      <c r="W94" s="100">
        <v>0</v>
      </c>
      <c r="X94" s="261">
        <v>0</v>
      </c>
      <c r="Y94" s="261">
        <v>0</v>
      </c>
      <c r="Z94" s="261">
        <v>0</v>
      </c>
      <c r="AA94" s="261">
        <v>0</v>
      </c>
      <c r="AB94" s="261">
        <v>0</v>
      </c>
      <c r="AC94" s="261">
        <v>0</v>
      </c>
      <c r="AD94" s="261">
        <v>0</v>
      </c>
      <c r="AE94" s="262">
        <v>0</v>
      </c>
      <c r="AF94" s="262">
        <v>1</v>
      </c>
      <c r="AG94" s="262">
        <v>0</v>
      </c>
      <c r="AH94" s="262">
        <v>1</v>
      </c>
      <c r="AI94" s="262">
        <v>1</v>
      </c>
      <c r="AJ94" s="262">
        <v>1</v>
      </c>
      <c r="AK94" s="262">
        <v>0</v>
      </c>
      <c r="AL94" s="262">
        <v>0</v>
      </c>
      <c r="AM94" s="262">
        <v>0</v>
      </c>
      <c r="AN94" s="262">
        <v>0</v>
      </c>
      <c r="AO94" s="262">
        <v>0</v>
      </c>
      <c r="AP94" s="262">
        <v>0</v>
      </c>
      <c r="AQ94" s="262">
        <v>0</v>
      </c>
      <c r="AR94" s="262">
        <v>0</v>
      </c>
      <c r="AS94" s="262">
        <v>0</v>
      </c>
    </row>
    <row r="95" spans="1:45" ht="14.1" customHeight="1" x14ac:dyDescent="0.15">
      <c r="A95" s="99" t="s">
        <v>433</v>
      </c>
      <c r="B95" s="100" t="s">
        <v>231</v>
      </c>
      <c r="C95" s="101">
        <f>Q95+AE95</f>
        <v>13</v>
      </c>
      <c r="D95" s="261">
        <v>1</v>
      </c>
      <c r="E95" s="261">
        <v>0</v>
      </c>
      <c r="F95" s="261">
        <v>1</v>
      </c>
      <c r="G95" s="261">
        <v>0</v>
      </c>
      <c r="H95" s="261">
        <v>0</v>
      </c>
      <c r="I95" s="261">
        <v>10</v>
      </c>
      <c r="J95" s="261">
        <v>0</v>
      </c>
      <c r="K95" s="261">
        <v>1</v>
      </c>
      <c r="L95" s="261">
        <v>0</v>
      </c>
      <c r="M95" s="261">
        <v>0</v>
      </c>
      <c r="N95" s="261">
        <v>0</v>
      </c>
      <c r="O95" s="262">
        <v>10</v>
      </c>
      <c r="P95" s="262">
        <v>3</v>
      </c>
      <c r="Q95" s="262">
        <v>13</v>
      </c>
      <c r="R95" s="100">
        <v>0</v>
      </c>
      <c r="S95" s="100">
        <v>0</v>
      </c>
      <c r="T95" s="100">
        <v>0</v>
      </c>
      <c r="U95" s="100">
        <v>0</v>
      </c>
      <c r="V95" s="100">
        <v>0</v>
      </c>
      <c r="W95" s="100">
        <v>0</v>
      </c>
      <c r="X95" s="261">
        <v>0</v>
      </c>
      <c r="Y95" s="261">
        <v>0</v>
      </c>
      <c r="Z95" s="261">
        <v>0</v>
      </c>
      <c r="AA95" s="261">
        <v>0</v>
      </c>
      <c r="AB95" s="261">
        <v>0</v>
      </c>
      <c r="AC95" s="261">
        <v>0</v>
      </c>
      <c r="AD95" s="261">
        <v>0</v>
      </c>
      <c r="AE95" s="262">
        <v>0</v>
      </c>
      <c r="AF95" s="262">
        <v>1</v>
      </c>
      <c r="AG95" s="262">
        <v>0</v>
      </c>
      <c r="AH95" s="262">
        <v>1</v>
      </c>
      <c r="AI95" s="262">
        <v>1</v>
      </c>
      <c r="AJ95" s="262">
        <v>1</v>
      </c>
      <c r="AK95" s="262">
        <v>0</v>
      </c>
      <c r="AL95" s="262">
        <v>0</v>
      </c>
      <c r="AM95" s="262">
        <v>1</v>
      </c>
      <c r="AN95" s="262">
        <v>0</v>
      </c>
      <c r="AO95" s="262">
        <v>0</v>
      </c>
      <c r="AP95" s="262">
        <v>0</v>
      </c>
      <c r="AQ95" s="262">
        <v>0</v>
      </c>
      <c r="AR95" s="262">
        <v>0</v>
      </c>
      <c r="AS95" s="262">
        <v>0</v>
      </c>
    </row>
    <row r="96" spans="1:45" ht="14.1" customHeight="1" x14ac:dyDescent="0.15">
      <c r="A96" s="99" t="s">
        <v>433</v>
      </c>
      <c r="B96" s="100" t="s">
        <v>199</v>
      </c>
      <c r="C96" s="101">
        <f>Q96+AE96</f>
        <v>32</v>
      </c>
      <c r="D96" s="261">
        <v>1</v>
      </c>
      <c r="E96" s="261">
        <v>0</v>
      </c>
      <c r="F96" s="261">
        <v>2</v>
      </c>
      <c r="G96" s="261">
        <v>0</v>
      </c>
      <c r="H96" s="261">
        <v>0</v>
      </c>
      <c r="I96" s="261">
        <v>28</v>
      </c>
      <c r="J96" s="261">
        <v>0</v>
      </c>
      <c r="K96" s="261">
        <v>1</v>
      </c>
      <c r="L96" s="261">
        <v>0</v>
      </c>
      <c r="M96" s="261">
        <v>0</v>
      </c>
      <c r="N96" s="261">
        <v>0</v>
      </c>
      <c r="O96" s="262">
        <v>25</v>
      </c>
      <c r="P96" s="262">
        <v>7</v>
      </c>
      <c r="Q96" s="262">
        <v>32</v>
      </c>
      <c r="R96" s="100">
        <v>0</v>
      </c>
      <c r="S96" s="100">
        <v>0</v>
      </c>
      <c r="T96" s="100">
        <v>0</v>
      </c>
      <c r="U96" s="100">
        <v>0</v>
      </c>
      <c r="V96" s="100">
        <v>0</v>
      </c>
      <c r="W96" s="100">
        <v>0</v>
      </c>
      <c r="X96" s="261">
        <v>0</v>
      </c>
      <c r="Y96" s="261">
        <v>0</v>
      </c>
      <c r="Z96" s="261">
        <v>0</v>
      </c>
      <c r="AA96" s="261">
        <v>0</v>
      </c>
      <c r="AB96" s="261">
        <v>0</v>
      </c>
      <c r="AC96" s="261">
        <v>0</v>
      </c>
      <c r="AD96" s="261">
        <v>0</v>
      </c>
      <c r="AE96" s="262">
        <v>0</v>
      </c>
      <c r="AF96" s="262">
        <v>1</v>
      </c>
      <c r="AG96" s="262">
        <v>3</v>
      </c>
      <c r="AH96" s="262">
        <v>1</v>
      </c>
      <c r="AI96" s="262">
        <v>1</v>
      </c>
      <c r="AJ96" s="262">
        <v>1</v>
      </c>
      <c r="AK96" s="262">
        <v>0</v>
      </c>
      <c r="AL96" s="262">
        <v>0</v>
      </c>
      <c r="AM96" s="262">
        <v>0</v>
      </c>
      <c r="AN96" s="262">
        <v>0</v>
      </c>
      <c r="AO96" s="262">
        <v>0</v>
      </c>
      <c r="AP96" s="262">
        <v>0</v>
      </c>
      <c r="AQ96" s="262">
        <v>0</v>
      </c>
      <c r="AR96" s="262">
        <v>0</v>
      </c>
      <c r="AS96" s="262">
        <v>0</v>
      </c>
    </row>
    <row r="97" spans="1:45" ht="14.1" customHeight="1" x14ac:dyDescent="0.15">
      <c r="A97" s="99" t="s">
        <v>433</v>
      </c>
      <c r="B97" s="100" t="s">
        <v>198</v>
      </c>
      <c r="C97" s="101">
        <f>Q97+AE97</f>
        <v>39</v>
      </c>
      <c r="D97" s="261">
        <v>1</v>
      </c>
      <c r="E97" s="261">
        <v>0</v>
      </c>
      <c r="F97" s="261">
        <v>1</v>
      </c>
      <c r="G97" s="261">
        <v>0</v>
      </c>
      <c r="H97" s="261">
        <v>0</v>
      </c>
      <c r="I97" s="261">
        <v>36</v>
      </c>
      <c r="J97" s="261">
        <v>0</v>
      </c>
      <c r="K97" s="261">
        <v>1</v>
      </c>
      <c r="L97" s="261">
        <v>0</v>
      </c>
      <c r="M97" s="261">
        <v>0</v>
      </c>
      <c r="N97" s="261">
        <v>0</v>
      </c>
      <c r="O97" s="262">
        <v>28</v>
      </c>
      <c r="P97" s="262">
        <v>11</v>
      </c>
      <c r="Q97" s="262">
        <v>39</v>
      </c>
      <c r="R97" s="100">
        <v>0</v>
      </c>
      <c r="S97" s="100">
        <v>0</v>
      </c>
      <c r="T97" s="100">
        <v>0</v>
      </c>
      <c r="U97" s="100">
        <v>0</v>
      </c>
      <c r="V97" s="100">
        <v>0</v>
      </c>
      <c r="W97" s="100">
        <v>0</v>
      </c>
      <c r="X97" s="261">
        <v>0</v>
      </c>
      <c r="Y97" s="261">
        <v>0</v>
      </c>
      <c r="Z97" s="261">
        <v>0</v>
      </c>
      <c r="AA97" s="261">
        <v>0</v>
      </c>
      <c r="AB97" s="261">
        <v>0</v>
      </c>
      <c r="AC97" s="261">
        <v>0</v>
      </c>
      <c r="AD97" s="261">
        <v>0</v>
      </c>
      <c r="AE97" s="262">
        <v>0</v>
      </c>
      <c r="AF97" s="262">
        <v>1</v>
      </c>
      <c r="AG97" s="262">
        <v>3</v>
      </c>
      <c r="AH97" s="262">
        <v>1</v>
      </c>
      <c r="AI97" s="262">
        <v>1</v>
      </c>
      <c r="AJ97" s="262">
        <v>1</v>
      </c>
      <c r="AK97" s="262">
        <v>0</v>
      </c>
      <c r="AL97" s="262">
        <v>0</v>
      </c>
      <c r="AM97" s="262">
        <v>1</v>
      </c>
      <c r="AN97" s="262">
        <v>0</v>
      </c>
      <c r="AO97" s="262">
        <v>0</v>
      </c>
      <c r="AP97" s="262">
        <v>0</v>
      </c>
      <c r="AQ97" s="262">
        <v>0</v>
      </c>
      <c r="AR97" s="262">
        <v>0</v>
      </c>
      <c r="AS97" s="262">
        <v>0</v>
      </c>
    </row>
    <row r="98" spans="1:45" ht="14.1" customHeight="1" x14ac:dyDescent="0.15">
      <c r="A98" s="99" t="s">
        <v>433</v>
      </c>
      <c r="B98" s="100" t="s">
        <v>243</v>
      </c>
      <c r="C98" s="101">
        <f>Q98+AE98</f>
        <v>24</v>
      </c>
      <c r="D98" s="261">
        <v>1</v>
      </c>
      <c r="E98" s="261">
        <v>0</v>
      </c>
      <c r="F98" s="261">
        <v>1</v>
      </c>
      <c r="G98" s="261">
        <v>0</v>
      </c>
      <c r="H98" s="261">
        <v>0</v>
      </c>
      <c r="I98" s="261">
        <v>21</v>
      </c>
      <c r="J98" s="261">
        <v>0</v>
      </c>
      <c r="K98" s="261">
        <v>1</v>
      </c>
      <c r="L98" s="261">
        <v>0</v>
      </c>
      <c r="M98" s="261">
        <v>0</v>
      </c>
      <c r="N98" s="261">
        <v>0</v>
      </c>
      <c r="O98" s="262">
        <v>20</v>
      </c>
      <c r="P98" s="262">
        <v>4</v>
      </c>
      <c r="Q98" s="262">
        <v>24</v>
      </c>
      <c r="R98" s="100">
        <v>0</v>
      </c>
      <c r="S98" s="100">
        <v>0</v>
      </c>
      <c r="T98" s="100">
        <v>0</v>
      </c>
      <c r="U98" s="100">
        <v>0</v>
      </c>
      <c r="V98" s="100">
        <v>0</v>
      </c>
      <c r="W98" s="100">
        <v>0</v>
      </c>
      <c r="X98" s="261">
        <v>0</v>
      </c>
      <c r="Y98" s="261">
        <v>0</v>
      </c>
      <c r="Z98" s="261">
        <v>0</v>
      </c>
      <c r="AA98" s="261">
        <v>0</v>
      </c>
      <c r="AB98" s="261">
        <v>0</v>
      </c>
      <c r="AC98" s="261">
        <v>0</v>
      </c>
      <c r="AD98" s="261">
        <v>0</v>
      </c>
      <c r="AE98" s="262">
        <v>0</v>
      </c>
      <c r="AF98" s="262">
        <v>1</v>
      </c>
      <c r="AG98" s="262">
        <v>3</v>
      </c>
      <c r="AH98" s="262">
        <v>1</v>
      </c>
      <c r="AI98" s="262">
        <v>1</v>
      </c>
      <c r="AJ98" s="262">
        <v>1</v>
      </c>
      <c r="AK98" s="262">
        <v>2</v>
      </c>
      <c r="AL98" s="262">
        <v>1</v>
      </c>
      <c r="AM98" s="262">
        <v>0</v>
      </c>
      <c r="AN98" s="262">
        <v>0</v>
      </c>
      <c r="AO98" s="262">
        <v>1</v>
      </c>
      <c r="AP98" s="262">
        <v>0</v>
      </c>
      <c r="AQ98" s="262">
        <v>0</v>
      </c>
      <c r="AR98" s="262">
        <v>0</v>
      </c>
      <c r="AS98" s="262">
        <v>0</v>
      </c>
    </row>
    <row r="99" spans="1:45" ht="14.1" customHeight="1" x14ac:dyDescent="0.15">
      <c r="A99" s="102" t="s">
        <v>429</v>
      </c>
      <c r="B99" s="102">
        <f>COUNTA(B94:B98)</f>
        <v>5</v>
      </c>
      <c r="C99" s="104">
        <f t="shared" ref="C99" si="23">SUM(C94:C98)</f>
        <v>121</v>
      </c>
      <c r="D99" s="103">
        <f t="shared" ref="D99:AS99" si="24">SUM(D94:D98)</f>
        <v>5</v>
      </c>
      <c r="E99" s="103">
        <f t="shared" si="24"/>
        <v>0</v>
      </c>
      <c r="F99" s="103">
        <f t="shared" si="24"/>
        <v>6</v>
      </c>
      <c r="G99" s="103">
        <f t="shared" si="24"/>
        <v>0</v>
      </c>
      <c r="H99" s="103">
        <f t="shared" si="24"/>
        <v>0</v>
      </c>
      <c r="I99" s="103">
        <f t="shared" si="24"/>
        <v>105</v>
      </c>
      <c r="J99" s="103">
        <f t="shared" ref="J99" si="25">SUM(J94:J98)</f>
        <v>0</v>
      </c>
      <c r="K99" s="103">
        <f t="shared" si="24"/>
        <v>5</v>
      </c>
      <c r="L99" s="103">
        <f t="shared" ref="L99" si="26">SUM(L94:L98)</f>
        <v>0</v>
      </c>
      <c r="M99" s="103">
        <f t="shared" si="24"/>
        <v>0</v>
      </c>
      <c r="N99" s="103">
        <f t="shared" si="24"/>
        <v>0</v>
      </c>
      <c r="O99" s="103">
        <f t="shared" si="24"/>
        <v>90</v>
      </c>
      <c r="P99" s="103">
        <f t="shared" si="24"/>
        <v>31</v>
      </c>
      <c r="Q99" s="103">
        <f t="shared" si="24"/>
        <v>121</v>
      </c>
      <c r="R99" s="103">
        <f t="shared" si="24"/>
        <v>0</v>
      </c>
      <c r="S99" s="103">
        <f t="shared" si="24"/>
        <v>0</v>
      </c>
      <c r="T99" s="103">
        <f t="shared" si="24"/>
        <v>0</v>
      </c>
      <c r="U99" s="103">
        <f t="shared" si="24"/>
        <v>0</v>
      </c>
      <c r="V99" s="103">
        <f t="shared" si="24"/>
        <v>0</v>
      </c>
      <c r="W99" s="103">
        <f t="shared" si="24"/>
        <v>0</v>
      </c>
      <c r="X99" s="103">
        <f t="shared" si="24"/>
        <v>0</v>
      </c>
      <c r="Y99" s="103">
        <f t="shared" ref="Y99:Z99" si="27">SUM(Y94:Y98)</f>
        <v>0</v>
      </c>
      <c r="Z99" s="103">
        <f t="shared" si="27"/>
        <v>0</v>
      </c>
      <c r="AA99" s="103">
        <f t="shared" si="24"/>
        <v>0</v>
      </c>
      <c r="AB99" s="103">
        <f t="shared" si="24"/>
        <v>0</v>
      </c>
      <c r="AC99" s="103">
        <f t="shared" si="24"/>
        <v>0</v>
      </c>
      <c r="AD99" s="103">
        <f t="shared" si="24"/>
        <v>0</v>
      </c>
      <c r="AE99" s="103">
        <f t="shared" si="24"/>
        <v>0</v>
      </c>
      <c r="AF99" s="103">
        <f t="shared" si="24"/>
        <v>5</v>
      </c>
      <c r="AG99" s="103">
        <f t="shared" si="24"/>
        <v>9</v>
      </c>
      <c r="AH99" s="103">
        <f t="shared" si="24"/>
        <v>5</v>
      </c>
      <c r="AI99" s="103">
        <f t="shared" si="24"/>
        <v>5</v>
      </c>
      <c r="AJ99" s="103">
        <f t="shared" si="24"/>
        <v>5</v>
      </c>
      <c r="AK99" s="103">
        <f t="shared" si="24"/>
        <v>2</v>
      </c>
      <c r="AL99" s="103">
        <f t="shared" si="24"/>
        <v>1</v>
      </c>
      <c r="AM99" s="103">
        <f t="shared" ref="AM99" si="28">SUM(AM94:AM98)</f>
        <v>2</v>
      </c>
      <c r="AN99" s="103">
        <f t="shared" si="24"/>
        <v>0</v>
      </c>
      <c r="AO99" s="103">
        <f t="shared" si="24"/>
        <v>1</v>
      </c>
      <c r="AP99" s="103">
        <f t="shared" si="24"/>
        <v>0</v>
      </c>
      <c r="AQ99" s="103">
        <f t="shared" ref="AQ99" si="29">SUM(AQ94:AQ98)</f>
        <v>0</v>
      </c>
      <c r="AR99" s="103">
        <f t="shared" si="24"/>
        <v>0</v>
      </c>
      <c r="AS99" s="103">
        <f t="shared" si="24"/>
        <v>0</v>
      </c>
    </row>
    <row r="100" spans="1:45" ht="14.1" customHeight="1" x14ac:dyDescent="0.15">
      <c r="A100" s="99" t="s">
        <v>434</v>
      </c>
      <c r="B100" s="100" t="s">
        <v>17</v>
      </c>
      <c r="C100" s="101">
        <f t="shared" ref="C100:C113" si="30">Q100+AE100</f>
        <v>57</v>
      </c>
      <c r="D100" s="261">
        <v>1</v>
      </c>
      <c r="E100" s="261">
        <v>0</v>
      </c>
      <c r="F100" s="261">
        <v>2</v>
      </c>
      <c r="G100" s="261">
        <v>1</v>
      </c>
      <c r="H100" s="261">
        <v>0</v>
      </c>
      <c r="I100" s="261">
        <v>42</v>
      </c>
      <c r="J100" s="261">
        <v>0</v>
      </c>
      <c r="K100" s="261">
        <v>1</v>
      </c>
      <c r="L100" s="261">
        <v>0</v>
      </c>
      <c r="M100" s="261">
        <v>0</v>
      </c>
      <c r="N100" s="261">
        <v>0</v>
      </c>
      <c r="O100" s="262">
        <v>40</v>
      </c>
      <c r="P100" s="262">
        <v>7</v>
      </c>
      <c r="Q100" s="262">
        <v>47</v>
      </c>
      <c r="R100" s="100">
        <v>0</v>
      </c>
      <c r="S100" s="100">
        <v>0</v>
      </c>
      <c r="T100" s="100">
        <v>1</v>
      </c>
      <c r="U100" s="100">
        <v>0</v>
      </c>
      <c r="V100" s="100">
        <v>0</v>
      </c>
      <c r="W100" s="100">
        <v>8</v>
      </c>
      <c r="X100" s="261">
        <v>0</v>
      </c>
      <c r="Y100" s="261">
        <v>1</v>
      </c>
      <c r="Z100" s="261">
        <v>0</v>
      </c>
      <c r="AA100" s="261">
        <v>0</v>
      </c>
      <c r="AB100" s="261">
        <v>0</v>
      </c>
      <c r="AC100" s="261">
        <v>8</v>
      </c>
      <c r="AD100" s="261">
        <v>2</v>
      </c>
      <c r="AE100" s="262">
        <v>10</v>
      </c>
      <c r="AF100" s="262">
        <v>2</v>
      </c>
      <c r="AG100" s="262">
        <v>3</v>
      </c>
      <c r="AH100" s="262">
        <v>2</v>
      </c>
      <c r="AI100" s="262">
        <v>2</v>
      </c>
      <c r="AJ100" s="262">
        <v>2</v>
      </c>
      <c r="AK100" s="262">
        <v>0</v>
      </c>
      <c r="AL100" s="262">
        <v>0</v>
      </c>
      <c r="AM100" s="262">
        <v>1</v>
      </c>
      <c r="AN100" s="262">
        <v>3</v>
      </c>
      <c r="AO100" s="262">
        <v>1</v>
      </c>
      <c r="AP100" s="262">
        <v>0</v>
      </c>
      <c r="AQ100" s="262">
        <v>0</v>
      </c>
      <c r="AR100" s="262">
        <v>0</v>
      </c>
      <c r="AS100" s="262">
        <v>0</v>
      </c>
    </row>
    <row r="101" spans="1:45" ht="14.1" customHeight="1" x14ac:dyDescent="0.15">
      <c r="A101" s="99" t="s">
        <v>434</v>
      </c>
      <c r="B101" s="100" t="s">
        <v>18</v>
      </c>
      <c r="C101" s="101">
        <f t="shared" si="30"/>
        <v>53</v>
      </c>
      <c r="D101" s="261">
        <v>1</v>
      </c>
      <c r="E101" s="261">
        <v>0</v>
      </c>
      <c r="F101" s="261">
        <v>1</v>
      </c>
      <c r="G101" s="261">
        <v>0</v>
      </c>
      <c r="H101" s="261">
        <v>0</v>
      </c>
      <c r="I101" s="261">
        <v>50</v>
      </c>
      <c r="J101" s="261">
        <v>0</v>
      </c>
      <c r="K101" s="261">
        <v>1</v>
      </c>
      <c r="L101" s="261">
        <v>0</v>
      </c>
      <c r="M101" s="261">
        <v>0</v>
      </c>
      <c r="N101" s="261">
        <v>0</v>
      </c>
      <c r="O101" s="262">
        <v>42</v>
      </c>
      <c r="P101" s="262">
        <v>11</v>
      </c>
      <c r="Q101" s="262">
        <v>53</v>
      </c>
      <c r="R101" s="100">
        <v>0</v>
      </c>
      <c r="S101" s="100">
        <v>0</v>
      </c>
      <c r="T101" s="100">
        <v>0</v>
      </c>
      <c r="U101" s="100">
        <v>0</v>
      </c>
      <c r="V101" s="100">
        <v>0</v>
      </c>
      <c r="W101" s="100">
        <v>0</v>
      </c>
      <c r="X101" s="261">
        <v>0</v>
      </c>
      <c r="Y101" s="261">
        <v>0</v>
      </c>
      <c r="Z101" s="261">
        <v>0</v>
      </c>
      <c r="AA101" s="261">
        <v>0</v>
      </c>
      <c r="AB101" s="261">
        <v>0</v>
      </c>
      <c r="AC101" s="261">
        <v>0</v>
      </c>
      <c r="AD101" s="261">
        <v>0</v>
      </c>
      <c r="AE101" s="261">
        <v>0</v>
      </c>
      <c r="AF101" s="262">
        <v>1</v>
      </c>
      <c r="AG101" s="262">
        <v>3</v>
      </c>
      <c r="AH101" s="262">
        <v>1</v>
      </c>
      <c r="AI101" s="262">
        <v>1</v>
      </c>
      <c r="AJ101" s="262">
        <v>1</v>
      </c>
      <c r="AK101" s="262">
        <v>0</v>
      </c>
      <c r="AL101" s="262">
        <v>0</v>
      </c>
      <c r="AM101" s="262">
        <v>1</v>
      </c>
      <c r="AN101" s="262">
        <v>0</v>
      </c>
      <c r="AO101" s="262">
        <v>0</v>
      </c>
      <c r="AP101" s="262">
        <v>0</v>
      </c>
      <c r="AQ101" s="262">
        <v>0</v>
      </c>
      <c r="AR101" s="262">
        <v>0</v>
      </c>
      <c r="AS101" s="262">
        <v>0</v>
      </c>
    </row>
    <row r="102" spans="1:45" ht="14.1" customHeight="1" x14ac:dyDescent="0.15">
      <c r="A102" s="99" t="s">
        <v>434</v>
      </c>
      <c r="B102" s="100" t="s">
        <v>19</v>
      </c>
      <c r="C102" s="101">
        <f t="shared" si="30"/>
        <v>45</v>
      </c>
      <c r="D102" s="261">
        <v>1</v>
      </c>
      <c r="E102" s="261">
        <v>0</v>
      </c>
      <c r="F102" s="261">
        <v>1</v>
      </c>
      <c r="G102" s="261">
        <v>0</v>
      </c>
      <c r="H102" s="261">
        <v>0</v>
      </c>
      <c r="I102" s="261">
        <v>32</v>
      </c>
      <c r="J102" s="261">
        <v>0</v>
      </c>
      <c r="K102" s="261">
        <v>1</v>
      </c>
      <c r="L102" s="261">
        <v>0</v>
      </c>
      <c r="M102" s="261">
        <v>0</v>
      </c>
      <c r="N102" s="261">
        <v>0</v>
      </c>
      <c r="O102" s="262">
        <v>30</v>
      </c>
      <c r="P102" s="262">
        <v>5</v>
      </c>
      <c r="Q102" s="262">
        <v>35</v>
      </c>
      <c r="R102" s="100">
        <v>0</v>
      </c>
      <c r="S102" s="100">
        <v>0</v>
      </c>
      <c r="T102" s="100">
        <v>1</v>
      </c>
      <c r="U102" s="100">
        <v>0</v>
      </c>
      <c r="V102" s="100">
        <v>0</v>
      </c>
      <c r="W102" s="100">
        <v>8</v>
      </c>
      <c r="X102" s="261">
        <v>0</v>
      </c>
      <c r="Y102" s="261">
        <v>1</v>
      </c>
      <c r="Z102" s="261">
        <v>0</v>
      </c>
      <c r="AA102" s="261">
        <v>0</v>
      </c>
      <c r="AB102" s="261">
        <v>0</v>
      </c>
      <c r="AC102" s="261">
        <v>8</v>
      </c>
      <c r="AD102" s="261">
        <v>2</v>
      </c>
      <c r="AE102" s="262">
        <v>10</v>
      </c>
      <c r="AF102" s="262">
        <v>2</v>
      </c>
      <c r="AG102" s="262">
        <v>3</v>
      </c>
      <c r="AH102" s="262">
        <v>2</v>
      </c>
      <c r="AI102" s="262">
        <v>2</v>
      </c>
      <c r="AJ102" s="262">
        <v>2</v>
      </c>
      <c r="AK102" s="262">
        <v>4</v>
      </c>
      <c r="AL102" s="262">
        <v>0</v>
      </c>
      <c r="AM102" s="262">
        <v>1</v>
      </c>
      <c r="AN102" s="262">
        <v>0</v>
      </c>
      <c r="AO102" s="262">
        <v>0</v>
      </c>
      <c r="AP102" s="262">
        <v>0</v>
      </c>
      <c r="AQ102" s="262">
        <v>0</v>
      </c>
      <c r="AR102" s="262">
        <v>0</v>
      </c>
      <c r="AS102" s="262">
        <v>0</v>
      </c>
    </row>
    <row r="103" spans="1:45" ht="14.1" customHeight="1" x14ac:dyDescent="0.15">
      <c r="A103" s="99" t="s">
        <v>434</v>
      </c>
      <c r="B103" s="100" t="s">
        <v>20</v>
      </c>
      <c r="C103" s="101">
        <f t="shared" si="30"/>
        <v>63</v>
      </c>
      <c r="D103" s="261">
        <v>1</v>
      </c>
      <c r="E103" s="261">
        <v>0</v>
      </c>
      <c r="F103" s="261">
        <v>1</v>
      </c>
      <c r="G103" s="261">
        <v>1</v>
      </c>
      <c r="H103" s="261">
        <v>0</v>
      </c>
      <c r="I103" s="261">
        <v>47</v>
      </c>
      <c r="J103" s="261">
        <v>0</v>
      </c>
      <c r="K103" s="261">
        <v>1</v>
      </c>
      <c r="L103" s="261">
        <v>0</v>
      </c>
      <c r="M103" s="261">
        <v>0</v>
      </c>
      <c r="N103" s="261">
        <v>0</v>
      </c>
      <c r="O103" s="262">
        <v>44</v>
      </c>
      <c r="P103" s="262">
        <v>7</v>
      </c>
      <c r="Q103" s="262">
        <v>51</v>
      </c>
      <c r="R103" s="100">
        <v>0</v>
      </c>
      <c r="S103" s="100">
        <v>0</v>
      </c>
      <c r="T103" s="100">
        <v>1</v>
      </c>
      <c r="U103" s="100">
        <v>0</v>
      </c>
      <c r="V103" s="100">
        <v>0</v>
      </c>
      <c r="W103" s="100">
        <v>10</v>
      </c>
      <c r="X103" s="261">
        <v>0</v>
      </c>
      <c r="Y103" s="261">
        <v>1</v>
      </c>
      <c r="Z103" s="261">
        <v>0</v>
      </c>
      <c r="AA103" s="261">
        <v>0</v>
      </c>
      <c r="AB103" s="261">
        <v>0</v>
      </c>
      <c r="AC103" s="261">
        <v>11</v>
      </c>
      <c r="AD103" s="261">
        <v>1</v>
      </c>
      <c r="AE103" s="262">
        <v>12</v>
      </c>
      <c r="AF103" s="262">
        <v>2</v>
      </c>
      <c r="AG103" s="262">
        <v>3</v>
      </c>
      <c r="AH103" s="262">
        <v>2</v>
      </c>
      <c r="AI103" s="262">
        <v>2</v>
      </c>
      <c r="AJ103" s="262">
        <v>2</v>
      </c>
      <c r="AK103" s="262">
        <v>8</v>
      </c>
      <c r="AL103" s="262">
        <v>0</v>
      </c>
      <c r="AM103" s="262">
        <v>1</v>
      </c>
      <c r="AN103" s="262">
        <v>0</v>
      </c>
      <c r="AO103" s="262">
        <v>0</v>
      </c>
      <c r="AP103" s="262">
        <v>0</v>
      </c>
      <c r="AQ103" s="262">
        <v>0</v>
      </c>
      <c r="AR103" s="262">
        <v>0</v>
      </c>
      <c r="AS103" s="262">
        <v>0</v>
      </c>
    </row>
    <row r="104" spans="1:45" ht="14.1" customHeight="1" x14ac:dyDescent="0.15">
      <c r="A104" s="99" t="s">
        <v>434</v>
      </c>
      <c r="B104" s="100" t="s">
        <v>71</v>
      </c>
      <c r="C104" s="101">
        <f t="shared" si="30"/>
        <v>12</v>
      </c>
      <c r="D104" s="261">
        <v>1</v>
      </c>
      <c r="E104" s="261">
        <v>0</v>
      </c>
      <c r="F104" s="261">
        <v>1</v>
      </c>
      <c r="G104" s="261">
        <v>0</v>
      </c>
      <c r="H104" s="261">
        <v>0</v>
      </c>
      <c r="I104" s="261">
        <v>9</v>
      </c>
      <c r="J104" s="261">
        <v>0</v>
      </c>
      <c r="K104" s="261">
        <v>1</v>
      </c>
      <c r="L104" s="261">
        <v>0</v>
      </c>
      <c r="M104" s="261">
        <v>0</v>
      </c>
      <c r="N104" s="261">
        <v>0</v>
      </c>
      <c r="O104" s="262">
        <v>9</v>
      </c>
      <c r="P104" s="262">
        <v>3</v>
      </c>
      <c r="Q104" s="262">
        <v>12</v>
      </c>
      <c r="R104" s="100">
        <v>0</v>
      </c>
      <c r="S104" s="100">
        <v>0</v>
      </c>
      <c r="T104" s="100">
        <v>0</v>
      </c>
      <c r="U104" s="100">
        <v>0</v>
      </c>
      <c r="V104" s="100">
        <v>0</v>
      </c>
      <c r="W104" s="100">
        <v>0</v>
      </c>
      <c r="X104" s="261">
        <v>0</v>
      </c>
      <c r="Y104" s="261">
        <v>0</v>
      </c>
      <c r="Z104" s="261">
        <v>0</v>
      </c>
      <c r="AA104" s="261">
        <v>0</v>
      </c>
      <c r="AB104" s="261">
        <v>0</v>
      </c>
      <c r="AC104" s="261">
        <v>0</v>
      </c>
      <c r="AD104" s="261">
        <v>0</v>
      </c>
      <c r="AE104" s="262">
        <v>0</v>
      </c>
      <c r="AF104" s="262">
        <v>1</v>
      </c>
      <c r="AG104" s="262">
        <v>3</v>
      </c>
      <c r="AH104" s="262">
        <v>1</v>
      </c>
      <c r="AI104" s="262">
        <v>1</v>
      </c>
      <c r="AJ104" s="262">
        <v>1</v>
      </c>
      <c r="AK104" s="262">
        <v>0</v>
      </c>
      <c r="AL104" s="262">
        <v>0</v>
      </c>
      <c r="AM104" s="262">
        <v>0</v>
      </c>
      <c r="AN104" s="262">
        <v>0</v>
      </c>
      <c r="AO104" s="262">
        <v>0</v>
      </c>
      <c r="AP104" s="262">
        <v>0</v>
      </c>
      <c r="AQ104" s="262">
        <v>0</v>
      </c>
      <c r="AR104" s="262">
        <v>0</v>
      </c>
      <c r="AS104" s="262">
        <v>0</v>
      </c>
    </row>
    <row r="105" spans="1:45" ht="14.1" customHeight="1" x14ac:dyDescent="0.15">
      <c r="A105" s="99" t="s">
        <v>434</v>
      </c>
      <c r="B105" s="100" t="s">
        <v>69</v>
      </c>
      <c r="C105" s="101">
        <f t="shared" si="30"/>
        <v>42</v>
      </c>
      <c r="D105" s="261">
        <v>1</v>
      </c>
      <c r="E105" s="261">
        <v>0</v>
      </c>
      <c r="F105" s="261">
        <v>1</v>
      </c>
      <c r="G105" s="261">
        <v>0</v>
      </c>
      <c r="H105" s="261">
        <v>0</v>
      </c>
      <c r="I105" s="261">
        <v>39</v>
      </c>
      <c r="J105" s="261">
        <v>0</v>
      </c>
      <c r="K105" s="261">
        <v>1</v>
      </c>
      <c r="L105" s="261">
        <v>0</v>
      </c>
      <c r="M105" s="261">
        <v>0</v>
      </c>
      <c r="N105" s="261">
        <v>0</v>
      </c>
      <c r="O105" s="262">
        <v>38</v>
      </c>
      <c r="P105" s="262">
        <v>4</v>
      </c>
      <c r="Q105" s="262">
        <v>42</v>
      </c>
      <c r="R105" s="100">
        <v>0</v>
      </c>
      <c r="S105" s="100">
        <v>0</v>
      </c>
      <c r="T105" s="100">
        <v>0</v>
      </c>
      <c r="U105" s="100">
        <v>0</v>
      </c>
      <c r="V105" s="100">
        <v>0</v>
      </c>
      <c r="W105" s="100">
        <v>0</v>
      </c>
      <c r="X105" s="261">
        <v>0</v>
      </c>
      <c r="Y105" s="261">
        <v>0</v>
      </c>
      <c r="Z105" s="261">
        <v>0</v>
      </c>
      <c r="AA105" s="261">
        <v>0</v>
      </c>
      <c r="AB105" s="261">
        <v>0</v>
      </c>
      <c r="AC105" s="261">
        <v>0</v>
      </c>
      <c r="AD105" s="261">
        <v>0</v>
      </c>
      <c r="AE105" s="262">
        <v>0</v>
      </c>
      <c r="AF105" s="262">
        <v>1</v>
      </c>
      <c r="AG105" s="262">
        <v>3</v>
      </c>
      <c r="AH105" s="262">
        <v>1</v>
      </c>
      <c r="AI105" s="262">
        <v>1</v>
      </c>
      <c r="AJ105" s="262">
        <v>1</v>
      </c>
      <c r="AK105" s="262">
        <v>4</v>
      </c>
      <c r="AL105" s="262">
        <v>0</v>
      </c>
      <c r="AM105" s="262">
        <v>1</v>
      </c>
      <c r="AN105" s="262">
        <v>0</v>
      </c>
      <c r="AO105" s="262">
        <v>0</v>
      </c>
      <c r="AP105" s="262">
        <v>0</v>
      </c>
      <c r="AQ105" s="262">
        <v>0</v>
      </c>
      <c r="AR105" s="262">
        <v>0</v>
      </c>
      <c r="AS105" s="262">
        <v>0</v>
      </c>
    </row>
    <row r="106" spans="1:45" ht="14.1" customHeight="1" x14ac:dyDescent="0.15">
      <c r="A106" s="99" t="s">
        <v>434</v>
      </c>
      <c r="B106" s="100" t="s">
        <v>70</v>
      </c>
      <c r="C106" s="101">
        <f t="shared" si="30"/>
        <v>32</v>
      </c>
      <c r="D106" s="261">
        <v>1</v>
      </c>
      <c r="E106" s="261">
        <v>0</v>
      </c>
      <c r="F106" s="261">
        <v>1</v>
      </c>
      <c r="G106" s="261">
        <v>0</v>
      </c>
      <c r="H106" s="261">
        <v>0</v>
      </c>
      <c r="I106" s="261">
        <v>29</v>
      </c>
      <c r="J106" s="261">
        <v>0</v>
      </c>
      <c r="K106" s="261">
        <v>1</v>
      </c>
      <c r="L106" s="261">
        <v>0</v>
      </c>
      <c r="M106" s="261">
        <v>0</v>
      </c>
      <c r="N106" s="261">
        <v>0</v>
      </c>
      <c r="O106" s="262">
        <v>27</v>
      </c>
      <c r="P106" s="262">
        <v>5</v>
      </c>
      <c r="Q106" s="262">
        <v>32</v>
      </c>
      <c r="R106" s="100">
        <v>0</v>
      </c>
      <c r="S106" s="100">
        <v>0</v>
      </c>
      <c r="T106" s="100">
        <v>0</v>
      </c>
      <c r="U106" s="100">
        <v>0</v>
      </c>
      <c r="V106" s="100">
        <v>0</v>
      </c>
      <c r="W106" s="100">
        <v>0</v>
      </c>
      <c r="X106" s="261">
        <v>0</v>
      </c>
      <c r="Y106" s="261">
        <v>0</v>
      </c>
      <c r="Z106" s="261">
        <v>0</v>
      </c>
      <c r="AA106" s="261">
        <v>0</v>
      </c>
      <c r="AB106" s="261">
        <v>0</v>
      </c>
      <c r="AC106" s="261">
        <v>0</v>
      </c>
      <c r="AD106" s="261">
        <v>0</v>
      </c>
      <c r="AE106" s="262">
        <v>0</v>
      </c>
      <c r="AF106" s="262">
        <v>1</v>
      </c>
      <c r="AG106" s="262">
        <v>3</v>
      </c>
      <c r="AH106" s="262">
        <v>1</v>
      </c>
      <c r="AI106" s="262">
        <v>1</v>
      </c>
      <c r="AJ106" s="262">
        <v>1</v>
      </c>
      <c r="AK106" s="262">
        <v>5</v>
      </c>
      <c r="AL106" s="262">
        <v>1</v>
      </c>
      <c r="AM106" s="262">
        <v>1</v>
      </c>
      <c r="AN106" s="262">
        <v>0</v>
      </c>
      <c r="AO106" s="262">
        <v>0</v>
      </c>
      <c r="AP106" s="262">
        <v>0</v>
      </c>
      <c r="AQ106" s="262">
        <v>0</v>
      </c>
      <c r="AR106" s="262">
        <v>0</v>
      </c>
      <c r="AS106" s="262">
        <v>0</v>
      </c>
    </row>
    <row r="107" spans="1:45" ht="14.1" customHeight="1" x14ac:dyDescent="0.15">
      <c r="A107" s="99" t="s">
        <v>434</v>
      </c>
      <c r="B107" s="100" t="s">
        <v>86</v>
      </c>
      <c r="C107" s="101">
        <f t="shared" si="30"/>
        <v>13</v>
      </c>
      <c r="D107" s="261">
        <v>1</v>
      </c>
      <c r="E107" s="261">
        <v>0</v>
      </c>
      <c r="F107" s="261">
        <v>1</v>
      </c>
      <c r="G107" s="261">
        <v>0</v>
      </c>
      <c r="H107" s="261">
        <v>0</v>
      </c>
      <c r="I107" s="261">
        <v>10</v>
      </c>
      <c r="J107" s="261">
        <v>0</v>
      </c>
      <c r="K107" s="261">
        <v>1</v>
      </c>
      <c r="L107" s="261">
        <v>0</v>
      </c>
      <c r="M107" s="261">
        <v>0</v>
      </c>
      <c r="N107" s="261">
        <v>0</v>
      </c>
      <c r="O107" s="262">
        <v>11</v>
      </c>
      <c r="P107" s="262">
        <v>2</v>
      </c>
      <c r="Q107" s="262">
        <v>13</v>
      </c>
      <c r="R107" s="100">
        <v>0</v>
      </c>
      <c r="S107" s="100">
        <v>0</v>
      </c>
      <c r="T107" s="100">
        <v>0</v>
      </c>
      <c r="U107" s="100">
        <v>0</v>
      </c>
      <c r="V107" s="100">
        <v>0</v>
      </c>
      <c r="W107" s="100">
        <v>0</v>
      </c>
      <c r="X107" s="261">
        <v>0</v>
      </c>
      <c r="Y107" s="261">
        <v>0</v>
      </c>
      <c r="Z107" s="261">
        <v>0</v>
      </c>
      <c r="AA107" s="261">
        <v>0</v>
      </c>
      <c r="AB107" s="261">
        <v>0</v>
      </c>
      <c r="AC107" s="261">
        <v>0</v>
      </c>
      <c r="AD107" s="261">
        <v>0</v>
      </c>
      <c r="AE107" s="262">
        <v>0</v>
      </c>
      <c r="AF107" s="262">
        <v>1</v>
      </c>
      <c r="AG107" s="262">
        <v>0</v>
      </c>
      <c r="AH107" s="262">
        <v>1</v>
      </c>
      <c r="AI107" s="262">
        <v>1</v>
      </c>
      <c r="AJ107" s="262">
        <v>1</v>
      </c>
      <c r="AK107" s="262">
        <v>0</v>
      </c>
      <c r="AL107" s="262">
        <v>0</v>
      </c>
      <c r="AM107" s="262">
        <v>0</v>
      </c>
      <c r="AN107" s="262">
        <v>0</v>
      </c>
      <c r="AO107" s="262">
        <v>0</v>
      </c>
      <c r="AP107" s="262">
        <v>0</v>
      </c>
      <c r="AQ107" s="262">
        <v>0</v>
      </c>
      <c r="AR107" s="262">
        <v>0</v>
      </c>
      <c r="AS107" s="262">
        <v>0</v>
      </c>
    </row>
    <row r="108" spans="1:45" ht="14.1" customHeight="1" x14ac:dyDescent="0.15">
      <c r="A108" s="99" t="s">
        <v>434</v>
      </c>
      <c r="B108" s="100" t="s">
        <v>67</v>
      </c>
      <c r="C108" s="101">
        <f t="shared" si="30"/>
        <v>12</v>
      </c>
      <c r="D108" s="261">
        <v>1</v>
      </c>
      <c r="E108" s="261">
        <v>0</v>
      </c>
      <c r="F108" s="261">
        <v>1</v>
      </c>
      <c r="G108" s="261">
        <v>0</v>
      </c>
      <c r="H108" s="261">
        <v>0</v>
      </c>
      <c r="I108" s="261">
        <v>9</v>
      </c>
      <c r="J108" s="261">
        <v>0</v>
      </c>
      <c r="K108" s="261">
        <v>1</v>
      </c>
      <c r="L108" s="261">
        <v>0</v>
      </c>
      <c r="M108" s="261">
        <v>0</v>
      </c>
      <c r="N108" s="261">
        <v>0</v>
      </c>
      <c r="O108" s="262">
        <v>9</v>
      </c>
      <c r="P108" s="262">
        <v>3</v>
      </c>
      <c r="Q108" s="262">
        <v>12</v>
      </c>
      <c r="R108" s="100">
        <v>0</v>
      </c>
      <c r="S108" s="100">
        <v>0</v>
      </c>
      <c r="T108" s="100">
        <v>0</v>
      </c>
      <c r="U108" s="100">
        <v>0</v>
      </c>
      <c r="V108" s="100">
        <v>0</v>
      </c>
      <c r="W108" s="100">
        <v>0</v>
      </c>
      <c r="X108" s="261">
        <v>0</v>
      </c>
      <c r="Y108" s="261">
        <v>0</v>
      </c>
      <c r="Z108" s="261">
        <v>0</v>
      </c>
      <c r="AA108" s="261">
        <v>0</v>
      </c>
      <c r="AB108" s="261">
        <v>0</v>
      </c>
      <c r="AC108" s="261">
        <v>0</v>
      </c>
      <c r="AD108" s="261">
        <v>0</v>
      </c>
      <c r="AE108" s="262">
        <v>0</v>
      </c>
      <c r="AF108" s="262">
        <v>1</v>
      </c>
      <c r="AG108" s="262">
        <v>0</v>
      </c>
      <c r="AH108" s="262">
        <v>1</v>
      </c>
      <c r="AI108" s="262">
        <v>1</v>
      </c>
      <c r="AJ108" s="262">
        <v>1</v>
      </c>
      <c r="AK108" s="262">
        <v>0</v>
      </c>
      <c r="AL108" s="262">
        <v>0</v>
      </c>
      <c r="AM108" s="262">
        <v>0</v>
      </c>
      <c r="AN108" s="262">
        <v>0</v>
      </c>
      <c r="AO108" s="262">
        <v>0</v>
      </c>
      <c r="AP108" s="262">
        <v>0</v>
      </c>
      <c r="AQ108" s="262">
        <v>0</v>
      </c>
      <c r="AR108" s="262">
        <v>0</v>
      </c>
      <c r="AS108" s="262">
        <v>0</v>
      </c>
    </row>
    <row r="109" spans="1:45" ht="14.1" customHeight="1" x14ac:dyDescent="0.15">
      <c r="A109" s="99" t="s">
        <v>434</v>
      </c>
      <c r="B109" s="100" t="s">
        <v>68</v>
      </c>
      <c r="C109" s="101">
        <f t="shared" si="30"/>
        <v>14</v>
      </c>
      <c r="D109" s="261">
        <v>1</v>
      </c>
      <c r="E109" s="261">
        <v>0</v>
      </c>
      <c r="F109" s="261">
        <v>1</v>
      </c>
      <c r="G109" s="261">
        <v>0</v>
      </c>
      <c r="H109" s="261">
        <v>0</v>
      </c>
      <c r="I109" s="261">
        <v>11</v>
      </c>
      <c r="J109" s="261">
        <v>0</v>
      </c>
      <c r="K109" s="261">
        <v>1</v>
      </c>
      <c r="L109" s="261">
        <v>0</v>
      </c>
      <c r="M109" s="261">
        <v>0</v>
      </c>
      <c r="N109" s="261">
        <v>0</v>
      </c>
      <c r="O109" s="262">
        <v>10</v>
      </c>
      <c r="P109" s="262">
        <v>4</v>
      </c>
      <c r="Q109" s="262">
        <v>14</v>
      </c>
      <c r="R109" s="100">
        <v>0</v>
      </c>
      <c r="S109" s="100">
        <v>0</v>
      </c>
      <c r="T109" s="100">
        <v>0</v>
      </c>
      <c r="U109" s="100">
        <v>0</v>
      </c>
      <c r="V109" s="100">
        <v>0</v>
      </c>
      <c r="W109" s="100">
        <v>0</v>
      </c>
      <c r="X109" s="261">
        <v>0</v>
      </c>
      <c r="Y109" s="261">
        <v>0</v>
      </c>
      <c r="Z109" s="261">
        <v>0</v>
      </c>
      <c r="AA109" s="261">
        <v>0</v>
      </c>
      <c r="AB109" s="261">
        <v>0</v>
      </c>
      <c r="AC109" s="261">
        <v>0</v>
      </c>
      <c r="AD109" s="261">
        <v>0</v>
      </c>
      <c r="AE109" s="262">
        <v>0</v>
      </c>
      <c r="AF109" s="262">
        <v>1</v>
      </c>
      <c r="AG109" s="262">
        <v>3</v>
      </c>
      <c r="AH109" s="262">
        <v>1</v>
      </c>
      <c r="AI109" s="262">
        <v>1</v>
      </c>
      <c r="AJ109" s="262">
        <v>1</v>
      </c>
      <c r="AK109" s="262">
        <v>1</v>
      </c>
      <c r="AL109" s="262">
        <v>0</v>
      </c>
      <c r="AM109" s="262">
        <v>0</v>
      </c>
      <c r="AN109" s="262">
        <v>0</v>
      </c>
      <c r="AO109" s="262">
        <v>1</v>
      </c>
      <c r="AP109" s="262">
        <v>0</v>
      </c>
      <c r="AQ109" s="262">
        <v>0</v>
      </c>
      <c r="AR109" s="262">
        <v>0</v>
      </c>
      <c r="AS109" s="262">
        <v>0</v>
      </c>
    </row>
    <row r="110" spans="1:45" ht="14.1" customHeight="1" x14ac:dyDescent="0.15">
      <c r="A110" s="99" t="s">
        <v>434</v>
      </c>
      <c r="B110" s="100" t="s">
        <v>149</v>
      </c>
      <c r="C110" s="101">
        <f t="shared" si="30"/>
        <v>26</v>
      </c>
      <c r="D110" s="261">
        <v>1</v>
      </c>
      <c r="E110" s="261">
        <v>0</v>
      </c>
      <c r="F110" s="261">
        <v>1</v>
      </c>
      <c r="G110" s="261">
        <v>0</v>
      </c>
      <c r="H110" s="261">
        <v>0</v>
      </c>
      <c r="I110" s="261">
        <v>23</v>
      </c>
      <c r="J110" s="261">
        <v>0</v>
      </c>
      <c r="K110" s="261">
        <v>1</v>
      </c>
      <c r="L110" s="261">
        <v>0</v>
      </c>
      <c r="M110" s="261">
        <v>0</v>
      </c>
      <c r="N110" s="261">
        <v>0</v>
      </c>
      <c r="O110" s="262">
        <v>22</v>
      </c>
      <c r="P110" s="262">
        <v>4</v>
      </c>
      <c r="Q110" s="262">
        <v>26</v>
      </c>
      <c r="R110" s="100">
        <v>0</v>
      </c>
      <c r="S110" s="100">
        <v>0</v>
      </c>
      <c r="T110" s="100">
        <v>0</v>
      </c>
      <c r="U110" s="100">
        <v>0</v>
      </c>
      <c r="V110" s="100">
        <v>0</v>
      </c>
      <c r="W110" s="100">
        <v>0</v>
      </c>
      <c r="X110" s="261">
        <v>0</v>
      </c>
      <c r="Y110" s="261">
        <v>0</v>
      </c>
      <c r="Z110" s="261">
        <v>0</v>
      </c>
      <c r="AA110" s="261">
        <v>0</v>
      </c>
      <c r="AB110" s="261">
        <v>0</v>
      </c>
      <c r="AC110" s="261">
        <v>0</v>
      </c>
      <c r="AD110" s="261">
        <v>0</v>
      </c>
      <c r="AE110" s="262">
        <v>0</v>
      </c>
      <c r="AF110" s="262">
        <v>1</v>
      </c>
      <c r="AG110" s="262">
        <v>3</v>
      </c>
      <c r="AH110" s="262">
        <v>1</v>
      </c>
      <c r="AI110" s="262">
        <v>1</v>
      </c>
      <c r="AJ110" s="262">
        <v>1</v>
      </c>
      <c r="AK110" s="262">
        <v>0</v>
      </c>
      <c r="AL110" s="262">
        <v>0</v>
      </c>
      <c r="AM110" s="262">
        <v>0</v>
      </c>
      <c r="AN110" s="262">
        <v>0</v>
      </c>
      <c r="AO110" s="262">
        <v>0</v>
      </c>
      <c r="AP110" s="262">
        <v>0</v>
      </c>
      <c r="AQ110" s="262">
        <v>0</v>
      </c>
      <c r="AR110" s="262">
        <v>0</v>
      </c>
      <c r="AS110" s="262">
        <v>0</v>
      </c>
    </row>
    <row r="111" spans="1:45" ht="14.1" customHeight="1" x14ac:dyDescent="0.15">
      <c r="A111" s="99" t="s">
        <v>434</v>
      </c>
      <c r="B111" s="100" t="s">
        <v>72</v>
      </c>
      <c r="C111" s="101">
        <f t="shared" si="30"/>
        <v>19</v>
      </c>
      <c r="D111" s="261">
        <v>1</v>
      </c>
      <c r="E111" s="261">
        <v>0</v>
      </c>
      <c r="F111" s="261">
        <v>1</v>
      </c>
      <c r="G111" s="261">
        <v>0</v>
      </c>
      <c r="H111" s="261">
        <v>0</v>
      </c>
      <c r="I111" s="261">
        <v>16</v>
      </c>
      <c r="J111" s="261">
        <v>0</v>
      </c>
      <c r="K111" s="261">
        <v>1</v>
      </c>
      <c r="L111" s="261">
        <v>0</v>
      </c>
      <c r="M111" s="261">
        <v>0</v>
      </c>
      <c r="N111" s="261">
        <v>0</v>
      </c>
      <c r="O111" s="262">
        <v>10</v>
      </c>
      <c r="P111" s="262">
        <v>9</v>
      </c>
      <c r="Q111" s="262">
        <v>19</v>
      </c>
      <c r="R111" s="100">
        <v>0</v>
      </c>
      <c r="S111" s="100">
        <v>0</v>
      </c>
      <c r="T111" s="100">
        <v>0</v>
      </c>
      <c r="U111" s="100">
        <v>0</v>
      </c>
      <c r="V111" s="100">
        <v>0</v>
      </c>
      <c r="W111" s="100">
        <v>0</v>
      </c>
      <c r="X111" s="261">
        <v>0</v>
      </c>
      <c r="Y111" s="261">
        <v>0</v>
      </c>
      <c r="Z111" s="261">
        <v>0</v>
      </c>
      <c r="AA111" s="261">
        <v>0</v>
      </c>
      <c r="AB111" s="261">
        <v>0</v>
      </c>
      <c r="AC111" s="261">
        <v>0</v>
      </c>
      <c r="AD111" s="261">
        <v>0</v>
      </c>
      <c r="AE111" s="262">
        <v>0</v>
      </c>
      <c r="AF111" s="262">
        <v>1</v>
      </c>
      <c r="AG111" s="262">
        <v>3</v>
      </c>
      <c r="AH111" s="262">
        <v>1</v>
      </c>
      <c r="AI111" s="262">
        <v>1</v>
      </c>
      <c r="AJ111" s="262">
        <v>1</v>
      </c>
      <c r="AK111" s="262">
        <v>0</v>
      </c>
      <c r="AL111" s="262">
        <v>0</v>
      </c>
      <c r="AM111" s="262">
        <v>0</v>
      </c>
      <c r="AN111" s="262">
        <v>0</v>
      </c>
      <c r="AO111" s="262">
        <v>0</v>
      </c>
      <c r="AP111" s="262">
        <v>0</v>
      </c>
      <c r="AQ111" s="262">
        <v>0</v>
      </c>
      <c r="AR111" s="262">
        <v>0</v>
      </c>
      <c r="AS111" s="262">
        <v>0</v>
      </c>
    </row>
    <row r="112" spans="1:45" ht="14.1" customHeight="1" x14ac:dyDescent="0.15">
      <c r="A112" s="99" t="s">
        <v>434</v>
      </c>
      <c r="B112" s="100" t="s">
        <v>73</v>
      </c>
      <c r="C112" s="101">
        <f t="shared" si="30"/>
        <v>31</v>
      </c>
      <c r="D112" s="261">
        <v>1</v>
      </c>
      <c r="E112" s="261">
        <v>0</v>
      </c>
      <c r="F112" s="261">
        <v>1</v>
      </c>
      <c r="G112" s="261">
        <v>0</v>
      </c>
      <c r="H112" s="261">
        <v>0</v>
      </c>
      <c r="I112" s="261">
        <v>28</v>
      </c>
      <c r="J112" s="261">
        <v>0</v>
      </c>
      <c r="K112" s="261">
        <v>1</v>
      </c>
      <c r="L112" s="261">
        <v>0</v>
      </c>
      <c r="M112" s="261">
        <v>0</v>
      </c>
      <c r="N112" s="261">
        <v>0</v>
      </c>
      <c r="O112" s="262">
        <v>24</v>
      </c>
      <c r="P112" s="262">
        <v>7</v>
      </c>
      <c r="Q112" s="262">
        <v>31</v>
      </c>
      <c r="R112" s="100">
        <v>0</v>
      </c>
      <c r="S112" s="100">
        <v>0</v>
      </c>
      <c r="T112" s="100">
        <v>0</v>
      </c>
      <c r="U112" s="100">
        <v>0</v>
      </c>
      <c r="V112" s="100">
        <v>0</v>
      </c>
      <c r="W112" s="100">
        <v>0</v>
      </c>
      <c r="X112" s="261">
        <v>0</v>
      </c>
      <c r="Y112" s="261">
        <v>0</v>
      </c>
      <c r="Z112" s="261">
        <v>0</v>
      </c>
      <c r="AA112" s="261">
        <v>0</v>
      </c>
      <c r="AB112" s="261">
        <v>0</v>
      </c>
      <c r="AC112" s="261">
        <v>0</v>
      </c>
      <c r="AD112" s="261">
        <v>0</v>
      </c>
      <c r="AE112" s="262">
        <v>0</v>
      </c>
      <c r="AF112" s="262">
        <v>1</v>
      </c>
      <c r="AG112" s="262">
        <v>3</v>
      </c>
      <c r="AH112" s="262">
        <v>1</v>
      </c>
      <c r="AI112" s="262">
        <v>1</v>
      </c>
      <c r="AJ112" s="262">
        <v>1</v>
      </c>
      <c r="AK112" s="262">
        <v>1</v>
      </c>
      <c r="AL112" s="262">
        <v>0</v>
      </c>
      <c r="AM112" s="262">
        <v>1</v>
      </c>
      <c r="AN112" s="262">
        <v>0</v>
      </c>
      <c r="AO112" s="262">
        <v>1</v>
      </c>
      <c r="AP112" s="262">
        <v>0</v>
      </c>
      <c r="AQ112" s="262">
        <v>0</v>
      </c>
      <c r="AR112" s="262">
        <v>0</v>
      </c>
      <c r="AS112" s="262">
        <v>0</v>
      </c>
    </row>
    <row r="113" spans="1:45" ht="14.1" customHeight="1" x14ac:dyDescent="0.15">
      <c r="A113" s="99" t="s">
        <v>434</v>
      </c>
      <c r="B113" s="100" t="s">
        <v>74</v>
      </c>
      <c r="C113" s="101">
        <f t="shared" si="30"/>
        <v>13</v>
      </c>
      <c r="D113" s="261">
        <v>1</v>
      </c>
      <c r="E113" s="261">
        <v>0</v>
      </c>
      <c r="F113" s="261">
        <v>1</v>
      </c>
      <c r="G113" s="261">
        <v>0</v>
      </c>
      <c r="H113" s="261">
        <v>0</v>
      </c>
      <c r="I113" s="261">
        <v>9</v>
      </c>
      <c r="J113" s="261">
        <v>0</v>
      </c>
      <c r="K113" s="261">
        <v>2</v>
      </c>
      <c r="L113" s="261">
        <v>0</v>
      </c>
      <c r="M113" s="261">
        <v>0</v>
      </c>
      <c r="N113" s="261">
        <v>0</v>
      </c>
      <c r="O113" s="262">
        <v>9</v>
      </c>
      <c r="P113" s="262">
        <v>4</v>
      </c>
      <c r="Q113" s="262">
        <v>13</v>
      </c>
      <c r="R113" s="100">
        <v>0</v>
      </c>
      <c r="S113" s="100">
        <v>0</v>
      </c>
      <c r="T113" s="100">
        <v>0</v>
      </c>
      <c r="U113" s="100">
        <v>0</v>
      </c>
      <c r="V113" s="100">
        <v>0</v>
      </c>
      <c r="W113" s="100">
        <v>0</v>
      </c>
      <c r="X113" s="261">
        <v>0</v>
      </c>
      <c r="Y113" s="261">
        <v>0</v>
      </c>
      <c r="Z113" s="261">
        <v>0</v>
      </c>
      <c r="AA113" s="261">
        <v>0</v>
      </c>
      <c r="AB113" s="261">
        <v>0</v>
      </c>
      <c r="AC113" s="261">
        <v>0</v>
      </c>
      <c r="AD113" s="261">
        <v>0</v>
      </c>
      <c r="AE113" s="262">
        <v>0</v>
      </c>
      <c r="AF113" s="262">
        <v>1</v>
      </c>
      <c r="AG113" s="262">
        <v>0</v>
      </c>
      <c r="AH113" s="262">
        <v>1</v>
      </c>
      <c r="AI113" s="262">
        <v>1</v>
      </c>
      <c r="AJ113" s="262">
        <v>1</v>
      </c>
      <c r="AK113" s="262">
        <v>0</v>
      </c>
      <c r="AL113" s="262">
        <v>0</v>
      </c>
      <c r="AM113" s="262">
        <v>0</v>
      </c>
      <c r="AN113" s="262">
        <v>0</v>
      </c>
      <c r="AO113" s="262">
        <v>0</v>
      </c>
      <c r="AP113" s="262">
        <v>0</v>
      </c>
      <c r="AQ113" s="262">
        <v>0</v>
      </c>
      <c r="AR113" s="262">
        <v>1</v>
      </c>
      <c r="AS113" s="262">
        <v>0</v>
      </c>
    </row>
    <row r="114" spans="1:45" ht="14.1" customHeight="1" x14ac:dyDescent="0.15">
      <c r="A114" s="102" t="s">
        <v>429</v>
      </c>
      <c r="B114" s="102">
        <f>COUNTA(B100:B113)</f>
        <v>14</v>
      </c>
      <c r="C114" s="104">
        <f t="shared" ref="C114:AS114" si="31">SUM(C100:C113)</f>
        <v>432</v>
      </c>
      <c r="D114" s="103">
        <f t="shared" si="31"/>
        <v>14</v>
      </c>
      <c r="E114" s="103">
        <f t="shared" si="31"/>
        <v>0</v>
      </c>
      <c r="F114" s="103">
        <f t="shared" si="31"/>
        <v>15</v>
      </c>
      <c r="G114" s="103">
        <f t="shared" si="31"/>
        <v>2</v>
      </c>
      <c r="H114" s="103">
        <f t="shared" si="31"/>
        <v>0</v>
      </c>
      <c r="I114" s="103">
        <f t="shared" si="31"/>
        <v>354</v>
      </c>
      <c r="J114" s="103">
        <f t="shared" si="31"/>
        <v>0</v>
      </c>
      <c r="K114" s="103">
        <f t="shared" si="31"/>
        <v>15</v>
      </c>
      <c r="L114" s="103">
        <f t="shared" si="31"/>
        <v>0</v>
      </c>
      <c r="M114" s="103">
        <f t="shared" si="31"/>
        <v>0</v>
      </c>
      <c r="N114" s="103">
        <f t="shared" si="31"/>
        <v>0</v>
      </c>
      <c r="O114" s="103">
        <f t="shared" si="31"/>
        <v>325</v>
      </c>
      <c r="P114" s="103">
        <f t="shared" si="31"/>
        <v>75</v>
      </c>
      <c r="Q114" s="103">
        <f t="shared" si="31"/>
        <v>400</v>
      </c>
      <c r="R114" s="103">
        <f t="shared" si="31"/>
        <v>0</v>
      </c>
      <c r="S114" s="103">
        <f t="shared" si="31"/>
        <v>0</v>
      </c>
      <c r="T114" s="103">
        <f t="shared" si="31"/>
        <v>3</v>
      </c>
      <c r="U114" s="103">
        <f t="shared" si="31"/>
        <v>0</v>
      </c>
      <c r="V114" s="103">
        <f t="shared" si="31"/>
        <v>0</v>
      </c>
      <c r="W114" s="103">
        <f t="shared" si="31"/>
        <v>26</v>
      </c>
      <c r="X114" s="103">
        <f t="shared" si="31"/>
        <v>0</v>
      </c>
      <c r="Y114" s="103">
        <f t="shared" si="31"/>
        <v>3</v>
      </c>
      <c r="Z114" s="103">
        <f t="shared" si="31"/>
        <v>0</v>
      </c>
      <c r="AA114" s="103">
        <f t="shared" si="31"/>
        <v>0</v>
      </c>
      <c r="AB114" s="103">
        <f t="shared" si="31"/>
        <v>0</v>
      </c>
      <c r="AC114" s="103">
        <f t="shared" si="31"/>
        <v>27</v>
      </c>
      <c r="AD114" s="103">
        <f t="shared" si="31"/>
        <v>5</v>
      </c>
      <c r="AE114" s="103">
        <f t="shared" si="31"/>
        <v>32</v>
      </c>
      <c r="AF114" s="103">
        <f t="shared" si="31"/>
        <v>17</v>
      </c>
      <c r="AG114" s="103">
        <f t="shared" si="31"/>
        <v>33</v>
      </c>
      <c r="AH114" s="103">
        <f t="shared" si="31"/>
        <v>17</v>
      </c>
      <c r="AI114" s="103">
        <f t="shared" si="31"/>
        <v>17</v>
      </c>
      <c r="AJ114" s="103">
        <f t="shared" si="31"/>
        <v>17</v>
      </c>
      <c r="AK114" s="103">
        <f t="shared" si="31"/>
        <v>23</v>
      </c>
      <c r="AL114" s="103">
        <f t="shared" si="31"/>
        <v>1</v>
      </c>
      <c r="AM114" s="103">
        <f t="shared" si="31"/>
        <v>7</v>
      </c>
      <c r="AN114" s="103">
        <f t="shared" si="31"/>
        <v>3</v>
      </c>
      <c r="AO114" s="103">
        <f t="shared" si="31"/>
        <v>3</v>
      </c>
      <c r="AP114" s="103">
        <f t="shared" si="31"/>
        <v>0</v>
      </c>
      <c r="AQ114" s="103">
        <f t="shared" si="31"/>
        <v>0</v>
      </c>
      <c r="AR114" s="103">
        <f t="shared" si="31"/>
        <v>1</v>
      </c>
      <c r="AS114" s="103">
        <f t="shared" si="31"/>
        <v>0</v>
      </c>
    </row>
    <row r="115" spans="1:45" ht="14.1" customHeight="1" x14ac:dyDescent="0.15">
      <c r="A115" s="99" t="s">
        <v>435</v>
      </c>
      <c r="B115" s="100" t="s">
        <v>75</v>
      </c>
      <c r="C115" s="101">
        <f>Q115+AE115</f>
        <v>30</v>
      </c>
      <c r="D115" s="261">
        <v>1</v>
      </c>
      <c r="E115" s="261">
        <v>0</v>
      </c>
      <c r="F115" s="261">
        <v>3</v>
      </c>
      <c r="G115" s="261">
        <v>0</v>
      </c>
      <c r="H115" s="261">
        <v>0</v>
      </c>
      <c r="I115" s="261">
        <v>25</v>
      </c>
      <c r="J115" s="261">
        <v>0</v>
      </c>
      <c r="K115" s="261">
        <v>1</v>
      </c>
      <c r="L115" s="261">
        <v>0</v>
      </c>
      <c r="M115" s="261">
        <v>0</v>
      </c>
      <c r="N115" s="261">
        <v>0</v>
      </c>
      <c r="O115" s="262">
        <v>22</v>
      </c>
      <c r="P115" s="262">
        <v>8</v>
      </c>
      <c r="Q115" s="262">
        <v>30</v>
      </c>
      <c r="R115" s="100">
        <v>0</v>
      </c>
      <c r="S115" s="100">
        <v>0</v>
      </c>
      <c r="T115" s="100">
        <v>0</v>
      </c>
      <c r="U115" s="100">
        <v>0</v>
      </c>
      <c r="V115" s="100">
        <v>0</v>
      </c>
      <c r="W115" s="100">
        <v>0</v>
      </c>
      <c r="X115" s="261">
        <v>0</v>
      </c>
      <c r="Y115" s="261">
        <v>0</v>
      </c>
      <c r="Z115" s="261">
        <v>0</v>
      </c>
      <c r="AA115" s="261">
        <v>0</v>
      </c>
      <c r="AB115" s="261">
        <v>0</v>
      </c>
      <c r="AC115" s="261">
        <v>0</v>
      </c>
      <c r="AD115" s="261">
        <v>0</v>
      </c>
      <c r="AE115" s="262">
        <v>0</v>
      </c>
      <c r="AF115" s="262">
        <v>1</v>
      </c>
      <c r="AG115" s="262">
        <v>3</v>
      </c>
      <c r="AH115" s="262">
        <v>1</v>
      </c>
      <c r="AI115" s="262">
        <v>1</v>
      </c>
      <c r="AJ115" s="262">
        <v>1</v>
      </c>
      <c r="AK115" s="262">
        <v>0</v>
      </c>
      <c r="AL115" s="262">
        <v>0</v>
      </c>
      <c r="AM115" s="262">
        <v>0</v>
      </c>
      <c r="AN115" s="262">
        <v>3</v>
      </c>
      <c r="AO115" s="262">
        <v>0</v>
      </c>
      <c r="AP115" s="262">
        <v>0</v>
      </c>
      <c r="AQ115" s="262">
        <v>0</v>
      </c>
      <c r="AR115" s="262">
        <v>0</v>
      </c>
      <c r="AS115" s="262">
        <v>0</v>
      </c>
    </row>
    <row r="116" spans="1:45" ht="14.1" customHeight="1" x14ac:dyDescent="0.15">
      <c r="A116" s="99" t="s">
        <v>435</v>
      </c>
      <c r="B116" s="100" t="s">
        <v>605</v>
      </c>
      <c r="C116" s="101">
        <f>Q116+AE116</f>
        <v>13</v>
      </c>
      <c r="D116" s="261">
        <v>1</v>
      </c>
      <c r="E116" s="261">
        <v>0</v>
      </c>
      <c r="F116" s="261">
        <v>1</v>
      </c>
      <c r="G116" s="261">
        <v>0</v>
      </c>
      <c r="H116" s="261">
        <v>0</v>
      </c>
      <c r="I116" s="261">
        <v>10</v>
      </c>
      <c r="J116" s="261">
        <v>0</v>
      </c>
      <c r="K116" s="261">
        <v>1</v>
      </c>
      <c r="L116" s="261">
        <v>0</v>
      </c>
      <c r="M116" s="261">
        <v>0</v>
      </c>
      <c r="N116" s="261">
        <v>0</v>
      </c>
      <c r="O116" s="262">
        <v>9</v>
      </c>
      <c r="P116" s="262">
        <v>4</v>
      </c>
      <c r="Q116" s="262">
        <v>13</v>
      </c>
      <c r="R116" s="100">
        <v>0</v>
      </c>
      <c r="S116" s="100">
        <v>0</v>
      </c>
      <c r="T116" s="100">
        <v>0</v>
      </c>
      <c r="U116" s="100">
        <v>0</v>
      </c>
      <c r="V116" s="100">
        <v>0</v>
      </c>
      <c r="W116" s="100">
        <v>0</v>
      </c>
      <c r="X116" s="261">
        <v>0</v>
      </c>
      <c r="Y116" s="261">
        <v>0</v>
      </c>
      <c r="Z116" s="261">
        <v>0</v>
      </c>
      <c r="AA116" s="261">
        <v>0</v>
      </c>
      <c r="AB116" s="261">
        <v>0</v>
      </c>
      <c r="AC116" s="261">
        <v>0</v>
      </c>
      <c r="AD116" s="261">
        <v>0</v>
      </c>
      <c r="AE116" s="262">
        <v>0</v>
      </c>
      <c r="AF116" s="262">
        <v>1</v>
      </c>
      <c r="AG116" s="262">
        <v>0</v>
      </c>
      <c r="AH116" s="262">
        <v>1</v>
      </c>
      <c r="AI116" s="262">
        <v>1</v>
      </c>
      <c r="AJ116" s="262">
        <v>1</v>
      </c>
      <c r="AK116" s="262">
        <v>0</v>
      </c>
      <c r="AL116" s="262">
        <v>0</v>
      </c>
      <c r="AM116" s="262">
        <v>0</v>
      </c>
      <c r="AN116" s="262">
        <v>0</v>
      </c>
      <c r="AO116" s="262">
        <v>0</v>
      </c>
      <c r="AP116" s="262">
        <v>0</v>
      </c>
      <c r="AQ116" s="262">
        <v>0</v>
      </c>
      <c r="AR116" s="262">
        <v>0</v>
      </c>
      <c r="AS116" s="262">
        <v>0</v>
      </c>
    </row>
    <row r="117" spans="1:45" ht="14.1" customHeight="1" x14ac:dyDescent="0.15">
      <c r="A117" s="240" t="s">
        <v>435</v>
      </c>
      <c r="B117" s="106" t="s">
        <v>436</v>
      </c>
      <c r="C117" s="101">
        <f>Q117+AE117</f>
        <v>21</v>
      </c>
      <c r="D117" s="265">
        <v>1</v>
      </c>
      <c r="E117" s="265">
        <v>0</v>
      </c>
      <c r="F117" s="265">
        <v>1</v>
      </c>
      <c r="G117" s="265">
        <v>0</v>
      </c>
      <c r="H117" s="265">
        <v>0</v>
      </c>
      <c r="I117" s="265">
        <v>18</v>
      </c>
      <c r="J117" s="265">
        <v>0</v>
      </c>
      <c r="K117" s="265">
        <v>1</v>
      </c>
      <c r="L117" s="265">
        <v>0</v>
      </c>
      <c r="M117" s="265">
        <v>0</v>
      </c>
      <c r="N117" s="265">
        <v>0</v>
      </c>
      <c r="O117" s="262">
        <v>14</v>
      </c>
      <c r="P117" s="262">
        <v>7</v>
      </c>
      <c r="Q117" s="262">
        <v>21</v>
      </c>
      <c r="R117" s="106">
        <v>0</v>
      </c>
      <c r="S117" s="106">
        <v>0</v>
      </c>
      <c r="T117" s="106">
        <v>0</v>
      </c>
      <c r="U117" s="106">
        <v>0</v>
      </c>
      <c r="V117" s="106">
        <v>0</v>
      </c>
      <c r="W117" s="106">
        <v>0</v>
      </c>
      <c r="X117" s="265">
        <v>0</v>
      </c>
      <c r="Y117" s="265">
        <v>0</v>
      </c>
      <c r="Z117" s="265">
        <v>0</v>
      </c>
      <c r="AA117" s="265">
        <v>0</v>
      </c>
      <c r="AB117" s="265">
        <v>0</v>
      </c>
      <c r="AC117" s="265">
        <v>0</v>
      </c>
      <c r="AD117" s="265">
        <v>0</v>
      </c>
      <c r="AE117" s="267">
        <v>0</v>
      </c>
      <c r="AF117" s="262">
        <v>1</v>
      </c>
      <c r="AG117" s="262">
        <v>3</v>
      </c>
      <c r="AH117" s="262">
        <v>1</v>
      </c>
      <c r="AI117" s="262">
        <v>1</v>
      </c>
      <c r="AJ117" s="262">
        <v>1</v>
      </c>
      <c r="AK117" s="262">
        <v>0</v>
      </c>
      <c r="AL117" s="262">
        <v>0</v>
      </c>
      <c r="AM117" s="262">
        <v>0</v>
      </c>
      <c r="AN117" s="262">
        <v>0</v>
      </c>
      <c r="AO117" s="262">
        <v>0</v>
      </c>
      <c r="AP117" s="262">
        <v>0</v>
      </c>
      <c r="AQ117" s="262">
        <v>0</v>
      </c>
      <c r="AR117" s="262">
        <v>0</v>
      </c>
      <c r="AS117" s="262">
        <v>0</v>
      </c>
    </row>
    <row r="118" spans="1:45" ht="14.1" customHeight="1" x14ac:dyDescent="0.15">
      <c r="A118" s="102" t="s">
        <v>429</v>
      </c>
      <c r="B118" s="102">
        <f>COUNTA(B115:B117)</f>
        <v>3</v>
      </c>
      <c r="C118" s="104">
        <f t="shared" ref="C118" si="32">SUM(C115:C117)</f>
        <v>64</v>
      </c>
      <c r="D118" s="103">
        <f t="shared" ref="D118:AS118" si="33">SUM(D115:D117)</f>
        <v>3</v>
      </c>
      <c r="E118" s="103">
        <f t="shared" si="33"/>
        <v>0</v>
      </c>
      <c r="F118" s="103">
        <f t="shared" si="33"/>
        <v>5</v>
      </c>
      <c r="G118" s="103">
        <f t="shared" si="33"/>
        <v>0</v>
      </c>
      <c r="H118" s="103">
        <f t="shared" si="33"/>
        <v>0</v>
      </c>
      <c r="I118" s="103">
        <f t="shared" si="33"/>
        <v>53</v>
      </c>
      <c r="J118" s="103">
        <f t="shared" ref="J118" si="34">SUM(J115:J117)</f>
        <v>0</v>
      </c>
      <c r="K118" s="103">
        <f t="shared" si="33"/>
        <v>3</v>
      </c>
      <c r="L118" s="103">
        <f t="shared" ref="L118" si="35">SUM(L115:L117)</f>
        <v>0</v>
      </c>
      <c r="M118" s="103">
        <f t="shared" si="33"/>
        <v>0</v>
      </c>
      <c r="N118" s="103">
        <f t="shared" si="33"/>
        <v>0</v>
      </c>
      <c r="O118" s="103">
        <f t="shared" si="33"/>
        <v>45</v>
      </c>
      <c r="P118" s="103">
        <f t="shared" si="33"/>
        <v>19</v>
      </c>
      <c r="Q118" s="103">
        <f t="shared" si="33"/>
        <v>64</v>
      </c>
      <c r="R118" s="103">
        <f t="shared" si="33"/>
        <v>0</v>
      </c>
      <c r="S118" s="103">
        <f t="shared" si="33"/>
        <v>0</v>
      </c>
      <c r="T118" s="103">
        <f t="shared" si="33"/>
        <v>0</v>
      </c>
      <c r="U118" s="103">
        <f t="shared" si="33"/>
        <v>0</v>
      </c>
      <c r="V118" s="103">
        <f t="shared" si="33"/>
        <v>0</v>
      </c>
      <c r="W118" s="103">
        <f t="shared" si="33"/>
        <v>0</v>
      </c>
      <c r="X118" s="103">
        <f t="shared" si="33"/>
        <v>0</v>
      </c>
      <c r="Y118" s="103">
        <f t="shared" ref="Y118:Z118" si="36">SUM(Y115:Y117)</f>
        <v>0</v>
      </c>
      <c r="Z118" s="103">
        <f t="shared" si="36"/>
        <v>0</v>
      </c>
      <c r="AA118" s="103">
        <f t="shared" si="33"/>
        <v>0</v>
      </c>
      <c r="AB118" s="103">
        <f t="shared" si="33"/>
        <v>0</v>
      </c>
      <c r="AC118" s="103">
        <f t="shared" si="33"/>
        <v>0</v>
      </c>
      <c r="AD118" s="103">
        <f t="shared" si="33"/>
        <v>0</v>
      </c>
      <c r="AE118" s="103">
        <f t="shared" si="33"/>
        <v>0</v>
      </c>
      <c r="AF118" s="103">
        <f t="shared" si="33"/>
        <v>3</v>
      </c>
      <c r="AG118" s="103">
        <f t="shared" si="33"/>
        <v>6</v>
      </c>
      <c r="AH118" s="103">
        <f t="shared" si="33"/>
        <v>3</v>
      </c>
      <c r="AI118" s="103">
        <f t="shared" si="33"/>
        <v>3</v>
      </c>
      <c r="AJ118" s="103">
        <f t="shared" si="33"/>
        <v>3</v>
      </c>
      <c r="AK118" s="103">
        <f t="shared" si="33"/>
        <v>0</v>
      </c>
      <c r="AL118" s="103">
        <f t="shared" si="33"/>
        <v>0</v>
      </c>
      <c r="AM118" s="103">
        <f t="shared" ref="AM118" si="37">SUM(AM115:AM117)</f>
        <v>0</v>
      </c>
      <c r="AN118" s="103">
        <f t="shared" si="33"/>
        <v>3</v>
      </c>
      <c r="AO118" s="103">
        <f t="shared" si="33"/>
        <v>0</v>
      </c>
      <c r="AP118" s="103">
        <f t="shared" si="33"/>
        <v>0</v>
      </c>
      <c r="AQ118" s="103">
        <f t="shared" ref="AQ118" si="38">SUM(AQ115:AQ117)</f>
        <v>0</v>
      </c>
      <c r="AR118" s="103">
        <f t="shared" si="33"/>
        <v>0</v>
      </c>
      <c r="AS118" s="103">
        <f t="shared" si="33"/>
        <v>0</v>
      </c>
    </row>
    <row r="119" spans="1:45" ht="14.1" customHeight="1" x14ac:dyDescent="0.15">
      <c r="A119" s="99" t="s">
        <v>437</v>
      </c>
      <c r="B119" s="100" t="s">
        <v>24</v>
      </c>
      <c r="C119" s="101">
        <f t="shared" ref="C119:C138" si="39">Q119+AE119</f>
        <v>61</v>
      </c>
      <c r="D119" s="261">
        <v>1</v>
      </c>
      <c r="E119" s="261">
        <v>0</v>
      </c>
      <c r="F119" s="261">
        <v>3</v>
      </c>
      <c r="G119" s="261">
        <v>1</v>
      </c>
      <c r="H119" s="261">
        <v>0</v>
      </c>
      <c r="I119" s="261">
        <v>46</v>
      </c>
      <c r="J119" s="261">
        <v>0</v>
      </c>
      <c r="K119" s="261">
        <v>1</v>
      </c>
      <c r="L119" s="261">
        <v>0</v>
      </c>
      <c r="M119" s="261">
        <v>0</v>
      </c>
      <c r="N119" s="261">
        <v>0</v>
      </c>
      <c r="O119" s="262">
        <v>42</v>
      </c>
      <c r="P119" s="262">
        <v>10</v>
      </c>
      <c r="Q119" s="262">
        <v>52</v>
      </c>
      <c r="R119" s="100">
        <v>0</v>
      </c>
      <c r="S119" s="100">
        <v>0</v>
      </c>
      <c r="T119" s="100">
        <v>1</v>
      </c>
      <c r="U119" s="100">
        <v>0</v>
      </c>
      <c r="V119" s="100">
        <v>0</v>
      </c>
      <c r="W119" s="100">
        <v>6</v>
      </c>
      <c r="X119" s="261">
        <v>0</v>
      </c>
      <c r="Y119" s="261">
        <v>2</v>
      </c>
      <c r="Z119" s="261">
        <v>0</v>
      </c>
      <c r="AA119" s="261">
        <v>0</v>
      </c>
      <c r="AB119" s="261">
        <v>0</v>
      </c>
      <c r="AC119" s="265">
        <v>5</v>
      </c>
      <c r="AD119" s="265">
        <v>4</v>
      </c>
      <c r="AE119" s="262">
        <v>9</v>
      </c>
      <c r="AF119" s="262">
        <v>2</v>
      </c>
      <c r="AG119" s="262">
        <v>3</v>
      </c>
      <c r="AH119" s="262">
        <v>2</v>
      </c>
      <c r="AI119" s="262">
        <v>2</v>
      </c>
      <c r="AJ119" s="262">
        <v>2</v>
      </c>
      <c r="AK119" s="262">
        <v>0</v>
      </c>
      <c r="AL119" s="262">
        <v>0</v>
      </c>
      <c r="AM119" s="262">
        <v>1</v>
      </c>
      <c r="AN119" s="262">
        <v>4</v>
      </c>
      <c r="AO119" s="262">
        <v>0</v>
      </c>
      <c r="AP119" s="262">
        <v>1</v>
      </c>
      <c r="AQ119" s="262">
        <v>0</v>
      </c>
      <c r="AR119" s="262">
        <v>0</v>
      </c>
      <c r="AS119" s="262">
        <v>1</v>
      </c>
    </row>
    <row r="120" spans="1:45" ht="14.1" customHeight="1" x14ac:dyDescent="0.15">
      <c r="A120" s="99" t="s">
        <v>437</v>
      </c>
      <c r="B120" s="100" t="s">
        <v>25</v>
      </c>
      <c r="C120" s="101">
        <f t="shared" si="39"/>
        <v>44</v>
      </c>
      <c r="D120" s="261">
        <v>1</v>
      </c>
      <c r="E120" s="261">
        <v>0</v>
      </c>
      <c r="F120" s="261">
        <v>1</v>
      </c>
      <c r="G120" s="261">
        <v>1</v>
      </c>
      <c r="H120" s="261">
        <v>0</v>
      </c>
      <c r="I120" s="261">
        <v>40</v>
      </c>
      <c r="J120" s="261">
        <v>0</v>
      </c>
      <c r="K120" s="261">
        <v>1</v>
      </c>
      <c r="L120" s="261">
        <v>0</v>
      </c>
      <c r="M120" s="261">
        <v>0</v>
      </c>
      <c r="N120" s="261">
        <v>0</v>
      </c>
      <c r="O120" s="262">
        <v>38</v>
      </c>
      <c r="P120" s="262">
        <v>6</v>
      </c>
      <c r="Q120" s="262">
        <v>44</v>
      </c>
      <c r="R120" s="100">
        <v>0</v>
      </c>
      <c r="S120" s="100">
        <v>0</v>
      </c>
      <c r="T120" s="100">
        <v>0</v>
      </c>
      <c r="U120" s="100">
        <v>0</v>
      </c>
      <c r="V120" s="100">
        <v>0</v>
      </c>
      <c r="W120" s="100">
        <v>0</v>
      </c>
      <c r="X120" s="261">
        <v>0</v>
      </c>
      <c r="Y120" s="261">
        <v>0</v>
      </c>
      <c r="Z120" s="261">
        <v>0</v>
      </c>
      <c r="AA120" s="261">
        <v>0</v>
      </c>
      <c r="AB120" s="261">
        <v>0</v>
      </c>
      <c r="AC120" s="265">
        <v>0</v>
      </c>
      <c r="AD120" s="265">
        <v>0</v>
      </c>
      <c r="AE120" s="265">
        <v>0</v>
      </c>
      <c r="AF120" s="262">
        <v>1</v>
      </c>
      <c r="AG120" s="262">
        <v>3</v>
      </c>
      <c r="AH120" s="262">
        <v>1</v>
      </c>
      <c r="AI120" s="262">
        <v>1</v>
      </c>
      <c r="AJ120" s="262">
        <v>1</v>
      </c>
      <c r="AK120" s="262">
        <v>1</v>
      </c>
      <c r="AL120" s="262">
        <v>0</v>
      </c>
      <c r="AM120" s="262">
        <v>1</v>
      </c>
      <c r="AN120" s="262">
        <v>0</v>
      </c>
      <c r="AO120" s="262">
        <v>0</v>
      </c>
      <c r="AP120" s="262">
        <v>0</v>
      </c>
      <c r="AQ120" s="262">
        <v>0</v>
      </c>
      <c r="AR120" s="262">
        <v>0</v>
      </c>
      <c r="AS120" s="262">
        <v>0</v>
      </c>
    </row>
    <row r="121" spans="1:45" ht="14.1" customHeight="1" x14ac:dyDescent="0.15">
      <c r="A121" s="99" t="s">
        <v>437</v>
      </c>
      <c r="B121" s="100" t="s">
        <v>26</v>
      </c>
      <c r="C121" s="101">
        <f t="shared" si="39"/>
        <v>64</v>
      </c>
      <c r="D121" s="261">
        <v>1</v>
      </c>
      <c r="E121" s="261">
        <v>0</v>
      </c>
      <c r="F121" s="261">
        <v>1</v>
      </c>
      <c r="G121" s="261">
        <v>1</v>
      </c>
      <c r="H121" s="261">
        <v>0</v>
      </c>
      <c r="I121" s="261">
        <v>51</v>
      </c>
      <c r="J121" s="261">
        <v>0</v>
      </c>
      <c r="K121" s="261">
        <v>1</v>
      </c>
      <c r="L121" s="261">
        <v>0</v>
      </c>
      <c r="M121" s="261">
        <v>0</v>
      </c>
      <c r="N121" s="261">
        <v>0</v>
      </c>
      <c r="O121" s="262">
        <v>47</v>
      </c>
      <c r="P121" s="262">
        <v>8</v>
      </c>
      <c r="Q121" s="262">
        <v>55</v>
      </c>
      <c r="R121" s="100">
        <v>0</v>
      </c>
      <c r="S121" s="100">
        <v>0</v>
      </c>
      <c r="T121" s="100">
        <v>1</v>
      </c>
      <c r="U121" s="100">
        <v>0</v>
      </c>
      <c r="V121" s="100">
        <v>0</v>
      </c>
      <c r="W121" s="100">
        <v>7</v>
      </c>
      <c r="X121" s="261">
        <v>0</v>
      </c>
      <c r="Y121" s="261">
        <v>1</v>
      </c>
      <c r="Z121" s="261">
        <v>0</v>
      </c>
      <c r="AA121" s="261">
        <v>0</v>
      </c>
      <c r="AB121" s="261">
        <v>0</v>
      </c>
      <c r="AC121" s="265">
        <v>8</v>
      </c>
      <c r="AD121" s="265">
        <v>1</v>
      </c>
      <c r="AE121" s="262">
        <v>9</v>
      </c>
      <c r="AF121" s="262">
        <v>2</v>
      </c>
      <c r="AG121" s="262">
        <v>3</v>
      </c>
      <c r="AH121" s="262">
        <v>2</v>
      </c>
      <c r="AI121" s="262">
        <v>2</v>
      </c>
      <c r="AJ121" s="262">
        <v>2</v>
      </c>
      <c r="AK121" s="262">
        <v>0</v>
      </c>
      <c r="AL121" s="262">
        <v>0</v>
      </c>
      <c r="AM121" s="262">
        <v>1</v>
      </c>
      <c r="AN121" s="262">
        <v>0</v>
      </c>
      <c r="AO121" s="262">
        <v>0</v>
      </c>
      <c r="AP121" s="262">
        <v>1</v>
      </c>
      <c r="AQ121" s="262">
        <v>0</v>
      </c>
      <c r="AR121" s="262">
        <v>0</v>
      </c>
      <c r="AS121" s="262">
        <v>1</v>
      </c>
    </row>
    <row r="122" spans="1:45" ht="14.1" customHeight="1" x14ac:dyDescent="0.15">
      <c r="A122" s="99" t="s">
        <v>437</v>
      </c>
      <c r="B122" s="100" t="s">
        <v>27</v>
      </c>
      <c r="C122" s="101">
        <f t="shared" si="39"/>
        <v>59</v>
      </c>
      <c r="D122" s="261">
        <v>1</v>
      </c>
      <c r="E122" s="261">
        <v>0</v>
      </c>
      <c r="F122" s="261">
        <v>1</v>
      </c>
      <c r="G122" s="261">
        <v>1</v>
      </c>
      <c r="H122" s="261">
        <v>0</v>
      </c>
      <c r="I122" s="261">
        <v>44</v>
      </c>
      <c r="J122" s="261">
        <v>0</v>
      </c>
      <c r="K122" s="261">
        <v>1</v>
      </c>
      <c r="L122" s="261">
        <v>0</v>
      </c>
      <c r="M122" s="261">
        <v>0</v>
      </c>
      <c r="N122" s="261">
        <v>0</v>
      </c>
      <c r="O122" s="262">
        <v>40</v>
      </c>
      <c r="P122" s="262">
        <v>8</v>
      </c>
      <c r="Q122" s="262">
        <v>48</v>
      </c>
      <c r="R122" s="100">
        <v>0</v>
      </c>
      <c r="S122" s="100">
        <v>0</v>
      </c>
      <c r="T122" s="100">
        <v>1</v>
      </c>
      <c r="U122" s="100">
        <v>0</v>
      </c>
      <c r="V122" s="100">
        <v>0</v>
      </c>
      <c r="W122" s="100">
        <v>9</v>
      </c>
      <c r="X122" s="261">
        <v>0</v>
      </c>
      <c r="Y122" s="261">
        <v>1</v>
      </c>
      <c r="Z122" s="261">
        <v>0</v>
      </c>
      <c r="AA122" s="261">
        <v>0</v>
      </c>
      <c r="AB122" s="261">
        <v>0</v>
      </c>
      <c r="AC122" s="265">
        <v>9</v>
      </c>
      <c r="AD122" s="265">
        <v>2</v>
      </c>
      <c r="AE122" s="262">
        <v>11</v>
      </c>
      <c r="AF122" s="262">
        <v>2</v>
      </c>
      <c r="AG122" s="262">
        <v>3</v>
      </c>
      <c r="AH122" s="262">
        <v>2</v>
      </c>
      <c r="AI122" s="262">
        <v>2</v>
      </c>
      <c r="AJ122" s="262">
        <v>2</v>
      </c>
      <c r="AK122" s="262">
        <v>4</v>
      </c>
      <c r="AL122" s="262">
        <v>0</v>
      </c>
      <c r="AM122" s="262">
        <v>0</v>
      </c>
      <c r="AN122" s="262">
        <v>0</v>
      </c>
      <c r="AO122" s="262">
        <v>0</v>
      </c>
      <c r="AP122" s="262">
        <v>0</v>
      </c>
      <c r="AQ122" s="262">
        <v>0</v>
      </c>
      <c r="AR122" s="262">
        <v>0</v>
      </c>
      <c r="AS122" s="262">
        <v>0</v>
      </c>
    </row>
    <row r="123" spans="1:45" ht="14.1" customHeight="1" x14ac:dyDescent="0.15">
      <c r="A123" s="99" t="s">
        <v>437</v>
      </c>
      <c r="B123" s="100" t="s">
        <v>28</v>
      </c>
      <c r="C123" s="101">
        <f t="shared" si="39"/>
        <v>86</v>
      </c>
      <c r="D123" s="261">
        <v>1</v>
      </c>
      <c r="E123" s="261">
        <v>0</v>
      </c>
      <c r="F123" s="261">
        <v>1</v>
      </c>
      <c r="G123" s="261">
        <v>1</v>
      </c>
      <c r="H123" s="261">
        <v>0</v>
      </c>
      <c r="I123" s="261">
        <v>57</v>
      </c>
      <c r="J123" s="261">
        <v>0</v>
      </c>
      <c r="K123" s="261">
        <v>1</v>
      </c>
      <c r="L123" s="261">
        <v>0</v>
      </c>
      <c r="M123" s="261">
        <v>0</v>
      </c>
      <c r="N123" s="261">
        <v>0</v>
      </c>
      <c r="O123" s="262">
        <v>50</v>
      </c>
      <c r="P123" s="262">
        <v>11</v>
      </c>
      <c r="Q123" s="262">
        <v>61</v>
      </c>
      <c r="R123" s="100">
        <v>0</v>
      </c>
      <c r="S123" s="100">
        <v>0</v>
      </c>
      <c r="T123" s="100">
        <v>1</v>
      </c>
      <c r="U123" s="100">
        <v>0</v>
      </c>
      <c r="V123" s="100">
        <v>0</v>
      </c>
      <c r="W123" s="100">
        <v>23</v>
      </c>
      <c r="X123" s="261">
        <v>0</v>
      </c>
      <c r="Y123" s="261">
        <v>1</v>
      </c>
      <c r="Z123" s="261">
        <v>0</v>
      </c>
      <c r="AA123" s="261">
        <v>0</v>
      </c>
      <c r="AB123" s="261">
        <v>0</v>
      </c>
      <c r="AC123" s="265">
        <v>22</v>
      </c>
      <c r="AD123" s="265">
        <v>3</v>
      </c>
      <c r="AE123" s="262">
        <v>25</v>
      </c>
      <c r="AF123" s="262">
        <v>2</v>
      </c>
      <c r="AG123" s="262">
        <v>7</v>
      </c>
      <c r="AH123" s="262">
        <v>2</v>
      </c>
      <c r="AI123" s="262">
        <v>2</v>
      </c>
      <c r="AJ123" s="262">
        <v>2</v>
      </c>
      <c r="AK123" s="262">
        <v>8</v>
      </c>
      <c r="AL123" s="262">
        <v>0</v>
      </c>
      <c r="AM123" s="262">
        <v>1</v>
      </c>
      <c r="AN123" s="262">
        <v>0</v>
      </c>
      <c r="AO123" s="262">
        <v>0</v>
      </c>
      <c r="AP123" s="262">
        <v>0</v>
      </c>
      <c r="AQ123" s="262">
        <v>0</v>
      </c>
      <c r="AR123" s="262">
        <v>0</v>
      </c>
      <c r="AS123" s="262">
        <v>0</v>
      </c>
    </row>
    <row r="124" spans="1:45" ht="14.1" customHeight="1" x14ac:dyDescent="0.15">
      <c r="A124" s="99" t="s">
        <v>437</v>
      </c>
      <c r="B124" s="100" t="s">
        <v>29</v>
      </c>
      <c r="C124" s="101">
        <f t="shared" si="39"/>
        <v>37</v>
      </c>
      <c r="D124" s="261">
        <v>1</v>
      </c>
      <c r="E124" s="261">
        <v>0</v>
      </c>
      <c r="F124" s="261">
        <v>1</v>
      </c>
      <c r="G124" s="261">
        <v>0</v>
      </c>
      <c r="H124" s="261">
        <v>0</v>
      </c>
      <c r="I124" s="261">
        <v>34</v>
      </c>
      <c r="J124" s="261">
        <v>0</v>
      </c>
      <c r="K124" s="261">
        <v>1</v>
      </c>
      <c r="L124" s="261">
        <v>0</v>
      </c>
      <c r="M124" s="261">
        <v>0</v>
      </c>
      <c r="N124" s="261">
        <v>0</v>
      </c>
      <c r="O124" s="262">
        <v>29</v>
      </c>
      <c r="P124" s="262">
        <v>8</v>
      </c>
      <c r="Q124" s="262">
        <v>37</v>
      </c>
      <c r="R124" s="100">
        <v>0</v>
      </c>
      <c r="S124" s="100">
        <v>0</v>
      </c>
      <c r="T124" s="100">
        <v>0</v>
      </c>
      <c r="U124" s="100">
        <v>0</v>
      </c>
      <c r="V124" s="100">
        <v>0</v>
      </c>
      <c r="W124" s="100">
        <v>0</v>
      </c>
      <c r="X124" s="261">
        <v>0</v>
      </c>
      <c r="Y124" s="261">
        <v>0</v>
      </c>
      <c r="Z124" s="261">
        <v>0</v>
      </c>
      <c r="AA124" s="261">
        <v>0</v>
      </c>
      <c r="AB124" s="261">
        <v>0</v>
      </c>
      <c r="AC124" s="261">
        <v>0</v>
      </c>
      <c r="AD124" s="261">
        <v>0</v>
      </c>
      <c r="AE124" s="262">
        <v>0</v>
      </c>
      <c r="AF124" s="262">
        <v>1</v>
      </c>
      <c r="AG124" s="262">
        <v>3</v>
      </c>
      <c r="AH124" s="262">
        <v>1</v>
      </c>
      <c r="AI124" s="262">
        <v>1</v>
      </c>
      <c r="AJ124" s="262">
        <v>1</v>
      </c>
      <c r="AK124" s="262">
        <v>4</v>
      </c>
      <c r="AL124" s="262">
        <v>1</v>
      </c>
      <c r="AM124" s="262">
        <v>1</v>
      </c>
      <c r="AN124" s="262">
        <v>0</v>
      </c>
      <c r="AO124" s="262">
        <v>0</v>
      </c>
      <c r="AP124" s="262">
        <v>1</v>
      </c>
      <c r="AQ124" s="262">
        <v>0</v>
      </c>
      <c r="AR124" s="262">
        <v>0</v>
      </c>
      <c r="AS124" s="262">
        <v>1</v>
      </c>
    </row>
    <row r="125" spans="1:45" ht="14.1" customHeight="1" x14ac:dyDescent="0.15">
      <c r="A125" s="99" t="s">
        <v>437</v>
      </c>
      <c r="B125" s="100" t="s">
        <v>98</v>
      </c>
      <c r="C125" s="101">
        <f t="shared" si="39"/>
        <v>54</v>
      </c>
      <c r="D125" s="261">
        <v>1</v>
      </c>
      <c r="E125" s="261">
        <v>0</v>
      </c>
      <c r="F125" s="261">
        <v>1</v>
      </c>
      <c r="G125" s="261">
        <v>0</v>
      </c>
      <c r="H125" s="261">
        <v>0</v>
      </c>
      <c r="I125" s="261">
        <v>51</v>
      </c>
      <c r="J125" s="261">
        <v>0</v>
      </c>
      <c r="K125" s="261">
        <v>1</v>
      </c>
      <c r="L125" s="261">
        <v>0</v>
      </c>
      <c r="M125" s="261">
        <v>0</v>
      </c>
      <c r="N125" s="261">
        <v>0</v>
      </c>
      <c r="O125" s="262">
        <v>46</v>
      </c>
      <c r="P125" s="262">
        <v>8</v>
      </c>
      <c r="Q125" s="262">
        <v>54</v>
      </c>
      <c r="R125" s="100">
        <v>0</v>
      </c>
      <c r="S125" s="100">
        <v>0</v>
      </c>
      <c r="T125" s="100">
        <v>0</v>
      </c>
      <c r="U125" s="100">
        <v>0</v>
      </c>
      <c r="V125" s="100">
        <v>0</v>
      </c>
      <c r="W125" s="100">
        <v>0</v>
      </c>
      <c r="X125" s="261">
        <v>0</v>
      </c>
      <c r="Y125" s="261">
        <v>0</v>
      </c>
      <c r="Z125" s="261">
        <v>0</v>
      </c>
      <c r="AA125" s="261">
        <v>0</v>
      </c>
      <c r="AB125" s="261">
        <v>0</v>
      </c>
      <c r="AC125" s="261">
        <v>0</v>
      </c>
      <c r="AD125" s="261">
        <v>0</v>
      </c>
      <c r="AE125" s="262">
        <v>0</v>
      </c>
      <c r="AF125" s="262">
        <v>1</v>
      </c>
      <c r="AG125" s="262">
        <v>3</v>
      </c>
      <c r="AH125" s="262">
        <v>1</v>
      </c>
      <c r="AI125" s="262">
        <v>1</v>
      </c>
      <c r="AJ125" s="262">
        <v>1</v>
      </c>
      <c r="AK125" s="262">
        <v>0</v>
      </c>
      <c r="AL125" s="262">
        <v>0</v>
      </c>
      <c r="AM125" s="262">
        <v>0</v>
      </c>
      <c r="AN125" s="262">
        <v>0</v>
      </c>
      <c r="AO125" s="262">
        <v>0</v>
      </c>
      <c r="AP125" s="262">
        <v>0</v>
      </c>
      <c r="AQ125" s="262">
        <v>0</v>
      </c>
      <c r="AR125" s="262">
        <v>0</v>
      </c>
      <c r="AS125" s="262">
        <v>0</v>
      </c>
    </row>
    <row r="126" spans="1:45" ht="14.1" customHeight="1" x14ac:dyDescent="0.15">
      <c r="A126" s="99" t="s">
        <v>437</v>
      </c>
      <c r="B126" s="106" t="s">
        <v>606</v>
      </c>
      <c r="C126" s="101">
        <f t="shared" si="39"/>
        <v>53</v>
      </c>
      <c r="D126" s="261">
        <v>1</v>
      </c>
      <c r="E126" s="261">
        <v>0</v>
      </c>
      <c r="F126" s="261">
        <v>1</v>
      </c>
      <c r="G126" s="261">
        <v>0</v>
      </c>
      <c r="H126" s="261">
        <v>0</v>
      </c>
      <c r="I126" s="261">
        <v>50</v>
      </c>
      <c r="J126" s="261">
        <v>0</v>
      </c>
      <c r="K126" s="261">
        <v>1</v>
      </c>
      <c r="L126" s="261">
        <v>0</v>
      </c>
      <c r="M126" s="261">
        <v>0</v>
      </c>
      <c r="N126" s="261">
        <v>0</v>
      </c>
      <c r="O126" s="262">
        <v>42</v>
      </c>
      <c r="P126" s="262">
        <v>11</v>
      </c>
      <c r="Q126" s="262">
        <v>53</v>
      </c>
      <c r="R126" s="100">
        <v>0</v>
      </c>
      <c r="S126" s="100">
        <v>0</v>
      </c>
      <c r="T126" s="100">
        <v>0</v>
      </c>
      <c r="U126" s="100">
        <v>0</v>
      </c>
      <c r="V126" s="100">
        <v>0</v>
      </c>
      <c r="W126" s="100">
        <v>0</v>
      </c>
      <c r="X126" s="261">
        <v>0</v>
      </c>
      <c r="Y126" s="261">
        <v>0</v>
      </c>
      <c r="Z126" s="261">
        <v>0</v>
      </c>
      <c r="AA126" s="261">
        <v>0</v>
      </c>
      <c r="AB126" s="261">
        <v>0</v>
      </c>
      <c r="AC126" s="261">
        <v>0</v>
      </c>
      <c r="AD126" s="261">
        <v>0</v>
      </c>
      <c r="AE126" s="262">
        <v>0</v>
      </c>
      <c r="AF126" s="262">
        <v>1</v>
      </c>
      <c r="AG126" s="262">
        <v>3</v>
      </c>
      <c r="AH126" s="262">
        <v>1</v>
      </c>
      <c r="AI126" s="262">
        <v>1</v>
      </c>
      <c r="AJ126" s="262">
        <v>1</v>
      </c>
      <c r="AK126" s="262">
        <v>0</v>
      </c>
      <c r="AL126" s="262">
        <v>0</v>
      </c>
      <c r="AM126" s="262">
        <v>1</v>
      </c>
      <c r="AN126" s="262">
        <v>0</v>
      </c>
      <c r="AO126" s="262">
        <v>0</v>
      </c>
      <c r="AP126" s="262">
        <v>0</v>
      </c>
      <c r="AQ126" s="262">
        <v>0</v>
      </c>
      <c r="AR126" s="262">
        <v>0</v>
      </c>
      <c r="AS126" s="262">
        <v>0</v>
      </c>
    </row>
    <row r="127" spans="1:45" ht="14.1" customHeight="1" x14ac:dyDescent="0.15">
      <c r="A127" s="99" t="s">
        <v>437</v>
      </c>
      <c r="B127" s="100" t="s">
        <v>166</v>
      </c>
      <c r="C127" s="101">
        <f t="shared" si="39"/>
        <v>32</v>
      </c>
      <c r="D127" s="261">
        <v>1</v>
      </c>
      <c r="E127" s="261">
        <v>0</v>
      </c>
      <c r="F127" s="261">
        <v>1</v>
      </c>
      <c r="G127" s="261">
        <v>0</v>
      </c>
      <c r="H127" s="261">
        <v>0</v>
      </c>
      <c r="I127" s="261">
        <v>29</v>
      </c>
      <c r="J127" s="261">
        <v>0</v>
      </c>
      <c r="K127" s="261">
        <v>1</v>
      </c>
      <c r="L127" s="261">
        <v>0</v>
      </c>
      <c r="M127" s="261">
        <v>0</v>
      </c>
      <c r="N127" s="261">
        <v>0</v>
      </c>
      <c r="O127" s="262">
        <v>26</v>
      </c>
      <c r="P127" s="262">
        <v>6</v>
      </c>
      <c r="Q127" s="262">
        <v>32</v>
      </c>
      <c r="R127" s="100">
        <v>0</v>
      </c>
      <c r="S127" s="100">
        <v>0</v>
      </c>
      <c r="T127" s="100">
        <v>0</v>
      </c>
      <c r="U127" s="100">
        <v>0</v>
      </c>
      <c r="V127" s="100">
        <v>0</v>
      </c>
      <c r="W127" s="100">
        <v>0</v>
      </c>
      <c r="X127" s="261">
        <v>0</v>
      </c>
      <c r="Y127" s="261">
        <v>0</v>
      </c>
      <c r="Z127" s="261">
        <v>0</v>
      </c>
      <c r="AA127" s="261">
        <v>0</v>
      </c>
      <c r="AB127" s="261">
        <v>0</v>
      </c>
      <c r="AC127" s="261">
        <v>0</v>
      </c>
      <c r="AD127" s="261">
        <v>0</v>
      </c>
      <c r="AE127" s="262">
        <v>0</v>
      </c>
      <c r="AF127" s="262">
        <v>1</v>
      </c>
      <c r="AG127" s="262">
        <v>3</v>
      </c>
      <c r="AH127" s="262">
        <v>1</v>
      </c>
      <c r="AI127" s="262">
        <v>1</v>
      </c>
      <c r="AJ127" s="262">
        <v>1</v>
      </c>
      <c r="AK127" s="262">
        <v>1</v>
      </c>
      <c r="AL127" s="262">
        <v>0</v>
      </c>
      <c r="AM127" s="262">
        <v>1</v>
      </c>
      <c r="AN127" s="262">
        <v>0</v>
      </c>
      <c r="AO127" s="262">
        <v>0</v>
      </c>
      <c r="AP127" s="262">
        <v>0</v>
      </c>
      <c r="AQ127" s="262">
        <v>0</v>
      </c>
      <c r="AR127" s="262">
        <v>0</v>
      </c>
      <c r="AS127" s="262">
        <v>0</v>
      </c>
    </row>
    <row r="128" spans="1:45" ht="14.1" customHeight="1" x14ac:dyDescent="0.15">
      <c r="A128" s="99" t="s">
        <v>437</v>
      </c>
      <c r="B128" s="100" t="s">
        <v>58</v>
      </c>
      <c r="C128" s="101">
        <f t="shared" si="39"/>
        <v>28</v>
      </c>
      <c r="D128" s="261">
        <v>1</v>
      </c>
      <c r="E128" s="261">
        <v>0</v>
      </c>
      <c r="F128" s="261">
        <v>1</v>
      </c>
      <c r="G128" s="261">
        <v>0</v>
      </c>
      <c r="H128" s="261">
        <v>0</v>
      </c>
      <c r="I128" s="261">
        <v>24</v>
      </c>
      <c r="J128" s="261">
        <v>0</v>
      </c>
      <c r="K128" s="261">
        <v>1</v>
      </c>
      <c r="L128" s="261">
        <v>0</v>
      </c>
      <c r="M128" s="261">
        <v>0</v>
      </c>
      <c r="N128" s="261">
        <v>1</v>
      </c>
      <c r="O128" s="262">
        <v>22</v>
      </c>
      <c r="P128" s="262">
        <v>6</v>
      </c>
      <c r="Q128" s="262">
        <v>28</v>
      </c>
      <c r="R128" s="100">
        <v>0</v>
      </c>
      <c r="S128" s="100">
        <v>0</v>
      </c>
      <c r="T128" s="100">
        <v>0</v>
      </c>
      <c r="U128" s="100">
        <v>0</v>
      </c>
      <c r="V128" s="100">
        <v>0</v>
      </c>
      <c r="W128" s="100">
        <v>0</v>
      </c>
      <c r="X128" s="261">
        <v>0</v>
      </c>
      <c r="Y128" s="261">
        <v>0</v>
      </c>
      <c r="Z128" s="261">
        <v>0</v>
      </c>
      <c r="AA128" s="261">
        <v>0</v>
      </c>
      <c r="AB128" s="261">
        <v>0</v>
      </c>
      <c r="AC128" s="261">
        <v>0</v>
      </c>
      <c r="AD128" s="261">
        <v>0</v>
      </c>
      <c r="AE128" s="262">
        <v>0</v>
      </c>
      <c r="AF128" s="262">
        <v>1</v>
      </c>
      <c r="AG128" s="262">
        <v>3</v>
      </c>
      <c r="AH128" s="262">
        <v>1</v>
      </c>
      <c r="AI128" s="262">
        <v>1</v>
      </c>
      <c r="AJ128" s="262">
        <v>1</v>
      </c>
      <c r="AK128" s="262">
        <v>0</v>
      </c>
      <c r="AL128" s="262">
        <v>0</v>
      </c>
      <c r="AM128" s="262">
        <v>0</v>
      </c>
      <c r="AN128" s="262">
        <v>0</v>
      </c>
      <c r="AO128" s="262">
        <v>0</v>
      </c>
      <c r="AP128" s="262">
        <v>0</v>
      </c>
      <c r="AQ128" s="262">
        <v>0</v>
      </c>
      <c r="AR128" s="262">
        <v>0</v>
      </c>
      <c r="AS128" s="262">
        <v>0</v>
      </c>
    </row>
    <row r="129" spans="1:45" ht="14.1" customHeight="1" x14ac:dyDescent="0.15">
      <c r="A129" s="99" t="s">
        <v>437</v>
      </c>
      <c r="B129" s="100" t="s">
        <v>169</v>
      </c>
      <c r="C129" s="101">
        <f t="shared" si="39"/>
        <v>38</v>
      </c>
      <c r="D129" s="261">
        <v>1</v>
      </c>
      <c r="E129" s="261">
        <v>0</v>
      </c>
      <c r="F129" s="261">
        <v>2</v>
      </c>
      <c r="G129" s="261">
        <v>0</v>
      </c>
      <c r="H129" s="261">
        <v>0</v>
      </c>
      <c r="I129" s="261">
        <v>34</v>
      </c>
      <c r="J129" s="261">
        <v>0</v>
      </c>
      <c r="K129" s="261">
        <v>1</v>
      </c>
      <c r="L129" s="261">
        <v>0</v>
      </c>
      <c r="M129" s="261">
        <v>0</v>
      </c>
      <c r="N129" s="261">
        <v>0</v>
      </c>
      <c r="O129" s="262">
        <v>29</v>
      </c>
      <c r="P129" s="262">
        <v>9</v>
      </c>
      <c r="Q129" s="262">
        <v>38</v>
      </c>
      <c r="R129" s="100">
        <v>0</v>
      </c>
      <c r="S129" s="100">
        <v>0</v>
      </c>
      <c r="T129" s="100">
        <v>0</v>
      </c>
      <c r="U129" s="100">
        <v>0</v>
      </c>
      <c r="V129" s="100">
        <v>0</v>
      </c>
      <c r="W129" s="100">
        <v>0</v>
      </c>
      <c r="X129" s="261">
        <v>0</v>
      </c>
      <c r="Y129" s="261">
        <v>0</v>
      </c>
      <c r="Z129" s="261">
        <v>0</v>
      </c>
      <c r="AA129" s="261">
        <v>0</v>
      </c>
      <c r="AB129" s="261">
        <v>0</v>
      </c>
      <c r="AC129" s="261">
        <v>0</v>
      </c>
      <c r="AD129" s="261">
        <v>0</v>
      </c>
      <c r="AE129" s="262">
        <v>0</v>
      </c>
      <c r="AF129" s="262">
        <v>1</v>
      </c>
      <c r="AG129" s="262">
        <v>3</v>
      </c>
      <c r="AH129" s="262">
        <v>1</v>
      </c>
      <c r="AI129" s="262">
        <v>1</v>
      </c>
      <c r="AJ129" s="262">
        <v>1</v>
      </c>
      <c r="AK129" s="262">
        <v>5</v>
      </c>
      <c r="AL129" s="262">
        <v>1</v>
      </c>
      <c r="AM129" s="262">
        <v>1</v>
      </c>
      <c r="AN129" s="262">
        <v>0</v>
      </c>
      <c r="AO129" s="262">
        <v>0</v>
      </c>
      <c r="AP129" s="262">
        <v>0</v>
      </c>
      <c r="AQ129" s="262">
        <v>0</v>
      </c>
      <c r="AR129" s="262">
        <v>0</v>
      </c>
      <c r="AS129" s="262">
        <v>0</v>
      </c>
    </row>
    <row r="130" spans="1:45" ht="14.1" customHeight="1" x14ac:dyDescent="0.15">
      <c r="A130" s="99" t="s">
        <v>437</v>
      </c>
      <c r="B130" s="100" t="s">
        <v>64</v>
      </c>
      <c r="C130" s="101">
        <f t="shared" si="39"/>
        <v>36</v>
      </c>
      <c r="D130" s="261">
        <v>1</v>
      </c>
      <c r="E130" s="261">
        <v>0</v>
      </c>
      <c r="F130" s="261">
        <v>1</v>
      </c>
      <c r="G130" s="261">
        <v>0</v>
      </c>
      <c r="H130" s="261">
        <v>0</v>
      </c>
      <c r="I130" s="261">
        <v>33</v>
      </c>
      <c r="J130" s="261">
        <v>0</v>
      </c>
      <c r="K130" s="261">
        <v>1</v>
      </c>
      <c r="L130" s="261">
        <v>0</v>
      </c>
      <c r="M130" s="261">
        <v>0</v>
      </c>
      <c r="N130" s="261">
        <v>0</v>
      </c>
      <c r="O130" s="262">
        <v>30</v>
      </c>
      <c r="P130" s="262">
        <v>6</v>
      </c>
      <c r="Q130" s="262">
        <v>36</v>
      </c>
      <c r="R130" s="100">
        <v>0</v>
      </c>
      <c r="S130" s="100">
        <v>0</v>
      </c>
      <c r="T130" s="100">
        <v>0</v>
      </c>
      <c r="U130" s="100">
        <v>0</v>
      </c>
      <c r="V130" s="100">
        <v>0</v>
      </c>
      <c r="W130" s="100">
        <v>0</v>
      </c>
      <c r="X130" s="261">
        <v>0</v>
      </c>
      <c r="Y130" s="261">
        <v>0</v>
      </c>
      <c r="Z130" s="261">
        <v>0</v>
      </c>
      <c r="AA130" s="261">
        <v>0</v>
      </c>
      <c r="AB130" s="261">
        <v>0</v>
      </c>
      <c r="AC130" s="261">
        <v>0</v>
      </c>
      <c r="AD130" s="261">
        <v>0</v>
      </c>
      <c r="AE130" s="262">
        <v>0</v>
      </c>
      <c r="AF130" s="262">
        <v>1</v>
      </c>
      <c r="AG130" s="262">
        <v>3</v>
      </c>
      <c r="AH130" s="262">
        <v>1</v>
      </c>
      <c r="AI130" s="262">
        <v>1</v>
      </c>
      <c r="AJ130" s="262">
        <v>1</v>
      </c>
      <c r="AK130" s="262">
        <v>0</v>
      </c>
      <c r="AL130" s="262">
        <v>0</v>
      </c>
      <c r="AM130" s="262">
        <v>1</v>
      </c>
      <c r="AN130" s="262">
        <v>0</v>
      </c>
      <c r="AO130" s="262">
        <v>0</v>
      </c>
      <c r="AP130" s="262">
        <v>0</v>
      </c>
      <c r="AQ130" s="262">
        <v>0</v>
      </c>
      <c r="AR130" s="262">
        <v>0</v>
      </c>
      <c r="AS130" s="262">
        <v>0</v>
      </c>
    </row>
    <row r="131" spans="1:45" ht="14.1" customHeight="1" x14ac:dyDescent="0.15">
      <c r="A131" s="99" t="s">
        <v>437</v>
      </c>
      <c r="B131" s="100" t="s">
        <v>161</v>
      </c>
      <c r="C131" s="101">
        <f t="shared" si="39"/>
        <v>39</v>
      </c>
      <c r="D131" s="261">
        <v>1</v>
      </c>
      <c r="E131" s="261">
        <v>0</v>
      </c>
      <c r="F131" s="261">
        <v>1</v>
      </c>
      <c r="G131" s="261">
        <v>1</v>
      </c>
      <c r="H131" s="261">
        <v>0</v>
      </c>
      <c r="I131" s="261">
        <v>33</v>
      </c>
      <c r="J131" s="261">
        <v>0</v>
      </c>
      <c r="K131" s="261">
        <v>1</v>
      </c>
      <c r="L131" s="261">
        <v>0</v>
      </c>
      <c r="M131" s="261">
        <v>0</v>
      </c>
      <c r="N131" s="261">
        <v>2</v>
      </c>
      <c r="O131" s="262">
        <v>34</v>
      </c>
      <c r="P131" s="262">
        <v>5</v>
      </c>
      <c r="Q131" s="262">
        <v>39</v>
      </c>
      <c r="R131" s="100">
        <v>0</v>
      </c>
      <c r="S131" s="100">
        <v>0</v>
      </c>
      <c r="T131" s="100">
        <v>0</v>
      </c>
      <c r="U131" s="100">
        <v>0</v>
      </c>
      <c r="V131" s="100">
        <v>0</v>
      </c>
      <c r="W131" s="100">
        <v>0</v>
      </c>
      <c r="X131" s="261">
        <v>0</v>
      </c>
      <c r="Y131" s="261">
        <v>0</v>
      </c>
      <c r="Z131" s="261">
        <v>0</v>
      </c>
      <c r="AA131" s="261">
        <v>0</v>
      </c>
      <c r="AB131" s="261">
        <v>0</v>
      </c>
      <c r="AC131" s="261">
        <v>0</v>
      </c>
      <c r="AD131" s="261">
        <v>0</v>
      </c>
      <c r="AE131" s="262">
        <v>0</v>
      </c>
      <c r="AF131" s="262">
        <v>1</v>
      </c>
      <c r="AG131" s="262">
        <v>3</v>
      </c>
      <c r="AH131" s="262">
        <v>1</v>
      </c>
      <c r="AI131" s="262">
        <v>1</v>
      </c>
      <c r="AJ131" s="262">
        <v>1</v>
      </c>
      <c r="AK131" s="262">
        <v>5</v>
      </c>
      <c r="AL131" s="262">
        <v>1</v>
      </c>
      <c r="AM131" s="262">
        <v>1</v>
      </c>
      <c r="AN131" s="262">
        <v>0</v>
      </c>
      <c r="AO131" s="262">
        <v>0</v>
      </c>
      <c r="AP131" s="262">
        <v>0</v>
      </c>
      <c r="AQ131" s="262">
        <v>0</v>
      </c>
      <c r="AR131" s="262">
        <v>0</v>
      </c>
      <c r="AS131" s="262">
        <v>0</v>
      </c>
    </row>
    <row r="132" spans="1:45" ht="14.1" customHeight="1" x14ac:dyDescent="0.15">
      <c r="A132" s="99" t="s">
        <v>437</v>
      </c>
      <c r="B132" s="100" t="s">
        <v>218</v>
      </c>
      <c r="C132" s="101">
        <f t="shared" si="39"/>
        <v>12</v>
      </c>
      <c r="D132" s="261">
        <v>1</v>
      </c>
      <c r="E132" s="261">
        <v>0</v>
      </c>
      <c r="F132" s="261">
        <v>1</v>
      </c>
      <c r="G132" s="261">
        <v>0</v>
      </c>
      <c r="H132" s="261">
        <v>0</v>
      </c>
      <c r="I132" s="261">
        <v>9</v>
      </c>
      <c r="J132" s="261">
        <v>0</v>
      </c>
      <c r="K132" s="261">
        <v>1</v>
      </c>
      <c r="L132" s="261">
        <v>0</v>
      </c>
      <c r="M132" s="261">
        <v>0</v>
      </c>
      <c r="N132" s="261">
        <v>0</v>
      </c>
      <c r="O132" s="262">
        <v>6</v>
      </c>
      <c r="P132" s="262">
        <v>6</v>
      </c>
      <c r="Q132" s="262">
        <v>12</v>
      </c>
      <c r="R132" s="100">
        <v>0</v>
      </c>
      <c r="S132" s="100">
        <v>0</v>
      </c>
      <c r="T132" s="100">
        <v>0</v>
      </c>
      <c r="U132" s="100">
        <v>0</v>
      </c>
      <c r="V132" s="100">
        <v>0</v>
      </c>
      <c r="W132" s="100">
        <v>0</v>
      </c>
      <c r="X132" s="261">
        <v>0</v>
      </c>
      <c r="Y132" s="261">
        <v>0</v>
      </c>
      <c r="Z132" s="261">
        <v>0</v>
      </c>
      <c r="AA132" s="261">
        <v>0</v>
      </c>
      <c r="AB132" s="261">
        <v>0</v>
      </c>
      <c r="AC132" s="261">
        <v>0</v>
      </c>
      <c r="AD132" s="261">
        <v>0</v>
      </c>
      <c r="AE132" s="262">
        <v>0</v>
      </c>
      <c r="AF132" s="262">
        <v>1</v>
      </c>
      <c r="AG132" s="262">
        <v>0</v>
      </c>
      <c r="AH132" s="262">
        <v>1</v>
      </c>
      <c r="AI132" s="262">
        <v>1</v>
      </c>
      <c r="AJ132" s="262">
        <v>1</v>
      </c>
      <c r="AK132" s="262">
        <v>0</v>
      </c>
      <c r="AL132" s="262">
        <v>0</v>
      </c>
      <c r="AM132" s="262">
        <v>0</v>
      </c>
      <c r="AN132" s="262">
        <v>0</v>
      </c>
      <c r="AO132" s="262">
        <v>0</v>
      </c>
      <c r="AP132" s="262">
        <v>0</v>
      </c>
      <c r="AQ132" s="262">
        <v>0</v>
      </c>
      <c r="AR132" s="262">
        <v>0</v>
      </c>
      <c r="AS132" s="262">
        <v>0</v>
      </c>
    </row>
    <row r="133" spans="1:45" ht="14.1" customHeight="1" x14ac:dyDescent="0.15">
      <c r="A133" s="99" t="s">
        <v>437</v>
      </c>
      <c r="B133" s="100" t="s">
        <v>174</v>
      </c>
      <c r="C133" s="101">
        <f t="shared" si="39"/>
        <v>13</v>
      </c>
      <c r="D133" s="261">
        <v>1</v>
      </c>
      <c r="E133" s="261">
        <v>0</v>
      </c>
      <c r="F133" s="261">
        <v>1</v>
      </c>
      <c r="G133" s="261">
        <v>0</v>
      </c>
      <c r="H133" s="261">
        <v>0</v>
      </c>
      <c r="I133" s="261">
        <v>10</v>
      </c>
      <c r="J133" s="261">
        <v>0</v>
      </c>
      <c r="K133" s="261">
        <v>1</v>
      </c>
      <c r="L133" s="261">
        <v>0</v>
      </c>
      <c r="M133" s="261">
        <v>0</v>
      </c>
      <c r="N133" s="261">
        <v>0</v>
      </c>
      <c r="O133" s="262">
        <v>11</v>
      </c>
      <c r="P133" s="262">
        <v>2</v>
      </c>
      <c r="Q133" s="262">
        <v>13</v>
      </c>
      <c r="R133" s="100">
        <v>0</v>
      </c>
      <c r="S133" s="100">
        <v>0</v>
      </c>
      <c r="T133" s="100">
        <v>0</v>
      </c>
      <c r="U133" s="100">
        <v>0</v>
      </c>
      <c r="V133" s="100">
        <v>0</v>
      </c>
      <c r="W133" s="100">
        <v>0</v>
      </c>
      <c r="X133" s="261">
        <v>0</v>
      </c>
      <c r="Y133" s="261">
        <v>0</v>
      </c>
      <c r="Z133" s="261">
        <v>0</v>
      </c>
      <c r="AA133" s="261">
        <v>0</v>
      </c>
      <c r="AB133" s="261">
        <v>0</v>
      </c>
      <c r="AC133" s="261">
        <v>0</v>
      </c>
      <c r="AD133" s="261">
        <v>0</v>
      </c>
      <c r="AE133" s="262">
        <v>0</v>
      </c>
      <c r="AF133" s="262">
        <v>1</v>
      </c>
      <c r="AG133" s="262">
        <v>0</v>
      </c>
      <c r="AH133" s="262">
        <v>1</v>
      </c>
      <c r="AI133" s="262">
        <v>1</v>
      </c>
      <c r="AJ133" s="262">
        <v>1</v>
      </c>
      <c r="AK133" s="262">
        <v>0</v>
      </c>
      <c r="AL133" s="262">
        <v>0</v>
      </c>
      <c r="AM133" s="262">
        <v>1</v>
      </c>
      <c r="AN133" s="262">
        <v>0</v>
      </c>
      <c r="AO133" s="262">
        <v>0</v>
      </c>
      <c r="AP133" s="262">
        <v>0</v>
      </c>
      <c r="AQ133" s="262">
        <v>0</v>
      </c>
      <c r="AR133" s="262">
        <v>0</v>
      </c>
      <c r="AS133" s="262">
        <v>0</v>
      </c>
    </row>
    <row r="134" spans="1:45" ht="14.1" customHeight="1" x14ac:dyDescent="0.15">
      <c r="A134" s="99" t="s">
        <v>437</v>
      </c>
      <c r="B134" s="100" t="s">
        <v>219</v>
      </c>
      <c r="C134" s="101">
        <f t="shared" si="39"/>
        <v>21</v>
      </c>
      <c r="D134" s="261">
        <v>1</v>
      </c>
      <c r="E134" s="261">
        <v>0</v>
      </c>
      <c r="F134" s="261">
        <v>1</v>
      </c>
      <c r="G134" s="261">
        <v>0</v>
      </c>
      <c r="H134" s="261">
        <v>0</v>
      </c>
      <c r="I134" s="261">
        <v>18</v>
      </c>
      <c r="J134" s="261">
        <v>0</v>
      </c>
      <c r="K134" s="261">
        <v>1</v>
      </c>
      <c r="L134" s="261">
        <v>0</v>
      </c>
      <c r="M134" s="261">
        <v>0</v>
      </c>
      <c r="N134" s="261">
        <v>0</v>
      </c>
      <c r="O134" s="262">
        <v>13</v>
      </c>
      <c r="P134" s="262">
        <v>8</v>
      </c>
      <c r="Q134" s="262">
        <v>21</v>
      </c>
      <c r="R134" s="100">
        <v>0</v>
      </c>
      <c r="S134" s="100">
        <v>0</v>
      </c>
      <c r="T134" s="100">
        <v>0</v>
      </c>
      <c r="U134" s="100">
        <v>0</v>
      </c>
      <c r="V134" s="100">
        <v>0</v>
      </c>
      <c r="W134" s="100">
        <v>0</v>
      </c>
      <c r="X134" s="261">
        <v>0</v>
      </c>
      <c r="Y134" s="261">
        <v>0</v>
      </c>
      <c r="Z134" s="261">
        <v>0</v>
      </c>
      <c r="AA134" s="261">
        <v>0</v>
      </c>
      <c r="AB134" s="261">
        <v>0</v>
      </c>
      <c r="AC134" s="261">
        <v>0</v>
      </c>
      <c r="AD134" s="261">
        <v>0</v>
      </c>
      <c r="AE134" s="262">
        <v>0</v>
      </c>
      <c r="AF134" s="262">
        <v>1</v>
      </c>
      <c r="AG134" s="262">
        <v>3</v>
      </c>
      <c r="AH134" s="262">
        <v>1</v>
      </c>
      <c r="AI134" s="262">
        <v>1</v>
      </c>
      <c r="AJ134" s="262">
        <v>1</v>
      </c>
      <c r="AK134" s="262">
        <v>0</v>
      </c>
      <c r="AL134" s="262">
        <v>0</v>
      </c>
      <c r="AM134" s="262">
        <v>0</v>
      </c>
      <c r="AN134" s="262">
        <v>0</v>
      </c>
      <c r="AO134" s="262">
        <v>0</v>
      </c>
      <c r="AP134" s="262">
        <v>0</v>
      </c>
      <c r="AQ134" s="262">
        <v>0</v>
      </c>
      <c r="AR134" s="262">
        <v>0</v>
      </c>
      <c r="AS134" s="262">
        <v>0</v>
      </c>
    </row>
    <row r="135" spans="1:45" ht="14.1" customHeight="1" x14ac:dyDescent="0.15">
      <c r="A135" s="99" t="s">
        <v>437</v>
      </c>
      <c r="B135" s="100" t="s">
        <v>175</v>
      </c>
      <c r="C135" s="101">
        <f t="shared" si="39"/>
        <v>17</v>
      </c>
      <c r="D135" s="261">
        <v>1</v>
      </c>
      <c r="E135" s="261">
        <v>0</v>
      </c>
      <c r="F135" s="261">
        <v>1</v>
      </c>
      <c r="G135" s="261">
        <v>0</v>
      </c>
      <c r="H135" s="261">
        <v>0</v>
      </c>
      <c r="I135" s="261">
        <v>14</v>
      </c>
      <c r="J135" s="261">
        <v>0</v>
      </c>
      <c r="K135" s="261">
        <v>1</v>
      </c>
      <c r="L135" s="261">
        <v>0</v>
      </c>
      <c r="M135" s="261">
        <v>0</v>
      </c>
      <c r="N135" s="261">
        <v>0</v>
      </c>
      <c r="O135" s="262">
        <v>13</v>
      </c>
      <c r="P135" s="262">
        <v>4</v>
      </c>
      <c r="Q135" s="262">
        <v>17</v>
      </c>
      <c r="R135" s="100">
        <v>0</v>
      </c>
      <c r="S135" s="100">
        <v>0</v>
      </c>
      <c r="T135" s="100">
        <v>0</v>
      </c>
      <c r="U135" s="100">
        <v>0</v>
      </c>
      <c r="V135" s="100">
        <v>0</v>
      </c>
      <c r="W135" s="100">
        <v>0</v>
      </c>
      <c r="X135" s="261">
        <v>0</v>
      </c>
      <c r="Y135" s="261">
        <v>0</v>
      </c>
      <c r="Z135" s="261">
        <v>0</v>
      </c>
      <c r="AA135" s="261">
        <v>0</v>
      </c>
      <c r="AB135" s="261">
        <v>0</v>
      </c>
      <c r="AC135" s="261">
        <v>0</v>
      </c>
      <c r="AD135" s="261">
        <v>0</v>
      </c>
      <c r="AE135" s="262">
        <v>0</v>
      </c>
      <c r="AF135" s="262">
        <v>1</v>
      </c>
      <c r="AG135" s="262">
        <v>3</v>
      </c>
      <c r="AH135" s="262">
        <v>1</v>
      </c>
      <c r="AI135" s="262">
        <v>1</v>
      </c>
      <c r="AJ135" s="262">
        <v>1</v>
      </c>
      <c r="AK135" s="262">
        <v>0</v>
      </c>
      <c r="AL135" s="262">
        <v>0</v>
      </c>
      <c r="AM135" s="262">
        <v>0</v>
      </c>
      <c r="AN135" s="262">
        <v>0</v>
      </c>
      <c r="AO135" s="262">
        <v>0</v>
      </c>
      <c r="AP135" s="262">
        <v>0</v>
      </c>
      <c r="AQ135" s="262">
        <v>0</v>
      </c>
      <c r="AR135" s="262">
        <v>0</v>
      </c>
      <c r="AS135" s="262">
        <v>0</v>
      </c>
    </row>
    <row r="136" spans="1:45" ht="14.1" customHeight="1" x14ac:dyDescent="0.15">
      <c r="A136" s="99" t="s">
        <v>437</v>
      </c>
      <c r="B136" s="100" t="s">
        <v>220</v>
      </c>
      <c r="C136" s="101">
        <f t="shared" si="39"/>
        <v>13</v>
      </c>
      <c r="D136" s="261">
        <v>1</v>
      </c>
      <c r="E136" s="261">
        <v>0</v>
      </c>
      <c r="F136" s="261">
        <v>1</v>
      </c>
      <c r="G136" s="261">
        <v>0</v>
      </c>
      <c r="H136" s="261">
        <v>0</v>
      </c>
      <c r="I136" s="261">
        <v>10</v>
      </c>
      <c r="J136" s="261">
        <v>0</v>
      </c>
      <c r="K136" s="261">
        <v>1</v>
      </c>
      <c r="L136" s="261">
        <v>0</v>
      </c>
      <c r="M136" s="261">
        <v>0</v>
      </c>
      <c r="N136" s="261">
        <v>0</v>
      </c>
      <c r="O136" s="262">
        <v>9</v>
      </c>
      <c r="P136" s="262">
        <v>4</v>
      </c>
      <c r="Q136" s="262">
        <v>13</v>
      </c>
      <c r="R136" s="100">
        <v>0</v>
      </c>
      <c r="S136" s="100">
        <v>0</v>
      </c>
      <c r="T136" s="100">
        <v>0</v>
      </c>
      <c r="U136" s="100">
        <v>0</v>
      </c>
      <c r="V136" s="100">
        <v>0</v>
      </c>
      <c r="W136" s="100">
        <v>0</v>
      </c>
      <c r="X136" s="261">
        <v>0</v>
      </c>
      <c r="Y136" s="261">
        <v>0</v>
      </c>
      <c r="Z136" s="261">
        <v>0</v>
      </c>
      <c r="AA136" s="261">
        <v>0</v>
      </c>
      <c r="AB136" s="261">
        <v>0</v>
      </c>
      <c r="AC136" s="261">
        <v>0</v>
      </c>
      <c r="AD136" s="261">
        <v>0</v>
      </c>
      <c r="AE136" s="262">
        <v>0</v>
      </c>
      <c r="AF136" s="262">
        <v>1</v>
      </c>
      <c r="AG136" s="262">
        <v>0</v>
      </c>
      <c r="AH136" s="262">
        <v>1</v>
      </c>
      <c r="AI136" s="262">
        <v>1</v>
      </c>
      <c r="AJ136" s="262">
        <v>1</v>
      </c>
      <c r="AK136" s="262">
        <v>0</v>
      </c>
      <c r="AL136" s="262">
        <v>0</v>
      </c>
      <c r="AM136" s="262">
        <v>1</v>
      </c>
      <c r="AN136" s="262">
        <v>0</v>
      </c>
      <c r="AO136" s="262">
        <v>0</v>
      </c>
      <c r="AP136" s="262">
        <v>0</v>
      </c>
      <c r="AQ136" s="262">
        <v>0</v>
      </c>
      <c r="AR136" s="262">
        <v>0</v>
      </c>
      <c r="AS136" s="262">
        <v>0</v>
      </c>
    </row>
    <row r="137" spans="1:45" ht="14.1" customHeight="1" x14ac:dyDescent="0.15">
      <c r="A137" s="99" t="s">
        <v>437</v>
      </c>
      <c r="B137" s="100" t="s">
        <v>176</v>
      </c>
      <c r="C137" s="101">
        <f t="shared" si="39"/>
        <v>13</v>
      </c>
      <c r="D137" s="261">
        <v>1</v>
      </c>
      <c r="E137" s="261">
        <v>0</v>
      </c>
      <c r="F137" s="261">
        <v>1</v>
      </c>
      <c r="G137" s="261">
        <v>0</v>
      </c>
      <c r="H137" s="261">
        <v>0</v>
      </c>
      <c r="I137" s="261">
        <v>10</v>
      </c>
      <c r="J137" s="261">
        <v>0</v>
      </c>
      <c r="K137" s="261">
        <v>1</v>
      </c>
      <c r="L137" s="261">
        <v>0</v>
      </c>
      <c r="M137" s="261">
        <v>0</v>
      </c>
      <c r="N137" s="261">
        <v>0</v>
      </c>
      <c r="O137" s="262">
        <v>10</v>
      </c>
      <c r="P137" s="262">
        <v>3</v>
      </c>
      <c r="Q137" s="262">
        <v>13</v>
      </c>
      <c r="R137" s="100">
        <v>0</v>
      </c>
      <c r="S137" s="100">
        <v>0</v>
      </c>
      <c r="T137" s="100">
        <v>0</v>
      </c>
      <c r="U137" s="100">
        <v>0</v>
      </c>
      <c r="V137" s="100">
        <v>0</v>
      </c>
      <c r="W137" s="100">
        <v>0</v>
      </c>
      <c r="X137" s="261">
        <v>0</v>
      </c>
      <c r="Y137" s="261">
        <v>0</v>
      </c>
      <c r="Z137" s="261">
        <v>0</v>
      </c>
      <c r="AA137" s="261">
        <v>0</v>
      </c>
      <c r="AB137" s="261">
        <v>0</v>
      </c>
      <c r="AC137" s="261">
        <v>0</v>
      </c>
      <c r="AD137" s="261">
        <v>0</v>
      </c>
      <c r="AE137" s="262">
        <v>0</v>
      </c>
      <c r="AF137" s="262">
        <v>1</v>
      </c>
      <c r="AG137" s="262">
        <v>0</v>
      </c>
      <c r="AH137" s="262">
        <v>1</v>
      </c>
      <c r="AI137" s="262">
        <v>1</v>
      </c>
      <c r="AJ137" s="262">
        <v>1</v>
      </c>
      <c r="AK137" s="262">
        <v>0</v>
      </c>
      <c r="AL137" s="262">
        <v>0</v>
      </c>
      <c r="AM137" s="262">
        <v>0</v>
      </c>
      <c r="AN137" s="262">
        <v>0</v>
      </c>
      <c r="AO137" s="262">
        <v>0</v>
      </c>
      <c r="AP137" s="262">
        <v>1</v>
      </c>
      <c r="AQ137" s="262">
        <v>0</v>
      </c>
      <c r="AR137" s="262">
        <v>0</v>
      </c>
      <c r="AS137" s="262">
        <v>1</v>
      </c>
    </row>
    <row r="138" spans="1:45" ht="14.1" customHeight="1" x14ac:dyDescent="0.15">
      <c r="A138" s="99" t="s">
        <v>437</v>
      </c>
      <c r="B138" s="100" t="s">
        <v>177</v>
      </c>
      <c r="C138" s="101">
        <f t="shared" si="39"/>
        <v>14</v>
      </c>
      <c r="D138" s="261">
        <v>1</v>
      </c>
      <c r="E138" s="261">
        <v>0</v>
      </c>
      <c r="F138" s="261">
        <v>1</v>
      </c>
      <c r="G138" s="261">
        <v>0</v>
      </c>
      <c r="H138" s="261">
        <v>0</v>
      </c>
      <c r="I138" s="261">
        <v>11</v>
      </c>
      <c r="J138" s="261">
        <v>0</v>
      </c>
      <c r="K138" s="261">
        <v>1</v>
      </c>
      <c r="L138" s="261">
        <v>0</v>
      </c>
      <c r="M138" s="261">
        <v>0</v>
      </c>
      <c r="N138" s="261">
        <v>0</v>
      </c>
      <c r="O138" s="262">
        <v>10</v>
      </c>
      <c r="P138" s="262">
        <v>4</v>
      </c>
      <c r="Q138" s="262">
        <v>14</v>
      </c>
      <c r="R138" s="100">
        <v>0</v>
      </c>
      <c r="S138" s="100">
        <v>0</v>
      </c>
      <c r="T138" s="100">
        <v>0</v>
      </c>
      <c r="U138" s="100">
        <v>0</v>
      </c>
      <c r="V138" s="100">
        <v>0</v>
      </c>
      <c r="W138" s="100">
        <v>0</v>
      </c>
      <c r="X138" s="261">
        <v>0</v>
      </c>
      <c r="Y138" s="261">
        <v>0</v>
      </c>
      <c r="Z138" s="261">
        <v>0</v>
      </c>
      <c r="AA138" s="261">
        <v>0</v>
      </c>
      <c r="AB138" s="261">
        <v>0</v>
      </c>
      <c r="AC138" s="261">
        <v>0</v>
      </c>
      <c r="AD138" s="261">
        <v>0</v>
      </c>
      <c r="AE138" s="262">
        <v>0</v>
      </c>
      <c r="AF138" s="262">
        <v>1</v>
      </c>
      <c r="AG138" s="262">
        <v>0</v>
      </c>
      <c r="AH138" s="262">
        <v>1</v>
      </c>
      <c r="AI138" s="262">
        <v>1</v>
      </c>
      <c r="AJ138" s="262">
        <v>1</v>
      </c>
      <c r="AK138" s="262">
        <v>0</v>
      </c>
      <c r="AL138" s="262">
        <v>0</v>
      </c>
      <c r="AM138" s="262">
        <v>0</v>
      </c>
      <c r="AN138" s="262">
        <v>0</v>
      </c>
      <c r="AO138" s="262">
        <v>0</v>
      </c>
      <c r="AP138" s="262">
        <v>1</v>
      </c>
      <c r="AQ138" s="262">
        <v>0</v>
      </c>
      <c r="AR138" s="262">
        <v>0</v>
      </c>
      <c r="AS138" s="262">
        <v>1</v>
      </c>
    </row>
    <row r="139" spans="1:45" ht="14.1" customHeight="1" x14ac:dyDescent="0.15">
      <c r="A139" s="102" t="s">
        <v>429</v>
      </c>
      <c r="B139" s="102">
        <f>COUNTA(B119:B138)</f>
        <v>20</v>
      </c>
      <c r="C139" s="104">
        <f t="shared" ref="C139" si="40">SUM(C119:C138)</f>
        <v>734</v>
      </c>
      <c r="D139" s="103">
        <f t="shared" ref="D139:AD139" si="41">SUM(D119:D138)</f>
        <v>20</v>
      </c>
      <c r="E139" s="103">
        <f t="shared" si="41"/>
        <v>0</v>
      </c>
      <c r="F139" s="103">
        <f t="shared" si="41"/>
        <v>23</v>
      </c>
      <c r="G139" s="103">
        <f t="shared" si="41"/>
        <v>6</v>
      </c>
      <c r="H139" s="103">
        <f t="shared" si="41"/>
        <v>0</v>
      </c>
      <c r="I139" s="103">
        <f t="shared" si="41"/>
        <v>608</v>
      </c>
      <c r="J139" s="103">
        <f t="shared" ref="J139" si="42">SUM(J119:J138)</f>
        <v>0</v>
      </c>
      <c r="K139" s="103">
        <f t="shared" si="41"/>
        <v>20</v>
      </c>
      <c r="L139" s="103">
        <f t="shared" ref="L139" si="43">SUM(L119:L138)</f>
        <v>0</v>
      </c>
      <c r="M139" s="103">
        <f t="shared" si="41"/>
        <v>0</v>
      </c>
      <c r="N139" s="103">
        <f t="shared" si="41"/>
        <v>3</v>
      </c>
      <c r="O139" s="103">
        <f t="shared" si="41"/>
        <v>547</v>
      </c>
      <c r="P139" s="103">
        <f t="shared" si="41"/>
        <v>133</v>
      </c>
      <c r="Q139" s="103">
        <f t="shared" si="41"/>
        <v>680</v>
      </c>
      <c r="R139" s="103">
        <f t="shared" si="41"/>
        <v>0</v>
      </c>
      <c r="S139" s="103">
        <f t="shared" si="41"/>
        <v>0</v>
      </c>
      <c r="T139" s="103">
        <f t="shared" si="41"/>
        <v>4</v>
      </c>
      <c r="U139" s="103">
        <f t="shared" si="41"/>
        <v>0</v>
      </c>
      <c r="V139" s="103">
        <f t="shared" si="41"/>
        <v>0</v>
      </c>
      <c r="W139" s="103">
        <f t="shared" si="41"/>
        <v>45</v>
      </c>
      <c r="X139" s="103">
        <f t="shared" si="41"/>
        <v>0</v>
      </c>
      <c r="Y139" s="103">
        <f t="shared" ref="Y139:Z139" si="44">SUM(Y119:Y138)</f>
        <v>5</v>
      </c>
      <c r="Z139" s="103">
        <f t="shared" si="44"/>
        <v>0</v>
      </c>
      <c r="AA139" s="103">
        <f t="shared" si="41"/>
        <v>0</v>
      </c>
      <c r="AB139" s="103">
        <f t="shared" si="41"/>
        <v>0</v>
      </c>
      <c r="AC139" s="103">
        <f t="shared" si="41"/>
        <v>44</v>
      </c>
      <c r="AD139" s="103">
        <f t="shared" si="41"/>
        <v>10</v>
      </c>
      <c r="AE139" s="103">
        <f>SUM(AE119:AE138)</f>
        <v>54</v>
      </c>
      <c r="AF139" s="103">
        <f t="shared" ref="AF139:AS139" si="45">SUM(AF119:AF138)</f>
        <v>24</v>
      </c>
      <c r="AG139" s="103">
        <f t="shared" si="45"/>
        <v>49</v>
      </c>
      <c r="AH139" s="103">
        <f t="shared" si="45"/>
        <v>24</v>
      </c>
      <c r="AI139" s="103">
        <f t="shared" si="45"/>
        <v>24</v>
      </c>
      <c r="AJ139" s="103">
        <f t="shared" si="45"/>
        <v>24</v>
      </c>
      <c r="AK139" s="103">
        <f t="shared" si="45"/>
        <v>28</v>
      </c>
      <c r="AL139" s="103">
        <f t="shared" si="45"/>
        <v>3</v>
      </c>
      <c r="AM139" s="103">
        <f t="shared" si="45"/>
        <v>12</v>
      </c>
      <c r="AN139" s="103">
        <f t="shared" si="45"/>
        <v>4</v>
      </c>
      <c r="AO139" s="103">
        <f t="shared" si="45"/>
        <v>0</v>
      </c>
      <c r="AP139" s="103">
        <f t="shared" si="45"/>
        <v>5</v>
      </c>
      <c r="AQ139" s="103">
        <f t="shared" ref="AQ139" si="46">SUM(AQ119:AQ138)</f>
        <v>0</v>
      </c>
      <c r="AR139" s="103">
        <f t="shared" si="45"/>
        <v>0</v>
      </c>
      <c r="AS139" s="103">
        <f t="shared" si="45"/>
        <v>5</v>
      </c>
    </row>
    <row r="140" spans="1:45" ht="14.1" customHeight="1" x14ac:dyDescent="0.15">
      <c r="A140" s="99" t="s">
        <v>438</v>
      </c>
      <c r="B140" s="100" t="s">
        <v>49</v>
      </c>
      <c r="C140" s="101">
        <f>Q140+AE140</f>
        <v>61</v>
      </c>
      <c r="D140" s="261">
        <v>1</v>
      </c>
      <c r="E140" s="261">
        <v>0</v>
      </c>
      <c r="F140" s="261">
        <v>1</v>
      </c>
      <c r="G140" s="261">
        <v>0</v>
      </c>
      <c r="H140" s="261">
        <v>0</v>
      </c>
      <c r="I140" s="261">
        <v>57</v>
      </c>
      <c r="J140" s="261">
        <v>0</v>
      </c>
      <c r="K140" s="261">
        <v>2</v>
      </c>
      <c r="L140" s="261">
        <v>0</v>
      </c>
      <c r="M140" s="261">
        <v>0</v>
      </c>
      <c r="N140" s="261">
        <v>0</v>
      </c>
      <c r="O140" s="262">
        <v>43</v>
      </c>
      <c r="P140" s="262">
        <v>18</v>
      </c>
      <c r="Q140" s="262">
        <v>61</v>
      </c>
      <c r="R140" s="100">
        <v>0</v>
      </c>
      <c r="S140" s="100">
        <v>0</v>
      </c>
      <c r="T140" s="100">
        <v>0</v>
      </c>
      <c r="U140" s="100">
        <v>0</v>
      </c>
      <c r="V140" s="100">
        <v>0</v>
      </c>
      <c r="W140" s="100">
        <v>0</v>
      </c>
      <c r="X140" s="261">
        <v>0</v>
      </c>
      <c r="Y140" s="261">
        <v>0</v>
      </c>
      <c r="Z140" s="261">
        <v>0</v>
      </c>
      <c r="AA140" s="261">
        <v>0</v>
      </c>
      <c r="AB140" s="261">
        <v>0</v>
      </c>
      <c r="AC140" s="261">
        <v>0</v>
      </c>
      <c r="AD140" s="261">
        <v>0</v>
      </c>
      <c r="AE140" s="262">
        <v>0</v>
      </c>
      <c r="AF140" s="262">
        <v>1</v>
      </c>
      <c r="AG140" s="262">
        <v>3</v>
      </c>
      <c r="AH140" s="262">
        <v>1</v>
      </c>
      <c r="AI140" s="262">
        <v>1</v>
      </c>
      <c r="AJ140" s="262">
        <v>1</v>
      </c>
      <c r="AK140" s="262">
        <v>2</v>
      </c>
      <c r="AL140" s="262">
        <v>0</v>
      </c>
      <c r="AM140" s="262">
        <v>1</v>
      </c>
      <c r="AN140" s="262">
        <v>2</v>
      </c>
      <c r="AO140" s="262">
        <v>0</v>
      </c>
      <c r="AP140" s="262">
        <v>2</v>
      </c>
      <c r="AQ140" s="262">
        <v>0</v>
      </c>
      <c r="AR140" s="262">
        <v>0</v>
      </c>
      <c r="AS140" s="262">
        <v>2</v>
      </c>
    </row>
    <row r="141" spans="1:45" ht="14.1" customHeight="1" x14ac:dyDescent="0.15">
      <c r="A141" s="99" t="s">
        <v>438</v>
      </c>
      <c r="B141" s="100" t="s">
        <v>178</v>
      </c>
      <c r="C141" s="101">
        <f>Q141+AE141</f>
        <v>12</v>
      </c>
      <c r="D141" s="261">
        <v>1</v>
      </c>
      <c r="E141" s="261">
        <v>0</v>
      </c>
      <c r="F141" s="261">
        <v>1</v>
      </c>
      <c r="G141" s="261">
        <v>0</v>
      </c>
      <c r="H141" s="261">
        <v>0</v>
      </c>
      <c r="I141" s="261">
        <v>9</v>
      </c>
      <c r="J141" s="261">
        <v>0</v>
      </c>
      <c r="K141" s="261">
        <v>1</v>
      </c>
      <c r="L141" s="261">
        <v>0</v>
      </c>
      <c r="M141" s="261">
        <v>0</v>
      </c>
      <c r="N141" s="261">
        <v>0</v>
      </c>
      <c r="O141" s="262">
        <v>7</v>
      </c>
      <c r="P141" s="262">
        <v>5</v>
      </c>
      <c r="Q141" s="262">
        <v>12</v>
      </c>
      <c r="R141" s="100">
        <v>0</v>
      </c>
      <c r="S141" s="100">
        <v>0</v>
      </c>
      <c r="T141" s="100">
        <v>0</v>
      </c>
      <c r="U141" s="100">
        <v>0</v>
      </c>
      <c r="V141" s="100">
        <v>0</v>
      </c>
      <c r="W141" s="100">
        <v>0</v>
      </c>
      <c r="X141" s="261">
        <v>0</v>
      </c>
      <c r="Y141" s="261">
        <v>0</v>
      </c>
      <c r="Z141" s="261">
        <v>0</v>
      </c>
      <c r="AA141" s="261">
        <v>0</v>
      </c>
      <c r="AB141" s="261">
        <v>0</v>
      </c>
      <c r="AC141" s="261">
        <v>0</v>
      </c>
      <c r="AD141" s="261">
        <v>0</v>
      </c>
      <c r="AE141" s="262">
        <v>0</v>
      </c>
      <c r="AF141" s="262">
        <v>1</v>
      </c>
      <c r="AG141" s="262">
        <v>3</v>
      </c>
      <c r="AH141" s="262">
        <v>1</v>
      </c>
      <c r="AI141" s="262">
        <v>1</v>
      </c>
      <c r="AJ141" s="262">
        <v>1</v>
      </c>
      <c r="AK141" s="262">
        <v>1</v>
      </c>
      <c r="AL141" s="262">
        <v>0</v>
      </c>
      <c r="AM141" s="262">
        <v>0</v>
      </c>
      <c r="AN141" s="262">
        <v>0</v>
      </c>
      <c r="AO141" s="262">
        <v>0</v>
      </c>
      <c r="AP141" s="262">
        <v>0</v>
      </c>
      <c r="AQ141" s="262">
        <v>0</v>
      </c>
      <c r="AR141" s="262">
        <v>0</v>
      </c>
      <c r="AS141" s="262">
        <v>0</v>
      </c>
    </row>
    <row r="142" spans="1:45" ht="14.1" customHeight="1" x14ac:dyDescent="0.15">
      <c r="A142" s="99" t="s">
        <v>438</v>
      </c>
      <c r="B142" s="100" t="s">
        <v>179</v>
      </c>
      <c r="C142" s="101">
        <f>Q142+AE142</f>
        <v>21</v>
      </c>
      <c r="D142" s="261">
        <v>1</v>
      </c>
      <c r="E142" s="261">
        <v>0</v>
      </c>
      <c r="F142" s="261">
        <v>1</v>
      </c>
      <c r="G142" s="261">
        <v>0</v>
      </c>
      <c r="H142" s="261">
        <v>0</v>
      </c>
      <c r="I142" s="261">
        <v>18</v>
      </c>
      <c r="J142" s="261">
        <v>0</v>
      </c>
      <c r="K142" s="261">
        <v>1</v>
      </c>
      <c r="L142" s="261">
        <v>0</v>
      </c>
      <c r="M142" s="261">
        <v>0</v>
      </c>
      <c r="N142" s="261">
        <v>0</v>
      </c>
      <c r="O142" s="262">
        <v>17</v>
      </c>
      <c r="P142" s="262">
        <v>4</v>
      </c>
      <c r="Q142" s="262">
        <v>21</v>
      </c>
      <c r="R142" s="100">
        <v>0</v>
      </c>
      <c r="S142" s="100">
        <v>0</v>
      </c>
      <c r="T142" s="100">
        <v>0</v>
      </c>
      <c r="U142" s="100">
        <v>0</v>
      </c>
      <c r="V142" s="100">
        <v>0</v>
      </c>
      <c r="W142" s="100">
        <v>0</v>
      </c>
      <c r="X142" s="261">
        <v>0</v>
      </c>
      <c r="Y142" s="261">
        <v>0</v>
      </c>
      <c r="Z142" s="261">
        <v>0</v>
      </c>
      <c r="AA142" s="261">
        <v>0</v>
      </c>
      <c r="AB142" s="261">
        <v>0</v>
      </c>
      <c r="AC142" s="261">
        <v>0</v>
      </c>
      <c r="AD142" s="261">
        <v>0</v>
      </c>
      <c r="AE142" s="262">
        <v>0</v>
      </c>
      <c r="AF142" s="262">
        <v>1</v>
      </c>
      <c r="AG142" s="262">
        <v>3</v>
      </c>
      <c r="AH142" s="262">
        <v>1</v>
      </c>
      <c r="AI142" s="262">
        <v>1</v>
      </c>
      <c r="AJ142" s="262">
        <v>1</v>
      </c>
      <c r="AK142" s="262">
        <v>0</v>
      </c>
      <c r="AL142" s="262">
        <v>0</v>
      </c>
      <c r="AM142" s="262">
        <v>0</v>
      </c>
      <c r="AN142" s="262">
        <v>0</v>
      </c>
      <c r="AO142" s="262">
        <v>0</v>
      </c>
      <c r="AP142" s="262">
        <v>0</v>
      </c>
      <c r="AQ142" s="262">
        <v>0</v>
      </c>
      <c r="AR142" s="262">
        <v>0</v>
      </c>
      <c r="AS142" s="262">
        <v>0</v>
      </c>
    </row>
    <row r="143" spans="1:45" ht="14.1" customHeight="1" x14ac:dyDescent="0.15">
      <c r="A143" s="99" t="s">
        <v>438</v>
      </c>
      <c r="B143" s="100" t="s">
        <v>215</v>
      </c>
      <c r="C143" s="101">
        <f>Q143+AE143</f>
        <v>14</v>
      </c>
      <c r="D143" s="261">
        <v>1</v>
      </c>
      <c r="E143" s="261">
        <v>0</v>
      </c>
      <c r="F143" s="261">
        <v>1</v>
      </c>
      <c r="G143" s="261">
        <v>0</v>
      </c>
      <c r="H143" s="261">
        <v>0</v>
      </c>
      <c r="I143" s="261">
        <v>11</v>
      </c>
      <c r="J143" s="261">
        <v>0</v>
      </c>
      <c r="K143" s="261">
        <v>1</v>
      </c>
      <c r="L143" s="261">
        <v>0</v>
      </c>
      <c r="M143" s="261">
        <v>0</v>
      </c>
      <c r="N143" s="261">
        <v>0</v>
      </c>
      <c r="O143" s="262">
        <v>10</v>
      </c>
      <c r="P143" s="262">
        <v>4</v>
      </c>
      <c r="Q143" s="262">
        <v>14</v>
      </c>
      <c r="R143" s="100">
        <v>0</v>
      </c>
      <c r="S143" s="100">
        <v>0</v>
      </c>
      <c r="T143" s="100">
        <v>0</v>
      </c>
      <c r="U143" s="100">
        <v>0</v>
      </c>
      <c r="V143" s="100">
        <v>0</v>
      </c>
      <c r="W143" s="100">
        <v>0</v>
      </c>
      <c r="X143" s="261">
        <v>0</v>
      </c>
      <c r="Y143" s="261">
        <v>0</v>
      </c>
      <c r="Z143" s="261">
        <v>0</v>
      </c>
      <c r="AA143" s="261">
        <v>0</v>
      </c>
      <c r="AB143" s="261">
        <v>0</v>
      </c>
      <c r="AC143" s="261">
        <v>0</v>
      </c>
      <c r="AD143" s="261">
        <v>0</v>
      </c>
      <c r="AE143" s="262">
        <v>0</v>
      </c>
      <c r="AF143" s="262">
        <v>1</v>
      </c>
      <c r="AG143" s="262">
        <v>0</v>
      </c>
      <c r="AH143" s="262">
        <v>1</v>
      </c>
      <c r="AI143" s="262">
        <v>1</v>
      </c>
      <c r="AJ143" s="262">
        <v>1</v>
      </c>
      <c r="AK143" s="262">
        <v>0</v>
      </c>
      <c r="AL143" s="262">
        <v>1</v>
      </c>
      <c r="AM143" s="262">
        <v>0</v>
      </c>
      <c r="AN143" s="262">
        <v>0</v>
      </c>
      <c r="AO143" s="262">
        <v>0</v>
      </c>
      <c r="AP143" s="262">
        <v>0</v>
      </c>
      <c r="AQ143" s="262">
        <v>0</v>
      </c>
      <c r="AR143" s="262">
        <v>0</v>
      </c>
      <c r="AS143" s="262">
        <v>0</v>
      </c>
    </row>
    <row r="144" spans="1:45" ht="14.1" customHeight="1" x14ac:dyDescent="0.15">
      <c r="A144" s="99" t="s">
        <v>438</v>
      </c>
      <c r="B144" s="100" t="s">
        <v>180</v>
      </c>
      <c r="C144" s="101">
        <f>Q144+AE144</f>
        <v>18</v>
      </c>
      <c r="D144" s="261">
        <v>1</v>
      </c>
      <c r="E144" s="261">
        <v>0</v>
      </c>
      <c r="F144" s="261">
        <v>1</v>
      </c>
      <c r="G144" s="261">
        <v>0</v>
      </c>
      <c r="H144" s="261">
        <v>0</v>
      </c>
      <c r="I144" s="261">
        <v>15</v>
      </c>
      <c r="J144" s="261">
        <v>0</v>
      </c>
      <c r="K144" s="261">
        <v>1</v>
      </c>
      <c r="L144" s="261">
        <v>0</v>
      </c>
      <c r="M144" s="261">
        <v>0</v>
      </c>
      <c r="N144" s="261">
        <v>0</v>
      </c>
      <c r="O144" s="262">
        <v>15</v>
      </c>
      <c r="P144" s="262">
        <v>3</v>
      </c>
      <c r="Q144" s="262">
        <v>18</v>
      </c>
      <c r="R144" s="100">
        <v>0</v>
      </c>
      <c r="S144" s="100">
        <v>0</v>
      </c>
      <c r="T144" s="100">
        <v>0</v>
      </c>
      <c r="U144" s="100">
        <v>0</v>
      </c>
      <c r="V144" s="100">
        <v>0</v>
      </c>
      <c r="W144" s="100">
        <v>0</v>
      </c>
      <c r="X144" s="261">
        <v>0</v>
      </c>
      <c r="Y144" s="261">
        <v>0</v>
      </c>
      <c r="Z144" s="261">
        <v>0</v>
      </c>
      <c r="AA144" s="261">
        <v>0</v>
      </c>
      <c r="AB144" s="261">
        <v>0</v>
      </c>
      <c r="AC144" s="261">
        <v>0</v>
      </c>
      <c r="AD144" s="261">
        <v>0</v>
      </c>
      <c r="AE144" s="262">
        <v>0</v>
      </c>
      <c r="AF144" s="262">
        <v>1</v>
      </c>
      <c r="AG144" s="262">
        <v>2</v>
      </c>
      <c r="AH144" s="262">
        <v>1</v>
      </c>
      <c r="AI144" s="262">
        <v>1</v>
      </c>
      <c r="AJ144" s="262">
        <v>1</v>
      </c>
      <c r="AK144" s="262">
        <v>0</v>
      </c>
      <c r="AL144" s="262">
        <v>0</v>
      </c>
      <c r="AM144" s="262">
        <v>0</v>
      </c>
      <c r="AN144" s="262">
        <v>0</v>
      </c>
      <c r="AO144" s="262">
        <v>0</v>
      </c>
      <c r="AP144" s="262">
        <v>0</v>
      </c>
      <c r="AQ144" s="262">
        <v>0</v>
      </c>
      <c r="AR144" s="262">
        <v>0</v>
      </c>
      <c r="AS144" s="262">
        <v>0</v>
      </c>
    </row>
    <row r="145" spans="1:45" ht="14.1" customHeight="1" x14ac:dyDescent="0.15">
      <c r="A145" s="102" t="s">
        <v>429</v>
      </c>
      <c r="B145" s="102">
        <f>COUNTA(B140:B144)</f>
        <v>5</v>
      </c>
      <c r="C145" s="104">
        <f t="shared" ref="C145" si="47">SUM(C140:C144)</f>
        <v>126</v>
      </c>
      <c r="D145" s="103">
        <f t="shared" ref="D145:AS145" si="48">SUM(D140:D144)</f>
        <v>5</v>
      </c>
      <c r="E145" s="103">
        <f t="shared" si="48"/>
        <v>0</v>
      </c>
      <c r="F145" s="103">
        <f t="shared" si="48"/>
        <v>5</v>
      </c>
      <c r="G145" s="103">
        <f t="shared" si="48"/>
        <v>0</v>
      </c>
      <c r="H145" s="103">
        <f t="shared" si="48"/>
        <v>0</v>
      </c>
      <c r="I145" s="103">
        <f t="shared" si="48"/>
        <v>110</v>
      </c>
      <c r="J145" s="103">
        <f t="shared" ref="J145" si="49">SUM(J140:J144)</f>
        <v>0</v>
      </c>
      <c r="K145" s="103">
        <f t="shared" si="48"/>
        <v>6</v>
      </c>
      <c r="L145" s="103">
        <f t="shared" ref="L145" si="50">SUM(L140:L144)</f>
        <v>0</v>
      </c>
      <c r="M145" s="103">
        <f t="shared" si="48"/>
        <v>0</v>
      </c>
      <c r="N145" s="103">
        <f t="shared" si="48"/>
        <v>0</v>
      </c>
      <c r="O145" s="103">
        <f t="shared" si="48"/>
        <v>92</v>
      </c>
      <c r="P145" s="103">
        <f t="shared" si="48"/>
        <v>34</v>
      </c>
      <c r="Q145" s="103">
        <f t="shared" si="48"/>
        <v>126</v>
      </c>
      <c r="R145" s="103">
        <f t="shared" si="48"/>
        <v>0</v>
      </c>
      <c r="S145" s="103">
        <f t="shared" si="48"/>
        <v>0</v>
      </c>
      <c r="T145" s="103">
        <f t="shared" si="48"/>
        <v>0</v>
      </c>
      <c r="U145" s="103">
        <f t="shared" si="48"/>
        <v>0</v>
      </c>
      <c r="V145" s="103">
        <f t="shared" si="48"/>
        <v>0</v>
      </c>
      <c r="W145" s="103">
        <f t="shared" si="48"/>
        <v>0</v>
      </c>
      <c r="X145" s="103">
        <f t="shared" si="48"/>
        <v>0</v>
      </c>
      <c r="Y145" s="103">
        <f t="shared" ref="Y145:Z145" si="51">SUM(Y140:Y144)</f>
        <v>0</v>
      </c>
      <c r="Z145" s="103">
        <f t="shared" si="51"/>
        <v>0</v>
      </c>
      <c r="AA145" s="103">
        <f t="shared" si="48"/>
        <v>0</v>
      </c>
      <c r="AB145" s="103">
        <f t="shared" si="48"/>
        <v>0</v>
      </c>
      <c r="AC145" s="103">
        <f t="shared" si="48"/>
        <v>0</v>
      </c>
      <c r="AD145" s="103">
        <f t="shared" si="48"/>
        <v>0</v>
      </c>
      <c r="AE145" s="103">
        <f>SUM(AE140:AE144)</f>
        <v>0</v>
      </c>
      <c r="AF145" s="103">
        <f t="shared" si="48"/>
        <v>5</v>
      </c>
      <c r="AG145" s="103">
        <f t="shared" si="48"/>
        <v>11</v>
      </c>
      <c r="AH145" s="103">
        <f t="shared" si="48"/>
        <v>5</v>
      </c>
      <c r="AI145" s="103">
        <f t="shared" si="48"/>
        <v>5</v>
      </c>
      <c r="AJ145" s="103">
        <f t="shared" si="48"/>
        <v>5</v>
      </c>
      <c r="AK145" s="103">
        <f t="shared" si="48"/>
        <v>3</v>
      </c>
      <c r="AL145" s="103">
        <f t="shared" si="48"/>
        <v>1</v>
      </c>
      <c r="AM145" s="103">
        <f t="shared" si="48"/>
        <v>1</v>
      </c>
      <c r="AN145" s="103">
        <f t="shared" si="48"/>
        <v>2</v>
      </c>
      <c r="AO145" s="103">
        <f t="shared" si="48"/>
        <v>0</v>
      </c>
      <c r="AP145" s="103">
        <f t="shared" si="48"/>
        <v>2</v>
      </c>
      <c r="AQ145" s="103">
        <f t="shared" ref="AQ145" si="52">SUM(AQ140:AQ144)</f>
        <v>0</v>
      </c>
      <c r="AR145" s="103">
        <f t="shared" si="48"/>
        <v>0</v>
      </c>
      <c r="AS145" s="103">
        <f t="shared" si="48"/>
        <v>2</v>
      </c>
    </row>
    <row r="146" spans="1:45" ht="14.1" customHeight="1" x14ac:dyDescent="0.15">
      <c r="A146" s="99" t="s">
        <v>439</v>
      </c>
      <c r="B146" s="100" t="s">
        <v>53</v>
      </c>
      <c r="C146" s="101">
        <f t="shared" ref="C146:C151" si="53">Q146+AE146</f>
        <v>65</v>
      </c>
      <c r="D146" s="261">
        <v>1</v>
      </c>
      <c r="E146" s="261">
        <v>0</v>
      </c>
      <c r="F146" s="261">
        <v>1</v>
      </c>
      <c r="G146" s="261">
        <v>1</v>
      </c>
      <c r="H146" s="261">
        <v>0</v>
      </c>
      <c r="I146" s="261">
        <v>49</v>
      </c>
      <c r="J146" s="261">
        <v>2</v>
      </c>
      <c r="K146" s="261">
        <v>1</v>
      </c>
      <c r="L146" s="261">
        <v>0</v>
      </c>
      <c r="M146" s="261">
        <v>0</v>
      </c>
      <c r="N146" s="261">
        <v>0</v>
      </c>
      <c r="O146" s="262">
        <v>38</v>
      </c>
      <c r="P146" s="262">
        <v>17</v>
      </c>
      <c r="Q146" s="262">
        <v>55</v>
      </c>
      <c r="R146" s="100">
        <v>0</v>
      </c>
      <c r="S146" s="100">
        <v>0</v>
      </c>
      <c r="T146" s="100">
        <v>1</v>
      </c>
      <c r="U146" s="100">
        <v>0</v>
      </c>
      <c r="V146" s="100">
        <v>0</v>
      </c>
      <c r="W146" s="100">
        <v>7</v>
      </c>
      <c r="X146" s="261">
        <v>0</v>
      </c>
      <c r="Y146" s="261">
        <v>2</v>
      </c>
      <c r="Z146" s="261">
        <v>0</v>
      </c>
      <c r="AA146" s="261">
        <v>0</v>
      </c>
      <c r="AB146" s="261">
        <v>0</v>
      </c>
      <c r="AC146" s="261">
        <v>7</v>
      </c>
      <c r="AD146" s="261">
        <v>3</v>
      </c>
      <c r="AE146" s="262">
        <v>10</v>
      </c>
      <c r="AF146" s="262">
        <v>2</v>
      </c>
      <c r="AG146" s="262">
        <v>3</v>
      </c>
      <c r="AH146" s="262">
        <v>2</v>
      </c>
      <c r="AI146" s="262">
        <v>2</v>
      </c>
      <c r="AJ146" s="262">
        <v>2</v>
      </c>
      <c r="AK146" s="262">
        <v>2</v>
      </c>
      <c r="AL146" s="262">
        <v>0</v>
      </c>
      <c r="AM146" s="262">
        <v>1</v>
      </c>
      <c r="AN146" s="262">
        <v>2</v>
      </c>
      <c r="AO146" s="262">
        <v>1</v>
      </c>
      <c r="AP146" s="262">
        <v>2</v>
      </c>
      <c r="AQ146" s="262">
        <v>0</v>
      </c>
      <c r="AR146" s="262">
        <v>0</v>
      </c>
      <c r="AS146" s="262">
        <v>2</v>
      </c>
    </row>
    <row r="147" spans="1:45" ht="14.1" customHeight="1" x14ac:dyDescent="0.15">
      <c r="A147" s="99" t="s">
        <v>439</v>
      </c>
      <c r="B147" s="100" t="s">
        <v>181</v>
      </c>
      <c r="C147" s="101">
        <f t="shared" si="53"/>
        <v>15</v>
      </c>
      <c r="D147" s="261">
        <v>1</v>
      </c>
      <c r="E147" s="261">
        <v>0</v>
      </c>
      <c r="F147" s="261">
        <v>1</v>
      </c>
      <c r="G147" s="261">
        <v>0</v>
      </c>
      <c r="H147" s="261">
        <v>0</v>
      </c>
      <c r="I147" s="261">
        <v>12</v>
      </c>
      <c r="J147" s="261">
        <v>0</v>
      </c>
      <c r="K147" s="261">
        <v>1</v>
      </c>
      <c r="L147" s="261">
        <v>0</v>
      </c>
      <c r="M147" s="261">
        <v>0</v>
      </c>
      <c r="N147" s="261">
        <v>0</v>
      </c>
      <c r="O147" s="262">
        <v>11</v>
      </c>
      <c r="P147" s="262">
        <v>4</v>
      </c>
      <c r="Q147" s="262">
        <v>15</v>
      </c>
      <c r="R147" s="100">
        <v>0</v>
      </c>
      <c r="S147" s="100">
        <v>0</v>
      </c>
      <c r="T147" s="100">
        <v>0</v>
      </c>
      <c r="U147" s="100">
        <v>0</v>
      </c>
      <c r="V147" s="100">
        <v>0</v>
      </c>
      <c r="W147" s="100">
        <v>0</v>
      </c>
      <c r="X147" s="261">
        <v>0</v>
      </c>
      <c r="Y147" s="261">
        <v>0</v>
      </c>
      <c r="Z147" s="261">
        <v>0</v>
      </c>
      <c r="AA147" s="261">
        <v>0</v>
      </c>
      <c r="AB147" s="261">
        <v>0</v>
      </c>
      <c r="AC147" s="261">
        <v>0</v>
      </c>
      <c r="AD147" s="261">
        <v>0</v>
      </c>
      <c r="AE147" s="262">
        <v>0</v>
      </c>
      <c r="AF147" s="262">
        <v>1</v>
      </c>
      <c r="AG147" s="262">
        <v>3</v>
      </c>
      <c r="AH147" s="262">
        <v>1</v>
      </c>
      <c r="AI147" s="262">
        <v>1</v>
      </c>
      <c r="AJ147" s="262">
        <v>1</v>
      </c>
      <c r="AK147" s="262">
        <v>0</v>
      </c>
      <c r="AL147" s="262">
        <v>0</v>
      </c>
      <c r="AM147" s="262">
        <v>1</v>
      </c>
      <c r="AN147" s="262">
        <v>0</v>
      </c>
      <c r="AO147" s="262">
        <v>1</v>
      </c>
      <c r="AP147" s="262">
        <v>0</v>
      </c>
      <c r="AQ147" s="262">
        <v>0</v>
      </c>
      <c r="AR147" s="262">
        <v>0</v>
      </c>
      <c r="AS147" s="262">
        <v>0</v>
      </c>
    </row>
    <row r="148" spans="1:45" ht="14.1" customHeight="1" x14ac:dyDescent="0.15">
      <c r="A148" s="99" t="s">
        <v>439</v>
      </c>
      <c r="B148" s="100" t="s">
        <v>182</v>
      </c>
      <c r="C148" s="101">
        <f t="shared" si="53"/>
        <v>19</v>
      </c>
      <c r="D148" s="261">
        <v>1</v>
      </c>
      <c r="E148" s="261">
        <v>0</v>
      </c>
      <c r="F148" s="261">
        <v>1</v>
      </c>
      <c r="G148" s="261">
        <v>0</v>
      </c>
      <c r="H148" s="261">
        <v>0</v>
      </c>
      <c r="I148" s="261">
        <v>16</v>
      </c>
      <c r="J148" s="261">
        <v>0</v>
      </c>
      <c r="K148" s="261">
        <v>1</v>
      </c>
      <c r="L148" s="261">
        <v>0</v>
      </c>
      <c r="M148" s="261">
        <v>0</v>
      </c>
      <c r="N148" s="261">
        <v>0</v>
      </c>
      <c r="O148" s="262">
        <v>16</v>
      </c>
      <c r="P148" s="262">
        <v>3</v>
      </c>
      <c r="Q148" s="262">
        <v>19</v>
      </c>
      <c r="R148" s="100">
        <v>0</v>
      </c>
      <c r="S148" s="100">
        <v>0</v>
      </c>
      <c r="T148" s="100">
        <v>0</v>
      </c>
      <c r="U148" s="100">
        <v>0</v>
      </c>
      <c r="V148" s="100">
        <v>0</v>
      </c>
      <c r="W148" s="100">
        <v>0</v>
      </c>
      <c r="X148" s="261">
        <v>0</v>
      </c>
      <c r="Y148" s="261">
        <v>0</v>
      </c>
      <c r="Z148" s="261">
        <v>0</v>
      </c>
      <c r="AA148" s="261">
        <v>0</v>
      </c>
      <c r="AB148" s="261">
        <v>0</v>
      </c>
      <c r="AC148" s="261">
        <v>0</v>
      </c>
      <c r="AD148" s="261">
        <v>0</v>
      </c>
      <c r="AE148" s="262">
        <v>0</v>
      </c>
      <c r="AF148" s="262">
        <v>1</v>
      </c>
      <c r="AG148" s="262">
        <v>3</v>
      </c>
      <c r="AH148" s="262">
        <v>1</v>
      </c>
      <c r="AI148" s="262">
        <v>1</v>
      </c>
      <c r="AJ148" s="262">
        <v>1</v>
      </c>
      <c r="AK148" s="262">
        <v>0</v>
      </c>
      <c r="AL148" s="262">
        <v>0</v>
      </c>
      <c r="AM148" s="262">
        <v>1</v>
      </c>
      <c r="AN148" s="262">
        <v>0</v>
      </c>
      <c r="AO148" s="262">
        <v>0</v>
      </c>
      <c r="AP148" s="262">
        <v>0</v>
      </c>
      <c r="AQ148" s="262">
        <v>0</v>
      </c>
      <c r="AR148" s="262">
        <v>0</v>
      </c>
      <c r="AS148" s="262">
        <v>0</v>
      </c>
    </row>
    <row r="149" spans="1:45" ht="14.1" customHeight="1" x14ac:dyDescent="0.15">
      <c r="A149" s="99" t="s">
        <v>439</v>
      </c>
      <c r="B149" s="100" t="s">
        <v>183</v>
      </c>
      <c r="C149" s="101">
        <f t="shared" si="53"/>
        <v>12</v>
      </c>
      <c r="D149" s="261">
        <v>1</v>
      </c>
      <c r="E149" s="261">
        <v>0</v>
      </c>
      <c r="F149" s="261">
        <v>1</v>
      </c>
      <c r="G149" s="261">
        <v>0</v>
      </c>
      <c r="H149" s="261">
        <v>0</v>
      </c>
      <c r="I149" s="261">
        <v>9</v>
      </c>
      <c r="J149" s="261">
        <v>0</v>
      </c>
      <c r="K149" s="261">
        <v>1</v>
      </c>
      <c r="L149" s="261">
        <v>0</v>
      </c>
      <c r="M149" s="261">
        <v>0</v>
      </c>
      <c r="N149" s="261">
        <v>0</v>
      </c>
      <c r="O149" s="262">
        <v>9</v>
      </c>
      <c r="P149" s="262">
        <v>3</v>
      </c>
      <c r="Q149" s="262">
        <v>12</v>
      </c>
      <c r="R149" s="100">
        <v>0</v>
      </c>
      <c r="S149" s="100">
        <v>0</v>
      </c>
      <c r="T149" s="100">
        <v>0</v>
      </c>
      <c r="U149" s="100">
        <v>0</v>
      </c>
      <c r="V149" s="100">
        <v>0</v>
      </c>
      <c r="W149" s="100">
        <v>0</v>
      </c>
      <c r="X149" s="261">
        <v>0</v>
      </c>
      <c r="Y149" s="261">
        <v>0</v>
      </c>
      <c r="Z149" s="261">
        <v>0</v>
      </c>
      <c r="AA149" s="261">
        <v>0</v>
      </c>
      <c r="AB149" s="261">
        <v>0</v>
      </c>
      <c r="AC149" s="261">
        <v>0</v>
      </c>
      <c r="AD149" s="261">
        <v>0</v>
      </c>
      <c r="AE149" s="262">
        <v>0</v>
      </c>
      <c r="AF149" s="262">
        <v>1</v>
      </c>
      <c r="AG149" s="262">
        <v>0</v>
      </c>
      <c r="AH149" s="262">
        <v>1</v>
      </c>
      <c r="AI149" s="262">
        <v>1</v>
      </c>
      <c r="AJ149" s="262">
        <v>1</v>
      </c>
      <c r="AK149" s="262">
        <v>0</v>
      </c>
      <c r="AL149" s="262">
        <v>0</v>
      </c>
      <c r="AM149" s="262">
        <v>0</v>
      </c>
      <c r="AN149" s="262">
        <v>0</v>
      </c>
      <c r="AO149" s="262">
        <v>0</v>
      </c>
      <c r="AP149" s="262">
        <v>0</v>
      </c>
      <c r="AQ149" s="262">
        <v>0</v>
      </c>
      <c r="AR149" s="262">
        <v>0</v>
      </c>
      <c r="AS149" s="262">
        <v>0</v>
      </c>
    </row>
    <row r="150" spans="1:45" ht="14.1" customHeight="1" x14ac:dyDescent="0.15">
      <c r="A150" s="99" t="s">
        <v>439</v>
      </c>
      <c r="B150" s="100" t="s">
        <v>244</v>
      </c>
      <c r="C150" s="101">
        <f t="shared" si="53"/>
        <v>13</v>
      </c>
      <c r="D150" s="261">
        <v>1</v>
      </c>
      <c r="E150" s="261">
        <v>0</v>
      </c>
      <c r="F150" s="261">
        <v>1</v>
      </c>
      <c r="G150" s="261">
        <v>0</v>
      </c>
      <c r="H150" s="261">
        <v>0</v>
      </c>
      <c r="I150" s="261">
        <v>10</v>
      </c>
      <c r="J150" s="261">
        <v>0</v>
      </c>
      <c r="K150" s="261">
        <v>1</v>
      </c>
      <c r="L150" s="261">
        <v>0</v>
      </c>
      <c r="M150" s="261">
        <v>0</v>
      </c>
      <c r="N150" s="261">
        <v>0</v>
      </c>
      <c r="O150" s="262">
        <v>9</v>
      </c>
      <c r="P150" s="262">
        <v>4</v>
      </c>
      <c r="Q150" s="262">
        <v>13</v>
      </c>
      <c r="R150" s="100">
        <v>0</v>
      </c>
      <c r="S150" s="100">
        <v>0</v>
      </c>
      <c r="T150" s="100">
        <v>0</v>
      </c>
      <c r="U150" s="100">
        <v>0</v>
      </c>
      <c r="V150" s="100">
        <v>0</v>
      </c>
      <c r="W150" s="100">
        <v>0</v>
      </c>
      <c r="X150" s="261">
        <v>0</v>
      </c>
      <c r="Y150" s="261">
        <v>0</v>
      </c>
      <c r="Z150" s="261">
        <v>0</v>
      </c>
      <c r="AA150" s="261">
        <v>0</v>
      </c>
      <c r="AB150" s="261">
        <v>0</v>
      </c>
      <c r="AC150" s="261">
        <v>0</v>
      </c>
      <c r="AD150" s="261">
        <v>0</v>
      </c>
      <c r="AE150" s="262">
        <v>0</v>
      </c>
      <c r="AF150" s="262">
        <v>1</v>
      </c>
      <c r="AG150" s="262">
        <v>0</v>
      </c>
      <c r="AH150" s="262">
        <v>1</v>
      </c>
      <c r="AI150" s="262">
        <v>1</v>
      </c>
      <c r="AJ150" s="262">
        <v>1</v>
      </c>
      <c r="AK150" s="262">
        <v>0</v>
      </c>
      <c r="AL150" s="262">
        <v>0</v>
      </c>
      <c r="AM150" s="262">
        <v>0</v>
      </c>
      <c r="AN150" s="262">
        <v>0</v>
      </c>
      <c r="AO150" s="262">
        <v>0</v>
      </c>
      <c r="AP150" s="262">
        <v>0</v>
      </c>
      <c r="AQ150" s="262">
        <v>0</v>
      </c>
      <c r="AR150" s="262">
        <v>0</v>
      </c>
      <c r="AS150" s="262">
        <v>0</v>
      </c>
    </row>
    <row r="151" spans="1:45" ht="14.1" customHeight="1" x14ac:dyDescent="0.15">
      <c r="A151" s="99" t="s">
        <v>439</v>
      </c>
      <c r="B151" s="100" t="s">
        <v>184</v>
      </c>
      <c r="C151" s="101">
        <f t="shared" si="53"/>
        <v>19</v>
      </c>
      <c r="D151" s="261">
        <v>1</v>
      </c>
      <c r="E151" s="261">
        <v>0</v>
      </c>
      <c r="F151" s="261">
        <v>1</v>
      </c>
      <c r="G151" s="261">
        <v>0</v>
      </c>
      <c r="H151" s="261">
        <v>0</v>
      </c>
      <c r="I151" s="261">
        <v>15</v>
      </c>
      <c r="J151" s="261">
        <v>0</v>
      </c>
      <c r="K151" s="261">
        <v>1</v>
      </c>
      <c r="L151" s="261">
        <v>0</v>
      </c>
      <c r="M151" s="261">
        <v>0</v>
      </c>
      <c r="N151" s="261">
        <v>1</v>
      </c>
      <c r="O151" s="262">
        <v>14</v>
      </c>
      <c r="P151" s="262">
        <v>5</v>
      </c>
      <c r="Q151" s="262">
        <v>19</v>
      </c>
      <c r="R151" s="100">
        <v>0</v>
      </c>
      <c r="S151" s="100">
        <v>0</v>
      </c>
      <c r="T151" s="100">
        <v>0</v>
      </c>
      <c r="U151" s="100">
        <v>0</v>
      </c>
      <c r="V151" s="100">
        <v>0</v>
      </c>
      <c r="W151" s="100">
        <v>0</v>
      </c>
      <c r="X151" s="261">
        <v>0</v>
      </c>
      <c r="Y151" s="261">
        <v>0</v>
      </c>
      <c r="Z151" s="261">
        <v>0</v>
      </c>
      <c r="AA151" s="261">
        <v>0</v>
      </c>
      <c r="AB151" s="261">
        <v>0</v>
      </c>
      <c r="AC151" s="261">
        <v>0</v>
      </c>
      <c r="AD151" s="261">
        <v>0</v>
      </c>
      <c r="AE151" s="262">
        <v>0</v>
      </c>
      <c r="AF151" s="262">
        <v>1</v>
      </c>
      <c r="AG151" s="262">
        <v>3</v>
      </c>
      <c r="AH151" s="262">
        <v>1</v>
      </c>
      <c r="AI151" s="262">
        <v>1</v>
      </c>
      <c r="AJ151" s="262">
        <v>1</v>
      </c>
      <c r="AK151" s="262">
        <v>1</v>
      </c>
      <c r="AL151" s="262">
        <v>0</v>
      </c>
      <c r="AM151" s="262">
        <v>0</v>
      </c>
      <c r="AN151" s="262">
        <v>0</v>
      </c>
      <c r="AO151" s="262">
        <v>0</v>
      </c>
      <c r="AP151" s="262">
        <v>0</v>
      </c>
      <c r="AQ151" s="262">
        <v>0</v>
      </c>
      <c r="AR151" s="262">
        <v>0</v>
      </c>
      <c r="AS151" s="262">
        <v>0</v>
      </c>
    </row>
    <row r="152" spans="1:45" ht="14.1" customHeight="1" x14ac:dyDescent="0.15">
      <c r="A152" s="102" t="s">
        <v>429</v>
      </c>
      <c r="B152" s="102">
        <f>COUNTA(B146:B151)</f>
        <v>6</v>
      </c>
      <c r="C152" s="104">
        <f t="shared" ref="C152" si="54">SUM(C146:C151)</f>
        <v>143</v>
      </c>
      <c r="D152" s="103">
        <f t="shared" ref="D152:AS152" si="55">SUM(D146:D151)</f>
        <v>6</v>
      </c>
      <c r="E152" s="103">
        <f t="shared" si="55"/>
        <v>0</v>
      </c>
      <c r="F152" s="103">
        <f t="shared" si="55"/>
        <v>6</v>
      </c>
      <c r="G152" s="103">
        <f t="shared" si="55"/>
        <v>1</v>
      </c>
      <c r="H152" s="103">
        <f t="shared" si="55"/>
        <v>0</v>
      </c>
      <c r="I152" s="103">
        <f t="shared" si="55"/>
        <v>111</v>
      </c>
      <c r="J152" s="103">
        <f t="shared" ref="J152" si="56">SUM(J146:J151)</f>
        <v>2</v>
      </c>
      <c r="K152" s="103">
        <f t="shared" si="55"/>
        <v>6</v>
      </c>
      <c r="L152" s="103">
        <f t="shared" ref="L152" si="57">SUM(L146:L151)</f>
        <v>0</v>
      </c>
      <c r="M152" s="103">
        <f t="shared" si="55"/>
        <v>0</v>
      </c>
      <c r="N152" s="103">
        <f t="shared" si="55"/>
        <v>1</v>
      </c>
      <c r="O152" s="103">
        <f t="shared" si="55"/>
        <v>97</v>
      </c>
      <c r="P152" s="103">
        <f t="shared" si="55"/>
        <v>36</v>
      </c>
      <c r="Q152" s="103">
        <f t="shared" si="55"/>
        <v>133</v>
      </c>
      <c r="R152" s="103">
        <f t="shared" si="55"/>
        <v>0</v>
      </c>
      <c r="S152" s="103">
        <f t="shared" si="55"/>
        <v>0</v>
      </c>
      <c r="T152" s="103">
        <f t="shared" si="55"/>
        <v>1</v>
      </c>
      <c r="U152" s="103">
        <f t="shared" si="55"/>
        <v>0</v>
      </c>
      <c r="V152" s="103">
        <f t="shared" si="55"/>
        <v>0</v>
      </c>
      <c r="W152" s="103">
        <f t="shared" si="55"/>
        <v>7</v>
      </c>
      <c r="X152" s="103">
        <f t="shared" si="55"/>
        <v>0</v>
      </c>
      <c r="Y152" s="103">
        <f t="shared" ref="Y152:Z152" si="58">SUM(Y146:Y151)</f>
        <v>2</v>
      </c>
      <c r="Z152" s="103">
        <f t="shared" si="58"/>
        <v>0</v>
      </c>
      <c r="AA152" s="103">
        <f t="shared" si="55"/>
        <v>0</v>
      </c>
      <c r="AB152" s="103">
        <f t="shared" si="55"/>
        <v>0</v>
      </c>
      <c r="AC152" s="103">
        <f t="shared" si="55"/>
        <v>7</v>
      </c>
      <c r="AD152" s="103">
        <f t="shared" si="55"/>
        <v>3</v>
      </c>
      <c r="AE152" s="103">
        <f t="shared" si="55"/>
        <v>10</v>
      </c>
      <c r="AF152" s="103">
        <f t="shared" si="55"/>
        <v>7</v>
      </c>
      <c r="AG152" s="103">
        <f t="shared" si="55"/>
        <v>12</v>
      </c>
      <c r="AH152" s="103">
        <f t="shared" si="55"/>
        <v>7</v>
      </c>
      <c r="AI152" s="103">
        <f t="shared" si="55"/>
        <v>7</v>
      </c>
      <c r="AJ152" s="103">
        <f t="shared" si="55"/>
        <v>7</v>
      </c>
      <c r="AK152" s="103">
        <f t="shared" si="55"/>
        <v>3</v>
      </c>
      <c r="AL152" s="103">
        <f t="shared" si="55"/>
        <v>0</v>
      </c>
      <c r="AM152" s="103">
        <f t="shared" ref="AM152" si="59">SUM(AM146:AM151)</f>
        <v>3</v>
      </c>
      <c r="AN152" s="103">
        <f t="shared" si="55"/>
        <v>2</v>
      </c>
      <c r="AO152" s="103">
        <f t="shared" si="55"/>
        <v>2</v>
      </c>
      <c r="AP152" s="103">
        <f t="shared" si="55"/>
        <v>2</v>
      </c>
      <c r="AQ152" s="103">
        <f t="shared" ref="AQ152" si="60">SUM(AQ146:AQ151)</f>
        <v>0</v>
      </c>
      <c r="AR152" s="103">
        <f t="shared" si="55"/>
        <v>0</v>
      </c>
      <c r="AS152" s="103">
        <f t="shared" si="55"/>
        <v>2</v>
      </c>
    </row>
    <row r="153" spans="1:45" ht="14.1" customHeight="1" x14ac:dyDescent="0.15">
      <c r="A153" s="99" t="s">
        <v>440</v>
      </c>
      <c r="B153" s="100" t="s">
        <v>41</v>
      </c>
      <c r="C153" s="101">
        <f t="shared" ref="C153:C173" si="61">Q153+AE153</f>
        <v>58</v>
      </c>
      <c r="D153" s="261">
        <v>1</v>
      </c>
      <c r="E153" s="261">
        <v>0</v>
      </c>
      <c r="F153" s="261">
        <v>1</v>
      </c>
      <c r="G153" s="261">
        <v>1</v>
      </c>
      <c r="H153" s="261">
        <v>0</v>
      </c>
      <c r="I153" s="261">
        <v>45</v>
      </c>
      <c r="J153" s="261">
        <v>0</v>
      </c>
      <c r="K153" s="261">
        <v>1</v>
      </c>
      <c r="L153" s="261">
        <v>0</v>
      </c>
      <c r="M153" s="261">
        <v>0</v>
      </c>
      <c r="N153" s="261">
        <v>0</v>
      </c>
      <c r="O153" s="262">
        <v>44</v>
      </c>
      <c r="P153" s="262">
        <v>5</v>
      </c>
      <c r="Q153" s="262">
        <v>49</v>
      </c>
      <c r="R153" s="100">
        <v>0</v>
      </c>
      <c r="S153" s="100">
        <v>0</v>
      </c>
      <c r="T153" s="100">
        <v>1</v>
      </c>
      <c r="U153" s="100">
        <v>0</v>
      </c>
      <c r="V153" s="100">
        <v>0</v>
      </c>
      <c r="W153" s="100">
        <v>7</v>
      </c>
      <c r="X153" s="261">
        <v>0</v>
      </c>
      <c r="Y153" s="261">
        <v>1</v>
      </c>
      <c r="Z153" s="261">
        <v>0</v>
      </c>
      <c r="AA153" s="261">
        <v>0</v>
      </c>
      <c r="AB153" s="261">
        <v>0</v>
      </c>
      <c r="AC153" s="261">
        <v>7</v>
      </c>
      <c r="AD153" s="261">
        <v>2</v>
      </c>
      <c r="AE153" s="262">
        <v>9</v>
      </c>
      <c r="AF153" s="262">
        <v>2</v>
      </c>
      <c r="AG153" s="262">
        <v>3</v>
      </c>
      <c r="AH153" s="262">
        <v>2</v>
      </c>
      <c r="AI153" s="262">
        <v>2</v>
      </c>
      <c r="AJ153" s="262">
        <v>2</v>
      </c>
      <c r="AK153" s="262">
        <v>0</v>
      </c>
      <c r="AL153" s="262">
        <v>0</v>
      </c>
      <c r="AM153" s="262">
        <v>1</v>
      </c>
      <c r="AN153" s="262">
        <v>0</v>
      </c>
      <c r="AO153" s="262">
        <v>1</v>
      </c>
      <c r="AP153" s="262">
        <v>0</v>
      </c>
      <c r="AQ153" s="262">
        <v>0</v>
      </c>
      <c r="AR153" s="262">
        <v>0</v>
      </c>
      <c r="AS153" s="262">
        <v>0</v>
      </c>
    </row>
    <row r="154" spans="1:45" ht="14.1" customHeight="1" x14ac:dyDescent="0.15">
      <c r="A154" s="99" t="s">
        <v>440</v>
      </c>
      <c r="B154" s="100" t="s">
        <v>42</v>
      </c>
      <c r="C154" s="101">
        <f t="shared" si="61"/>
        <v>46</v>
      </c>
      <c r="D154" s="261">
        <v>1</v>
      </c>
      <c r="E154" s="261">
        <v>0</v>
      </c>
      <c r="F154" s="261">
        <v>1</v>
      </c>
      <c r="G154" s="261">
        <v>0</v>
      </c>
      <c r="H154" s="261">
        <v>0</v>
      </c>
      <c r="I154" s="261">
        <v>40</v>
      </c>
      <c r="J154" s="261">
        <v>0</v>
      </c>
      <c r="K154" s="261">
        <v>1</v>
      </c>
      <c r="L154" s="261">
        <v>0</v>
      </c>
      <c r="M154" s="261">
        <v>0</v>
      </c>
      <c r="N154" s="261">
        <v>3</v>
      </c>
      <c r="O154" s="262">
        <v>35</v>
      </c>
      <c r="P154" s="262">
        <v>11</v>
      </c>
      <c r="Q154" s="262">
        <v>46</v>
      </c>
      <c r="R154" s="100">
        <v>0</v>
      </c>
      <c r="S154" s="100">
        <v>0</v>
      </c>
      <c r="T154" s="100">
        <v>0</v>
      </c>
      <c r="U154" s="100">
        <v>0</v>
      </c>
      <c r="V154" s="100">
        <v>0</v>
      </c>
      <c r="W154" s="100">
        <v>0</v>
      </c>
      <c r="X154" s="261">
        <v>0</v>
      </c>
      <c r="Y154" s="261">
        <v>0</v>
      </c>
      <c r="Z154" s="261">
        <v>0</v>
      </c>
      <c r="AA154" s="261">
        <v>0</v>
      </c>
      <c r="AB154" s="261">
        <v>0</v>
      </c>
      <c r="AC154" s="261">
        <v>0</v>
      </c>
      <c r="AD154" s="261">
        <v>0</v>
      </c>
      <c r="AE154" s="261">
        <v>0</v>
      </c>
      <c r="AF154" s="262">
        <v>1</v>
      </c>
      <c r="AG154" s="262">
        <v>3</v>
      </c>
      <c r="AH154" s="262">
        <v>1</v>
      </c>
      <c r="AI154" s="262">
        <v>1</v>
      </c>
      <c r="AJ154" s="262">
        <v>1</v>
      </c>
      <c r="AK154" s="262">
        <v>0</v>
      </c>
      <c r="AL154" s="262">
        <v>0</v>
      </c>
      <c r="AM154" s="262">
        <v>0</v>
      </c>
      <c r="AN154" s="262">
        <v>0</v>
      </c>
      <c r="AO154" s="262">
        <v>0</v>
      </c>
      <c r="AP154" s="262">
        <v>0</v>
      </c>
      <c r="AQ154" s="262">
        <v>0</v>
      </c>
      <c r="AR154" s="262">
        <v>0</v>
      </c>
      <c r="AS154" s="262">
        <v>0</v>
      </c>
    </row>
    <row r="155" spans="1:45" ht="14.1" customHeight="1" x14ac:dyDescent="0.15">
      <c r="A155" s="99" t="s">
        <v>440</v>
      </c>
      <c r="B155" s="100" t="s">
        <v>43</v>
      </c>
      <c r="C155" s="101">
        <f t="shared" si="61"/>
        <v>32</v>
      </c>
      <c r="D155" s="261">
        <v>1</v>
      </c>
      <c r="E155" s="261">
        <v>0</v>
      </c>
      <c r="F155" s="261">
        <v>1</v>
      </c>
      <c r="G155" s="261">
        <v>0</v>
      </c>
      <c r="H155" s="261">
        <v>0</v>
      </c>
      <c r="I155" s="261">
        <v>29</v>
      </c>
      <c r="J155" s="261">
        <v>0</v>
      </c>
      <c r="K155" s="261">
        <v>1</v>
      </c>
      <c r="L155" s="261">
        <v>0</v>
      </c>
      <c r="M155" s="261">
        <v>0</v>
      </c>
      <c r="N155" s="261">
        <v>0</v>
      </c>
      <c r="O155" s="262">
        <v>29</v>
      </c>
      <c r="P155" s="262">
        <v>3</v>
      </c>
      <c r="Q155" s="262">
        <v>32</v>
      </c>
      <c r="R155" s="100">
        <v>0</v>
      </c>
      <c r="S155" s="100">
        <v>0</v>
      </c>
      <c r="T155" s="100">
        <v>0</v>
      </c>
      <c r="U155" s="100">
        <v>0</v>
      </c>
      <c r="V155" s="100">
        <v>0</v>
      </c>
      <c r="W155" s="100">
        <v>0</v>
      </c>
      <c r="X155" s="261">
        <v>0</v>
      </c>
      <c r="Y155" s="261">
        <v>0</v>
      </c>
      <c r="Z155" s="261">
        <v>0</v>
      </c>
      <c r="AA155" s="261">
        <v>0</v>
      </c>
      <c r="AB155" s="261">
        <v>0</v>
      </c>
      <c r="AC155" s="261">
        <v>0</v>
      </c>
      <c r="AD155" s="261">
        <v>0</v>
      </c>
      <c r="AE155" s="261">
        <v>0</v>
      </c>
      <c r="AF155" s="262">
        <v>1</v>
      </c>
      <c r="AG155" s="262">
        <v>3</v>
      </c>
      <c r="AH155" s="262">
        <v>1</v>
      </c>
      <c r="AI155" s="262">
        <v>1</v>
      </c>
      <c r="AJ155" s="262">
        <v>1</v>
      </c>
      <c r="AK155" s="262">
        <v>3</v>
      </c>
      <c r="AL155" s="262">
        <v>0</v>
      </c>
      <c r="AM155" s="262">
        <v>0</v>
      </c>
      <c r="AN155" s="262">
        <v>0</v>
      </c>
      <c r="AO155" s="262">
        <v>0</v>
      </c>
      <c r="AP155" s="262">
        <v>0</v>
      </c>
      <c r="AQ155" s="262">
        <v>0</v>
      </c>
      <c r="AR155" s="262">
        <v>0</v>
      </c>
      <c r="AS155" s="262">
        <v>0</v>
      </c>
    </row>
    <row r="156" spans="1:45" ht="14.1" customHeight="1" x14ac:dyDescent="0.15">
      <c r="A156" s="99" t="s">
        <v>440</v>
      </c>
      <c r="B156" s="100" t="s">
        <v>355</v>
      </c>
      <c r="C156" s="101">
        <f t="shared" si="61"/>
        <v>14</v>
      </c>
      <c r="D156" s="261">
        <v>1</v>
      </c>
      <c r="E156" s="261">
        <v>0</v>
      </c>
      <c r="F156" s="261">
        <v>1</v>
      </c>
      <c r="G156" s="261">
        <v>0</v>
      </c>
      <c r="H156" s="261">
        <v>0</v>
      </c>
      <c r="I156" s="261">
        <v>11</v>
      </c>
      <c r="J156" s="261">
        <v>0</v>
      </c>
      <c r="K156" s="261">
        <v>1</v>
      </c>
      <c r="L156" s="261">
        <v>0</v>
      </c>
      <c r="M156" s="261">
        <v>0</v>
      </c>
      <c r="N156" s="261">
        <v>0</v>
      </c>
      <c r="O156" s="262">
        <v>10</v>
      </c>
      <c r="P156" s="262">
        <v>4</v>
      </c>
      <c r="Q156" s="262">
        <v>14</v>
      </c>
      <c r="R156" s="100">
        <v>0</v>
      </c>
      <c r="S156" s="100">
        <v>0</v>
      </c>
      <c r="T156" s="100">
        <v>0</v>
      </c>
      <c r="U156" s="100">
        <v>0</v>
      </c>
      <c r="V156" s="100">
        <v>0</v>
      </c>
      <c r="W156" s="100">
        <v>0</v>
      </c>
      <c r="X156" s="261">
        <v>0</v>
      </c>
      <c r="Y156" s="261">
        <v>0</v>
      </c>
      <c r="Z156" s="261">
        <v>0</v>
      </c>
      <c r="AA156" s="261">
        <v>0</v>
      </c>
      <c r="AB156" s="261">
        <v>0</v>
      </c>
      <c r="AC156" s="261">
        <v>0</v>
      </c>
      <c r="AD156" s="261">
        <v>0</v>
      </c>
      <c r="AE156" s="261">
        <v>0</v>
      </c>
      <c r="AF156" s="262">
        <v>1</v>
      </c>
      <c r="AG156" s="262">
        <v>0</v>
      </c>
      <c r="AH156" s="262">
        <v>1</v>
      </c>
      <c r="AI156" s="262">
        <v>1</v>
      </c>
      <c r="AJ156" s="262">
        <v>1</v>
      </c>
      <c r="AK156" s="262">
        <v>0</v>
      </c>
      <c r="AL156" s="262">
        <v>0</v>
      </c>
      <c r="AM156" s="262">
        <v>0</v>
      </c>
      <c r="AN156" s="262">
        <v>0</v>
      </c>
      <c r="AO156" s="262">
        <v>0</v>
      </c>
      <c r="AP156" s="262">
        <v>0</v>
      </c>
      <c r="AQ156" s="262">
        <v>0</v>
      </c>
      <c r="AR156" s="262">
        <v>0</v>
      </c>
      <c r="AS156" s="262">
        <v>0</v>
      </c>
    </row>
    <row r="157" spans="1:45" ht="14.1" customHeight="1" x14ac:dyDescent="0.15">
      <c r="A157" s="99" t="s">
        <v>440</v>
      </c>
      <c r="B157" s="100" t="s">
        <v>81</v>
      </c>
      <c r="C157" s="101">
        <f t="shared" si="61"/>
        <v>12</v>
      </c>
      <c r="D157" s="261">
        <v>1</v>
      </c>
      <c r="E157" s="261">
        <v>0</v>
      </c>
      <c r="F157" s="261">
        <v>1</v>
      </c>
      <c r="G157" s="261">
        <v>0</v>
      </c>
      <c r="H157" s="261">
        <v>0</v>
      </c>
      <c r="I157" s="261">
        <v>9</v>
      </c>
      <c r="J157" s="261">
        <v>0</v>
      </c>
      <c r="K157" s="261">
        <v>1</v>
      </c>
      <c r="L157" s="261">
        <v>0</v>
      </c>
      <c r="M157" s="261">
        <v>0</v>
      </c>
      <c r="N157" s="261">
        <v>0</v>
      </c>
      <c r="O157" s="262">
        <v>9</v>
      </c>
      <c r="P157" s="262">
        <v>3</v>
      </c>
      <c r="Q157" s="262">
        <v>12</v>
      </c>
      <c r="R157" s="100">
        <v>0</v>
      </c>
      <c r="S157" s="100">
        <v>0</v>
      </c>
      <c r="T157" s="100">
        <v>0</v>
      </c>
      <c r="U157" s="100">
        <v>0</v>
      </c>
      <c r="V157" s="100">
        <v>0</v>
      </c>
      <c r="W157" s="100">
        <v>0</v>
      </c>
      <c r="X157" s="261">
        <v>0</v>
      </c>
      <c r="Y157" s="261">
        <v>0</v>
      </c>
      <c r="Z157" s="261">
        <v>0</v>
      </c>
      <c r="AA157" s="261">
        <v>0</v>
      </c>
      <c r="AB157" s="261">
        <v>0</v>
      </c>
      <c r="AC157" s="261">
        <v>0</v>
      </c>
      <c r="AD157" s="261">
        <v>0</v>
      </c>
      <c r="AE157" s="261">
        <v>0</v>
      </c>
      <c r="AF157" s="262">
        <v>1</v>
      </c>
      <c r="AG157" s="262">
        <v>0</v>
      </c>
      <c r="AH157" s="262">
        <v>1</v>
      </c>
      <c r="AI157" s="262">
        <v>1</v>
      </c>
      <c r="AJ157" s="262">
        <v>1</v>
      </c>
      <c r="AK157" s="262">
        <v>0</v>
      </c>
      <c r="AL157" s="262">
        <v>0</v>
      </c>
      <c r="AM157" s="262">
        <v>1</v>
      </c>
      <c r="AN157" s="262">
        <v>0</v>
      </c>
      <c r="AO157" s="262">
        <v>0</v>
      </c>
      <c r="AP157" s="262">
        <v>0</v>
      </c>
      <c r="AQ157" s="262">
        <v>0</v>
      </c>
      <c r="AR157" s="262">
        <v>0</v>
      </c>
      <c r="AS157" s="262">
        <v>0</v>
      </c>
    </row>
    <row r="158" spans="1:45" ht="14.1" customHeight="1" x14ac:dyDescent="0.15">
      <c r="A158" s="99" t="s">
        <v>440</v>
      </c>
      <c r="B158" s="100" t="s">
        <v>140</v>
      </c>
      <c r="C158" s="101">
        <f t="shared" si="61"/>
        <v>29</v>
      </c>
      <c r="D158" s="261">
        <v>1</v>
      </c>
      <c r="E158" s="261">
        <v>0</v>
      </c>
      <c r="F158" s="261">
        <v>1</v>
      </c>
      <c r="G158" s="261">
        <v>0</v>
      </c>
      <c r="H158" s="261">
        <v>0</v>
      </c>
      <c r="I158" s="261">
        <v>26</v>
      </c>
      <c r="J158" s="261">
        <v>0</v>
      </c>
      <c r="K158" s="261">
        <v>1</v>
      </c>
      <c r="L158" s="261">
        <v>0</v>
      </c>
      <c r="M158" s="261">
        <v>0</v>
      </c>
      <c r="N158" s="261">
        <v>0</v>
      </c>
      <c r="O158" s="262">
        <v>18</v>
      </c>
      <c r="P158" s="262">
        <v>11</v>
      </c>
      <c r="Q158" s="262">
        <v>29</v>
      </c>
      <c r="R158" s="100">
        <v>0</v>
      </c>
      <c r="S158" s="100">
        <v>0</v>
      </c>
      <c r="T158" s="100">
        <v>0</v>
      </c>
      <c r="U158" s="100">
        <v>0</v>
      </c>
      <c r="V158" s="100">
        <v>0</v>
      </c>
      <c r="W158" s="100">
        <v>0</v>
      </c>
      <c r="X158" s="261">
        <v>0</v>
      </c>
      <c r="Y158" s="261">
        <v>0</v>
      </c>
      <c r="Z158" s="261">
        <v>0</v>
      </c>
      <c r="AA158" s="261">
        <v>0</v>
      </c>
      <c r="AB158" s="261">
        <v>0</v>
      </c>
      <c r="AC158" s="261">
        <v>0</v>
      </c>
      <c r="AD158" s="261">
        <v>0</v>
      </c>
      <c r="AE158" s="261">
        <v>0</v>
      </c>
      <c r="AF158" s="262">
        <v>1</v>
      </c>
      <c r="AG158" s="262">
        <v>3</v>
      </c>
      <c r="AH158" s="262">
        <v>1</v>
      </c>
      <c r="AI158" s="262">
        <v>1</v>
      </c>
      <c r="AJ158" s="262">
        <v>1</v>
      </c>
      <c r="AK158" s="262">
        <v>3</v>
      </c>
      <c r="AL158" s="262">
        <v>0</v>
      </c>
      <c r="AM158" s="262">
        <v>1</v>
      </c>
      <c r="AN158" s="262">
        <v>0</v>
      </c>
      <c r="AO158" s="262">
        <v>0</v>
      </c>
      <c r="AP158" s="262">
        <v>0</v>
      </c>
      <c r="AQ158" s="262">
        <v>0</v>
      </c>
      <c r="AR158" s="262">
        <v>0</v>
      </c>
      <c r="AS158" s="262">
        <v>0</v>
      </c>
    </row>
    <row r="159" spans="1:45" ht="14.1" customHeight="1" x14ac:dyDescent="0.15">
      <c r="A159" s="99" t="s">
        <v>440</v>
      </c>
      <c r="B159" s="100" t="s">
        <v>150</v>
      </c>
      <c r="C159" s="101">
        <f t="shared" si="61"/>
        <v>30</v>
      </c>
      <c r="D159" s="261">
        <v>1</v>
      </c>
      <c r="E159" s="261">
        <v>0</v>
      </c>
      <c r="F159" s="261">
        <v>1</v>
      </c>
      <c r="G159" s="261">
        <v>0</v>
      </c>
      <c r="H159" s="261">
        <v>0</v>
      </c>
      <c r="I159" s="261">
        <v>27</v>
      </c>
      <c r="J159" s="261">
        <v>0</v>
      </c>
      <c r="K159" s="261">
        <v>1</v>
      </c>
      <c r="L159" s="261">
        <v>0</v>
      </c>
      <c r="M159" s="261">
        <v>0</v>
      </c>
      <c r="N159" s="261">
        <v>0</v>
      </c>
      <c r="O159" s="262">
        <v>24</v>
      </c>
      <c r="P159" s="262">
        <v>6</v>
      </c>
      <c r="Q159" s="262">
        <v>30</v>
      </c>
      <c r="R159" s="100">
        <v>0</v>
      </c>
      <c r="S159" s="100">
        <v>0</v>
      </c>
      <c r="T159" s="100">
        <v>0</v>
      </c>
      <c r="U159" s="100">
        <v>0</v>
      </c>
      <c r="V159" s="100">
        <v>0</v>
      </c>
      <c r="W159" s="100">
        <v>0</v>
      </c>
      <c r="X159" s="261">
        <v>0</v>
      </c>
      <c r="Y159" s="261">
        <v>0</v>
      </c>
      <c r="Z159" s="261">
        <v>0</v>
      </c>
      <c r="AA159" s="261">
        <v>0</v>
      </c>
      <c r="AB159" s="261">
        <v>0</v>
      </c>
      <c r="AC159" s="261">
        <v>0</v>
      </c>
      <c r="AD159" s="261">
        <v>0</v>
      </c>
      <c r="AE159" s="261">
        <v>0</v>
      </c>
      <c r="AF159" s="262">
        <v>1</v>
      </c>
      <c r="AG159" s="262">
        <v>3</v>
      </c>
      <c r="AH159" s="262">
        <v>1</v>
      </c>
      <c r="AI159" s="262">
        <v>1</v>
      </c>
      <c r="AJ159" s="262">
        <v>1</v>
      </c>
      <c r="AK159" s="262">
        <v>0</v>
      </c>
      <c r="AL159" s="262">
        <v>0</v>
      </c>
      <c r="AM159" s="262">
        <v>1</v>
      </c>
      <c r="AN159" s="262">
        <v>0</v>
      </c>
      <c r="AO159" s="262">
        <v>0</v>
      </c>
      <c r="AP159" s="262">
        <v>0</v>
      </c>
      <c r="AQ159" s="262">
        <v>0</v>
      </c>
      <c r="AR159" s="262">
        <v>0</v>
      </c>
      <c r="AS159" s="262">
        <v>0</v>
      </c>
    </row>
    <row r="160" spans="1:45" ht="14.1" customHeight="1" x14ac:dyDescent="0.15">
      <c r="A160" s="99" t="s">
        <v>440</v>
      </c>
      <c r="B160" s="100" t="s">
        <v>47</v>
      </c>
      <c r="C160" s="101">
        <f t="shared" si="61"/>
        <v>54</v>
      </c>
      <c r="D160" s="261">
        <v>1</v>
      </c>
      <c r="E160" s="261">
        <v>0</v>
      </c>
      <c r="F160" s="261">
        <v>1</v>
      </c>
      <c r="G160" s="261">
        <v>1</v>
      </c>
      <c r="H160" s="261">
        <v>0</v>
      </c>
      <c r="I160" s="261">
        <v>41</v>
      </c>
      <c r="J160" s="261">
        <v>0</v>
      </c>
      <c r="K160" s="261">
        <v>1</v>
      </c>
      <c r="L160" s="261">
        <v>0</v>
      </c>
      <c r="M160" s="261">
        <v>0</v>
      </c>
      <c r="N160" s="261">
        <v>0</v>
      </c>
      <c r="O160" s="262">
        <v>35</v>
      </c>
      <c r="P160" s="262">
        <v>10</v>
      </c>
      <c r="Q160" s="262">
        <v>45</v>
      </c>
      <c r="R160" s="100">
        <v>0</v>
      </c>
      <c r="S160" s="100">
        <v>0</v>
      </c>
      <c r="T160" s="100">
        <v>1</v>
      </c>
      <c r="U160" s="100">
        <v>0</v>
      </c>
      <c r="V160" s="100">
        <v>0</v>
      </c>
      <c r="W160" s="100">
        <v>7</v>
      </c>
      <c r="X160" s="261">
        <v>0</v>
      </c>
      <c r="Y160" s="261">
        <v>1</v>
      </c>
      <c r="Z160" s="261">
        <v>0</v>
      </c>
      <c r="AA160" s="261">
        <v>0</v>
      </c>
      <c r="AB160" s="261">
        <v>0</v>
      </c>
      <c r="AC160" s="261">
        <v>8</v>
      </c>
      <c r="AD160" s="261">
        <v>1</v>
      </c>
      <c r="AE160" s="262">
        <v>9</v>
      </c>
      <c r="AF160" s="262">
        <v>2</v>
      </c>
      <c r="AG160" s="262">
        <v>3</v>
      </c>
      <c r="AH160" s="262">
        <v>2</v>
      </c>
      <c r="AI160" s="262">
        <v>2</v>
      </c>
      <c r="AJ160" s="262">
        <v>2</v>
      </c>
      <c r="AK160" s="262">
        <v>0</v>
      </c>
      <c r="AL160" s="262">
        <v>0</v>
      </c>
      <c r="AM160" s="262">
        <v>1</v>
      </c>
      <c r="AN160" s="262">
        <v>3</v>
      </c>
      <c r="AO160" s="262">
        <v>0</v>
      </c>
      <c r="AP160" s="262">
        <v>1</v>
      </c>
      <c r="AQ160" s="262">
        <v>0</v>
      </c>
      <c r="AR160" s="262">
        <v>0</v>
      </c>
      <c r="AS160" s="262">
        <v>1</v>
      </c>
    </row>
    <row r="161" spans="1:45" ht="14.1" customHeight="1" x14ac:dyDescent="0.15">
      <c r="A161" s="99" t="s">
        <v>440</v>
      </c>
      <c r="B161" s="100" t="s">
        <v>48</v>
      </c>
      <c r="C161" s="101">
        <f t="shared" si="61"/>
        <v>36</v>
      </c>
      <c r="D161" s="261">
        <v>1</v>
      </c>
      <c r="E161" s="261">
        <v>0</v>
      </c>
      <c r="F161" s="261">
        <v>1</v>
      </c>
      <c r="G161" s="261">
        <v>0</v>
      </c>
      <c r="H161" s="261">
        <v>0</v>
      </c>
      <c r="I161" s="261">
        <v>33</v>
      </c>
      <c r="J161" s="261">
        <v>0</v>
      </c>
      <c r="K161" s="261">
        <v>1</v>
      </c>
      <c r="L161" s="261">
        <v>0</v>
      </c>
      <c r="M161" s="261">
        <v>0</v>
      </c>
      <c r="N161" s="261">
        <v>0</v>
      </c>
      <c r="O161" s="262">
        <v>30</v>
      </c>
      <c r="P161" s="262">
        <v>6</v>
      </c>
      <c r="Q161" s="262">
        <v>36</v>
      </c>
      <c r="R161" s="100">
        <v>0</v>
      </c>
      <c r="S161" s="100">
        <v>0</v>
      </c>
      <c r="T161" s="100">
        <v>0</v>
      </c>
      <c r="U161" s="100">
        <v>0</v>
      </c>
      <c r="V161" s="100">
        <v>0</v>
      </c>
      <c r="W161" s="100">
        <v>0</v>
      </c>
      <c r="X161" s="261">
        <v>0</v>
      </c>
      <c r="Y161" s="261">
        <v>0</v>
      </c>
      <c r="Z161" s="261">
        <v>0</v>
      </c>
      <c r="AA161" s="261">
        <v>0</v>
      </c>
      <c r="AB161" s="261">
        <v>0</v>
      </c>
      <c r="AC161" s="261">
        <v>0</v>
      </c>
      <c r="AD161" s="261">
        <v>0</v>
      </c>
      <c r="AE161" s="262">
        <v>0</v>
      </c>
      <c r="AF161" s="262">
        <v>1</v>
      </c>
      <c r="AG161" s="262">
        <v>3</v>
      </c>
      <c r="AH161" s="262">
        <v>1</v>
      </c>
      <c r="AI161" s="262">
        <v>1</v>
      </c>
      <c r="AJ161" s="262">
        <v>1</v>
      </c>
      <c r="AK161" s="262">
        <v>2</v>
      </c>
      <c r="AL161" s="262">
        <v>0</v>
      </c>
      <c r="AM161" s="262">
        <v>3</v>
      </c>
      <c r="AN161" s="262">
        <v>0</v>
      </c>
      <c r="AO161" s="262">
        <v>0</v>
      </c>
      <c r="AP161" s="262">
        <v>0</v>
      </c>
      <c r="AQ161" s="262">
        <v>0</v>
      </c>
      <c r="AR161" s="262">
        <v>0</v>
      </c>
      <c r="AS161" s="262">
        <v>0</v>
      </c>
    </row>
    <row r="162" spans="1:45" ht="14.1" customHeight="1" x14ac:dyDescent="0.15">
      <c r="A162" s="99" t="s">
        <v>440</v>
      </c>
      <c r="B162" s="100" t="s">
        <v>167</v>
      </c>
      <c r="C162" s="101">
        <f t="shared" si="61"/>
        <v>43</v>
      </c>
      <c r="D162" s="261">
        <v>1</v>
      </c>
      <c r="E162" s="261">
        <v>0</v>
      </c>
      <c r="F162" s="261">
        <v>1</v>
      </c>
      <c r="G162" s="261">
        <v>0</v>
      </c>
      <c r="H162" s="261">
        <v>0</v>
      </c>
      <c r="I162" s="261">
        <v>39</v>
      </c>
      <c r="J162" s="261">
        <v>0</v>
      </c>
      <c r="K162" s="261">
        <v>1</v>
      </c>
      <c r="L162" s="261">
        <v>0</v>
      </c>
      <c r="M162" s="261">
        <v>0</v>
      </c>
      <c r="N162" s="261">
        <v>1</v>
      </c>
      <c r="O162" s="262">
        <v>35</v>
      </c>
      <c r="P162" s="262">
        <v>8</v>
      </c>
      <c r="Q162" s="262">
        <v>43</v>
      </c>
      <c r="R162" s="100">
        <v>0</v>
      </c>
      <c r="S162" s="100">
        <v>0</v>
      </c>
      <c r="T162" s="100">
        <v>0</v>
      </c>
      <c r="U162" s="100">
        <v>0</v>
      </c>
      <c r="V162" s="100">
        <v>0</v>
      </c>
      <c r="W162" s="100">
        <v>0</v>
      </c>
      <c r="X162" s="261">
        <v>0</v>
      </c>
      <c r="Y162" s="261">
        <v>0</v>
      </c>
      <c r="Z162" s="261">
        <v>0</v>
      </c>
      <c r="AA162" s="261">
        <v>0</v>
      </c>
      <c r="AB162" s="261">
        <v>0</v>
      </c>
      <c r="AC162" s="261">
        <v>0</v>
      </c>
      <c r="AD162" s="261">
        <v>0</v>
      </c>
      <c r="AE162" s="262">
        <v>0</v>
      </c>
      <c r="AF162" s="262">
        <v>1</v>
      </c>
      <c r="AG162" s="262">
        <v>3</v>
      </c>
      <c r="AH162" s="262">
        <v>1</v>
      </c>
      <c r="AI162" s="262">
        <v>1</v>
      </c>
      <c r="AJ162" s="262">
        <v>1</v>
      </c>
      <c r="AK162" s="262">
        <v>2</v>
      </c>
      <c r="AL162" s="262">
        <v>0</v>
      </c>
      <c r="AM162" s="262">
        <v>1</v>
      </c>
      <c r="AN162" s="262">
        <v>0</v>
      </c>
      <c r="AO162" s="262">
        <v>0</v>
      </c>
      <c r="AP162" s="262">
        <v>1</v>
      </c>
      <c r="AQ162" s="262">
        <v>0</v>
      </c>
      <c r="AR162" s="262">
        <v>0</v>
      </c>
      <c r="AS162" s="262">
        <v>0</v>
      </c>
    </row>
    <row r="163" spans="1:45" ht="14.1" customHeight="1" x14ac:dyDescent="0.15">
      <c r="A163" s="99" t="s">
        <v>440</v>
      </c>
      <c r="B163" s="100" t="s">
        <v>185</v>
      </c>
      <c r="C163" s="101">
        <f t="shared" si="61"/>
        <v>38</v>
      </c>
      <c r="D163" s="261">
        <v>1</v>
      </c>
      <c r="E163" s="261">
        <v>0</v>
      </c>
      <c r="F163" s="261">
        <v>1</v>
      </c>
      <c r="G163" s="261">
        <v>0</v>
      </c>
      <c r="H163" s="261">
        <v>0</v>
      </c>
      <c r="I163" s="261">
        <v>35</v>
      </c>
      <c r="J163" s="261">
        <v>0</v>
      </c>
      <c r="K163" s="261">
        <v>1</v>
      </c>
      <c r="L163" s="261">
        <v>0</v>
      </c>
      <c r="M163" s="261">
        <v>0</v>
      </c>
      <c r="N163" s="261">
        <v>0</v>
      </c>
      <c r="O163" s="262">
        <v>28</v>
      </c>
      <c r="P163" s="262">
        <v>10</v>
      </c>
      <c r="Q163" s="262">
        <v>38</v>
      </c>
      <c r="R163" s="100">
        <v>0</v>
      </c>
      <c r="S163" s="100">
        <v>0</v>
      </c>
      <c r="T163" s="100">
        <v>0</v>
      </c>
      <c r="U163" s="100">
        <v>0</v>
      </c>
      <c r="V163" s="100">
        <v>0</v>
      </c>
      <c r="W163" s="100">
        <v>0</v>
      </c>
      <c r="X163" s="261">
        <v>0</v>
      </c>
      <c r="Y163" s="261">
        <v>0</v>
      </c>
      <c r="Z163" s="261">
        <v>0</v>
      </c>
      <c r="AA163" s="261">
        <v>0</v>
      </c>
      <c r="AB163" s="261">
        <v>0</v>
      </c>
      <c r="AC163" s="261">
        <v>0</v>
      </c>
      <c r="AD163" s="261">
        <v>0</v>
      </c>
      <c r="AE163" s="262">
        <v>0</v>
      </c>
      <c r="AF163" s="262">
        <v>1</v>
      </c>
      <c r="AG163" s="262">
        <v>3</v>
      </c>
      <c r="AH163" s="262">
        <v>1</v>
      </c>
      <c r="AI163" s="262">
        <v>1</v>
      </c>
      <c r="AJ163" s="262">
        <v>1</v>
      </c>
      <c r="AK163" s="262">
        <v>2</v>
      </c>
      <c r="AL163" s="262">
        <v>1</v>
      </c>
      <c r="AM163" s="262">
        <v>1</v>
      </c>
      <c r="AN163" s="262">
        <v>0</v>
      </c>
      <c r="AO163" s="262">
        <v>0</v>
      </c>
      <c r="AP163" s="262">
        <v>2</v>
      </c>
      <c r="AQ163" s="262">
        <v>0</v>
      </c>
      <c r="AR163" s="262">
        <v>0</v>
      </c>
      <c r="AS163" s="262">
        <v>2</v>
      </c>
    </row>
    <row r="164" spans="1:45" ht="14.1" customHeight="1" x14ac:dyDescent="0.15">
      <c r="A164" s="99" t="s">
        <v>440</v>
      </c>
      <c r="B164" s="100" t="s">
        <v>186</v>
      </c>
      <c r="C164" s="101">
        <f t="shared" si="61"/>
        <v>13</v>
      </c>
      <c r="D164" s="261">
        <v>1</v>
      </c>
      <c r="E164" s="261">
        <v>0</v>
      </c>
      <c r="F164" s="261">
        <v>1</v>
      </c>
      <c r="G164" s="261">
        <v>0</v>
      </c>
      <c r="H164" s="261">
        <v>0</v>
      </c>
      <c r="I164" s="261">
        <v>10</v>
      </c>
      <c r="J164" s="261">
        <v>0</v>
      </c>
      <c r="K164" s="261">
        <v>1</v>
      </c>
      <c r="L164" s="261">
        <v>0</v>
      </c>
      <c r="M164" s="261">
        <v>0</v>
      </c>
      <c r="N164" s="261">
        <v>0</v>
      </c>
      <c r="O164" s="262">
        <v>9</v>
      </c>
      <c r="P164" s="262">
        <v>4</v>
      </c>
      <c r="Q164" s="262">
        <v>13</v>
      </c>
      <c r="R164" s="100">
        <v>0</v>
      </c>
      <c r="S164" s="100">
        <v>0</v>
      </c>
      <c r="T164" s="100">
        <v>0</v>
      </c>
      <c r="U164" s="100">
        <v>0</v>
      </c>
      <c r="V164" s="100">
        <v>0</v>
      </c>
      <c r="W164" s="100">
        <v>0</v>
      </c>
      <c r="X164" s="261">
        <v>0</v>
      </c>
      <c r="Y164" s="261">
        <v>0</v>
      </c>
      <c r="Z164" s="261">
        <v>0</v>
      </c>
      <c r="AA164" s="261">
        <v>0</v>
      </c>
      <c r="AB164" s="261">
        <v>0</v>
      </c>
      <c r="AC164" s="261">
        <v>0</v>
      </c>
      <c r="AD164" s="261">
        <v>0</v>
      </c>
      <c r="AE164" s="262">
        <v>0</v>
      </c>
      <c r="AF164" s="262">
        <v>1</v>
      </c>
      <c r="AG164" s="262">
        <v>0</v>
      </c>
      <c r="AH164" s="262">
        <v>1</v>
      </c>
      <c r="AI164" s="262">
        <v>1</v>
      </c>
      <c r="AJ164" s="262">
        <v>1</v>
      </c>
      <c r="AK164" s="262">
        <v>0</v>
      </c>
      <c r="AL164" s="262">
        <v>0</v>
      </c>
      <c r="AM164" s="262">
        <v>0</v>
      </c>
      <c r="AN164" s="262">
        <v>0</v>
      </c>
      <c r="AO164" s="262">
        <v>0</v>
      </c>
      <c r="AP164" s="262">
        <v>0</v>
      </c>
      <c r="AQ164" s="262">
        <v>0</v>
      </c>
      <c r="AR164" s="262">
        <v>0</v>
      </c>
      <c r="AS164" s="262">
        <v>0</v>
      </c>
    </row>
    <row r="165" spans="1:45" ht="14.1" customHeight="1" x14ac:dyDescent="0.15">
      <c r="A165" s="99" t="s">
        <v>440</v>
      </c>
      <c r="B165" s="100" t="s">
        <v>187</v>
      </c>
      <c r="C165" s="101">
        <f t="shared" si="61"/>
        <v>15</v>
      </c>
      <c r="D165" s="261">
        <v>1</v>
      </c>
      <c r="E165" s="261">
        <v>0</v>
      </c>
      <c r="F165" s="261">
        <v>1</v>
      </c>
      <c r="G165" s="261">
        <v>0</v>
      </c>
      <c r="H165" s="261">
        <v>0</v>
      </c>
      <c r="I165" s="261">
        <v>12</v>
      </c>
      <c r="J165" s="261">
        <v>0</v>
      </c>
      <c r="K165" s="261">
        <v>1</v>
      </c>
      <c r="L165" s="261">
        <v>0</v>
      </c>
      <c r="M165" s="261">
        <v>0</v>
      </c>
      <c r="N165" s="261">
        <v>0</v>
      </c>
      <c r="O165" s="262">
        <v>10</v>
      </c>
      <c r="P165" s="262">
        <v>5</v>
      </c>
      <c r="Q165" s="262">
        <v>15</v>
      </c>
      <c r="R165" s="100">
        <v>0</v>
      </c>
      <c r="S165" s="100">
        <v>0</v>
      </c>
      <c r="T165" s="100">
        <v>0</v>
      </c>
      <c r="U165" s="100">
        <v>0</v>
      </c>
      <c r="V165" s="100">
        <v>0</v>
      </c>
      <c r="W165" s="100">
        <v>0</v>
      </c>
      <c r="X165" s="261">
        <v>0</v>
      </c>
      <c r="Y165" s="261">
        <v>0</v>
      </c>
      <c r="Z165" s="261">
        <v>0</v>
      </c>
      <c r="AA165" s="261">
        <v>0</v>
      </c>
      <c r="AB165" s="261">
        <v>0</v>
      </c>
      <c r="AC165" s="261">
        <v>0</v>
      </c>
      <c r="AD165" s="261">
        <v>0</v>
      </c>
      <c r="AE165" s="262">
        <v>0</v>
      </c>
      <c r="AF165" s="262">
        <v>1</v>
      </c>
      <c r="AG165" s="262">
        <v>0</v>
      </c>
      <c r="AH165" s="262">
        <v>0</v>
      </c>
      <c r="AI165" s="262">
        <v>1</v>
      </c>
      <c r="AJ165" s="262">
        <v>1</v>
      </c>
      <c r="AK165" s="262">
        <v>0</v>
      </c>
      <c r="AL165" s="262">
        <v>0</v>
      </c>
      <c r="AM165" s="262">
        <v>0</v>
      </c>
      <c r="AN165" s="262">
        <v>0</v>
      </c>
      <c r="AO165" s="262">
        <v>0</v>
      </c>
      <c r="AP165" s="262">
        <v>0</v>
      </c>
      <c r="AQ165" s="262">
        <v>0</v>
      </c>
      <c r="AR165" s="262">
        <v>0</v>
      </c>
      <c r="AS165" s="262">
        <v>0</v>
      </c>
    </row>
    <row r="166" spans="1:45" ht="14.1" customHeight="1" x14ac:dyDescent="0.15">
      <c r="A166" s="99" t="s">
        <v>440</v>
      </c>
      <c r="B166" s="100" t="s">
        <v>225</v>
      </c>
      <c r="C166" s="101">
        <f t="shared" si="61"/>
        <v>17</v>
      </c>
      <c r="D166" s="261">
        <v>1</v>
      </c>
      <c r="E166" s="261">
        <v>0</v>
      </c>
      <c r="F166" s="261">
        <v>1</v>
      </c>
      <c r="G166" s="261">
        <v>0</v>
      </c>
      <c r="H166" s="261">
        <v>0</v>
      </c>
      <c r="I166" s="261">
        <v>14</v>
      </c>
      <c r="J166" s="261">
        <v>0</v>
      </c>
      <c r="K166" s="261">
        <v>1</v>
      </c>
      <c r="L166" s="261">
        <v>0</v>
      </c>
      <c r="M166" s="261">
        <v>0</v>
      </c>
      <c r="N166" s="261">
        <v>0</v>
      </c>
      <c r="O166" s="262">
        <v>13</v>
      </c>
      <c r="P166" s="262">
        <v>4</v>
      </c>
      <c r="Q166" s="262">
        <v>17</v>
      </c>
      <c r="R166" s="100">
        <v>0</v>
      </c>
      <c r="S166" s="100">
        <v>0</v>
      </c>
      <c r="T166" s="100">
        <v>0</v>
      </c>
      <c r="U166" s="100">
        <v>0</v>
      </c>
      <c r="V166" s="100">
        <v>0</v>
      </c>
      <c r="W166" s="100">
        <v>0</v>
      </c>
      <c r="X166" s="261">
        <v>0</v>
      </c>
      <c r="Y166" s="261">
        <v>0</v>
      </c>
      <c r="Z166" s="261">
        <v>0</v>
      </c>
      <c r="AA166" s="261">
        <v>0</v>
      </c>
      <c r="AB166" s="261">
        <v>0</v>
      </c>
      <c r="AC166" s="261">
        <v>0</v>
      </c>
      <c r="AD166" s="261">
        <v>0</v>
      </c>
      <c r="AE166" s="262">
        <v>0</v>
      </c>
      <c r="AF166" s="262">
        <v>1</v>
      </c>
      <c r="AG166" s="262">
        <v>0</v>
      </c>
      <c r="AH166" s="262">
        <v>1</v>
      </c>
      <c r="AI166" s="262">
        <v>1</v>
      </c>
      <c r="AJ166" s="262">
        <v>1</v>
      </c>
      <c r="AK166" s="262">
        <v>0</v>
      </c>
      <c r="AL166" s="262">
        <v>0</v>
      </c>
      <c r="AM166" s="262">
        <v>0</v>
      </c>
      <c r="AN166" s="262">
        <v>0</v>
      </c>
      <c r="AO166" s="262">
        <v>0</v>
      </c>
      <c r="AP166" s="262">
        <v>0</v>
      </c>
      <c r="AQ166" s="262">
        <v>0</v>
      </c>
      <c r="AR166" s="262">
        <v>0</v>
      </c>
      <c r="AS166" s="262">
        <v>0</v>
      </c>
    </row>
    <row r="167" spans="1:45" ht="14.1" customHeight="1" x14ac:dyDescent="0.15">
      <c r="A167" s="99" t="s">
        <v>440</v>
      </c>
      <c r="B167" s="100" t="s">
        <v>226</v>
      </c>
      <c r="C167" s="101">
        <f t="shared" si="61"/>
        <v>15</v>
      </c>
      <c r="D167" s="261">
        <v>1</v>
      </c>
      <c r="E167" s="261">
        <v>0</v>
      </c>
      <c r="F167" s="261">
        <v>1</v>
      </c>
      <c r="G167" s="261">
        <v>0</v>
      </c>
      <c r="H167" s="261">
        <v>0</v>
      </c>
      <c r="I167" s="261">
        <v>11</v>
      </c>
      <c r="J167" s="261">
        <v>0</v>
      </c>
      <c r="K167" s="261">
        <v>2</v>
      </c>
      <c r="L167" s="261">
        <v>0</v>
      </c>
      <c r="M167" s="261">
        <v>0</v>
      </c>
      <c r="N167" s="261">
        <v>0</v>
      </c>
      <c r="O167" s="262">
        <v>9</v>
      </c>
      <c r="P167" s="262">
        <v>6</v>
      </c>
      <c r="Q167" s="262">
        <v>15</v>
      </c>
      <c r="R167" s="100">
        <v>0</v>
      </c>
      <c r="S167" s="100">
        <v>0</v>
      </c>
      <c r="T167" s="100">
        <v>0</v>
      </c>
      <c r="U167" s="100">
        <v>0</v>
      </c>
      <c r="V167" s="100">
        <v>0</v>
      </c>
      <c r="W167" s="100">
        <v>0</v>
      </c>
      <c r="X167" s="261">
        <v>0</v>
      </c>
      <c r="Y167" s="261">
        <v>0</v>
      </c>
      <c r="Z167" s="261">
        <v>0</v>
      </c>
      <c r="AA167" s="261">
        <v>0</v>
      </c>
      <c r="AB167" s="261">
        <v>0</v>
      </c>
      <c r="AC167" s="261">
        <v>0</v>
      </c>
      <c r="AD167" s="261">
        <v>0</v>
      </c>
      <c r="AE167" s="262">
        <v>0</v>
      </c>
      <c r="AF167" s="262">
        <v>1</v>
      </c>
      <c r="AG167" s="262">
        <v>0</v>
      </c>
      <c r="AH167" s="262">
        <v>1</v>
      </c>
      <c r="AI167" s="262">
        <v>1</v>
      </c>
      <c r="AJ167" s="262">
        <v>1</v>
      </c>
      <c r="AK167" s="262">
        <v>0</v>
      </c>
      <c r="AL167" s="262">
        <v>0</v>
      </c>
      <c r="AM167" s="262">
        <v>1</v>
      </c>
      <c r="AN167" s="262">
        <v>0</v>
      </c>
      <c r="AO167" s="262">
        <v>0</v>
      </c>
      <c r="AP167" s="262">
        <v>2</v>
      </c>
      <c r="AQ167" s="262">
        <v>0</v>
      </c>
      <c r="AR167" s="262">
        <v>0</v>
      </c>
      <c r="AS167" s="262">
        <v>2</v>
      </c>
    </row>
    <row r="168" spans="1:45" ht="14.1" customHeight="1" x14ac:dyDescent="0.15">
      <c r="A168" s="99" t="s">
        <v>440</v>
      </c>
      <c r="B168" s="100" t="s">
        <v>188</v>
      </c>
      <c r="C168" s="101">
        <f t="shared" si="61"/>
        <v>16</v>
      </c>
      <c r="D168" s="261">
        <v>1</v>
      </c>
      <c r="E168" s="261">
        <v>0</v>
      </c>
      <c r="F168" s="261">
        <v>1</v>
      </c>
      <c r="G168" s="261">
        <v>0</v>
      </c>
      <c r="H168" s="261">
        <v>0</v>
      </c>
      <c r="I168" s="261">
        <v>13</v>
      </c>
      <c r="J168" s="261">
        <v>0</v>
      </c>
      <c r="K168" s="261">
        <v>1</v>
      </c>
      <c r="L168" s="261">
        <v>0</v>
      </c>
      <c r="M168" s="261">
        <v>0</v>
      </c>
      <c r="N168" s="261">
        <v>0</v>
      </c>
      <c r="O168" s="262">
        <v>9</v>
      </c>
      <c r="P168" s="262">
        <v>7</v>
      </c>
      <c r="Q168" s="262">
        <v>16</v>
      </c>
      <c r="R168" s="100">
        <v>0</v>
      </c>
      <c r="S168" s="100">
        <v>0</v>
      </c>
      <c r="T168" s="100">
        <v>0</v>
      </c>
      <c r="U168" s="100">
        <v>0</v>
      </c>
      <c r="V168" s="100">
        <v>0</v>
      </c>
      <c r="W168" s="100">
        <v>0</v>
      </c>
      <c r="X168" s="261">
        <v>0</v>
      </c>
      <c r="Y168" s="261">
        <v>0</v>
      </c>
      <c r="Z168" s="261">
        <v>0</v>
      </c>
      <c r="AA168" s="261">
        <v>0</v>
      </c>
      <c r="AB168" s="261">
        <v>0</v>
      </c>
      <c r="AC168" s="261">
        <v>0</v>
      </c>
      <c r="AD168" s="261">
        <v>0</v>
      </c>
      <c r="AE168" s="262">
        <v>0</v>
      </c>
      <c r="AF168" s="262">
        <v>1</v>
      </c>
      <c r="AG168" s="262">
        <v>0</v>
      </c>
      <c r="AH168" s="262">
        <v>1</v>
      </c>
      <c r="AI168" s="262">
        <v>1</v>
      </c>
      <c r="AJ168" s="262">
        <v>1</v>
      </c>
      <c r="AK168" s="262">
        <v>1</v>
      </c>
      <c r="AL168" s="262">
        <v>0</v>
      </c>
      <c r="AM168" s="262">
        <v>0</v>
      </c>
      <c r="AN168" s="262">
        <v>0</v>
      </c>
      <c r="AO168" s="262">
        <v>0</v>
      </c>
      <c r="AP168" s="262">
        <v>1</v>
      </c>
      <c r="AQ168" s="262">
        <v>0</v>
      </c>
      <c r="AR168" s="262">
        <v>0</v>
      </c>
      <c r="AS168" s="262">
        <v>1</v>
      </c>
    </row>
    <row r="169" spans="1:45" ht="14.1" customHeight="1" x14ac:dyDescent="0.15">
      <c r="A169" s="99" t="s">
        <v>440</v>
      </c>
      <c r="B169" s="100" t="s">
        <v>189</v>
      </c>
      <c r="C169" s="101">
        <f t="shared" si="61"/>
        <v>13</v>
      </c>
      <c r="D169" s="261">
        <v>1</v>
      </c>
      <c r="E169" s="261">
        <v>0</v>
      </c>
      <c r="F169" s="261">
        <v>1</v>
      </c>
      <c r="G169" s="261">
        <v>0</v>
      </c>
      <c r="H169" s="261">
        <v>0</v>
      </c>
      <c r="I169" s="261">
        <v>9</v>
      </c>
      <c r="J169" s="261">
        <v>0</v>
      </c>
      <c r="K169" s="261">
        <v>2</v>
      </c>
      <c r="L169" s="261">
        <v>0</v>
      </c>
      <c r="M169" s="261">
        <v>0</v>
      </c>
      <c r="N169" s="261">
        <v>0</v>
      </c>
      <c r="O169" s="262">
        <v>8</v>
      </c>
      <c r="P169" s="262">
        <v>5</v>
      </c>
      <c r="Q169" s="262">
        <v>13</v>
      </c>
      <c r="R169" s="100">
        <v>0</v>
      </c>
      <c r="S169" s="100">
        <v>0</v>
      </c>
      <c r="T169" s="100">
        <v>0</v>
      </c>
      <c r="U169" s="100">
        <v>0</v>
      </c>
      <c r="V169" s="100">
        <v>0</v>
      </c>
      <c r="W169" s="100">
        <v>0</v>
      </c>
      <c r="X169" s="261">
        <v>0</v>
      </c>
      <c r="Y169" s="261">
        <v>0</v>
      </c>
      <c r="Z169" s="261">
        <v>0</v>
      </c>
      <c r="AA169" s="261">
        <v>0</v>
      </c>
      <c r="AB169" s="261">
        <v>0</v>
      </c>
      <c r="AC169" s="261">
        <v>0</v>
      </c>
      <c r="AD169" s="261">
        <v>0</v>
      </c>
      <c r="AE169" s="262">
        <v>0</v>
      </c>
      <c r="AF169" s="262">
        <v>1</v>
      </c>
      <c r="AG169" s="262">
        <v>0</v>
      </c>
      <c r="AH169" s="262">
        <v>1</v>
      </c>
      <c r="AI169" s="262">
        <v>1</v>
      </c>
      <c r="AJ169" s="262">
        <v>1</v>
      </c>
      <c r="AK169" s="262">
        <v>0</v>
      </c>
      <c r="AL169" s="262">
        <v>0</v>
      </c>
      <c r="AM169" s="262">
        <v>0</v>
      </c>
      <c r="AN169" s="262">
        <v>0</v>
      </c>
      <c r="AO169" s="262">
        <v>0</v>
      </c>
      <c r="AP169" s="262">
        <v>0</v>
      </c>
      <c r="AQ169" s="262">
        <v>0</v>
      </c>
      <c r="AR169" s="262">
        <v>0</v>
      </c>
      <c r="AS169" s="262">
        <v>0</v>
      </c>
    </row>
    <row r="170" spans="1:45" ht="14.1" customHeight="1" x14ac:dyDescent="0.15">
      <c r="A170" s="99" t="s">
        <v>440</v>
      </c>
      <c r="B170" s="100" t="s">
        <v>190</v>
      </c>
      <c r="C170" s="101">
        <f t="shared" si="61"/>
        <v>55</v>
      </c>
      <c r="D170" s="261">
        <v>1</v>
      </c>
      <c r="E170" s="261">
        <v>0</v>
      </c>
      <c r="F170" s="261">
        <v>1</v>
      </c>
      <c r="G170" s="261">
        <v>0</v>
      </c>
      <c r="H170" s="261">
        <v>0</v>
      </c>
      <c r="I170" s="261">
        <v>43</v>
      </c>
      <c r="J170" s="261">
        <v>0</v>
      </c>
      <c r="K170" s="261">
        <v>1</v>
      </c>
      <c r="L170" s="261">
        <v>0</v>
      </c>
      <c r="M170" s="261">
        <v>0</v>
      </c>
      <c r="N170" s="261">
        <v>0</v>
      </c>
      <c r="O170" s="262">
        <v>36</v>
      </c>
      <c r="P170" s="262">
        <v>10</v>
      </c>
      <c r="Q170" s="262">
        <v>46</v>
      </c>
      <c r="R170" s="100">
        <v>0</v>
      </c>
      <c r="S170" s="100">
        <v>0</v>
      </c>
      <c r="T170" s="100">
        <v>1</v>
      </c>
      <c r="U170" s="100">
        <v>0</v>
      </c>
      <c r="V170" s="100">
        <v>0</v>
      </c>
      <c r="W170" s="100">
        <v>7</v>
      </c>
      <c r="X170" s="261">
        <v>0</v>
      </c>
      <c r="Y170" s="261">
        <v>1</v>
      </c>
      <c r="Z170" s="261">
        <v>0</v>
      </c>
      <c r="AA170" s="261">
        <v>0</v>
      </c>
      <c r="AB170" s="261">
        <v>0</v>
      </c>
      <c r="AC170" s="261">
        <v>7</v>
      </c>
      <c r="AD170" s="261">
        <v>2</v>
      </c>
      <c r="AE170" s="262">
        <v>9</v>
      </c>
      <c r="AF170" s="262">
        <v>2</v>
      </c>
      <c r="AG170" s="262">
        <v>3</v>
      </c>
      <c r="AH170" s="262">
        <v>2</v>
      </c>
      <c r="AI170" s="262">
        <v>2</v>
      </c>
      <c r="AJ170" s="262">
        <v>2</v>
      </c>
      <c r="AK170" s="262">
        <v>0</v>
      </c>
      <c r="AL170" s="262">
        <v>0</v>
      </c>
      <c r="AM170" s="262">
        <v>1</v>
      </c>
      <c r="AN170" s="262">
        <v>0</v>
      </c>
      <c r="AO170" s="262">
        <v>0</v>
      </c>
      <c r="AP170" s="262">
        <v>1</v>
      </c>
      <c r="AQ170" s="262">
        <v>0</v>
      </c>
      <c r="AR170" s="262">
        <v>0</v>
      </c>
      <c r="AS170" s="262">
        <v>1</v>
      </c>
    </row>
    <row r="171" spans="1:45" ht="14.1" customHeight="1" x14ac:dyDescent="0.15">
      <c r="A171" s="99" t="s">
        <v>440</v>
      </c>
      <c r="B171" s="100" t="s">
        <v>191</v>
      </c>
      <c r="C171" s="101">
        <f t="shared" si="61"/>
        <v>19</v>
      </c>
      <c r="D171" s="261">
        <v>1</v>
      </c>
      <c r="E171" s="261">
        <v>0</v>
      </c>
      <c r="F171" s="261">
        <v>1</v>
      </c>
      <c r="G171" s="261">
        <v>0</v>
      </c>
      <c r="H171" s="261">
        <v>0</v>
      </c>
      <c r="I171" s="261">
        <v>15</v>
      </c>
      <c r="J171" s="261">
        <v>0</v>
      </c>
      <c r="K171" s="261">
        <v>2</v>
      </c>
      <c r="L171" s="261">
        <v>0</v>
      </c>
      <c r="M171" s="261">
        <v>0</v>
      </c>
      <c r="N171" s="261">
        <v>0</v>
      </c>
      <c r="O171" s="262">
        <v>13</v>
      </c>
      <c r="P171" s="262">
        <v>6</v>
      </c>
      <c r="Q171" s="262">
        <v>19</v>
      </c>
      <c r="R171" s="100">
        <v>0</v>
      </c>
      <c r="S171" s="100">
        <v>0</v>
      </c>
      <c r="T171" s="100">
        <v>0</v>
      </c>
      <c r="U171" s="100">
        <v>0</v>
      </c>
      <c r="V171" s="100">
        <v>0</v>
      </c>
      <c r="W171" s="100">
        <v>0</v>
      </c>
      <c r="X171" s="261">
        <v>0</v>
      </c>
      <c r="Y171" s="261">
        <v>0</v>
      </c>
      <c r="Z171" s="261">
        <v>0</v>
      </c>
      <c r="AA171" s="261">
        <v>0</v>
      </c>
      <c r="AB171" s="261">
        <v>0</v>
      </c>
      <c r="AC171" s="261">
        <v>0</v>
      </c>
      <c r="AD171" s="261">
        <v>0</v>
      </c>
      <c r="AE171" s="262">
        <v>0</v>
      </c>
      <c r="AF171" s="262">
        <v>1</v>
      </c>
      <c r="AG171" s="262">
        <v>3</v>
      </c>
      <c r="AH171" s="262">
        <v>1</v>
      </c>
      <c r="AI171" s="262">
        <v>1</v>
      </c>
      <c r="AJ171" s="262">
        <v>1</v>
      </c>
      <c r="AK171" s="262">
        <v>0</v>
      </c>
      <c r="AL171" s="262">
        <v>0</v>
      </c>
      <c r="AM171" s="262">
        <v>1</v>
      </c>
      <c r="AN171" s="262">
        <v>0</v>
      </c>
      <c r="AO171" s="262">
        <v>0</v>
      </c>
      <c r="AP171" s="262">
        <v>1</v>
      </c>
      <c r="AQ171" s="262">
        <v>0</v>
      </c>
      <c r="AR171" s="262">
        <v>0</v>
      </c>
      <c r="AS171" s="262">
        <v>1</v>
      </c>
    </row>
    <row r="172" spans="1:45" ht="14.1" customHeight="1" x14ac:dyDescent="0.15">
      <c r="A172" s="99" t="s">
        <v>440</v>
      </c>
      <c r="B172" s="100" t="s">
        <v>192</v>
      </c>
      <c r="C172" s="101">
        <f t="shared" si="61"/>
        <v>13</v>
      </c>
      <c r="D172" s="261">
        <v>1</v>
      </c>
      <c r="E172" s="261">
        <v>0</v>
      </c>
      <c r="F172" s="261">
        <v>1</v>
      </c>
      <c r="G172" s="261">
        <v>0</v>
      </c>
      <c r="H172" s="261">
        <v>0</v>
      </c>
      <c r="I172" s="261">
        <v>10</v>
      </c>
      <c r="J172" s="261">
        <v>0</v>
      </c>
      <c r="K172" s="261">
        <v>1</v>
      </c>
      <c r="L172" s="261">
        <v>0</v>
      </c>
      <c r="M172" s="261">
        <v>0</v>
      </c>
      <c r="N172" s="261">
        <v>0</v>
      </c>
      <c r="O172" s="262">
        <v>11</v>
      </c>
      <c r="P172" s="262">
        <v>2</v>
      </c>
      <c r="Q172" s="262">
        <v>13</v>
      </c>
      <c r="R172" s="100">
        <v>0</v>
      </c>
      <c r="S172" s="100">
        <v>0</v>
      </c>
      <c r="T172" s="100">
        <v>0</v>
      </c>
      <c r="U172" s="100">
        <v>0</v>
      </c>
      <c r="V172" s="100">
        <v>0</v>
      </c>
      <c r="W172" s="100">
        <v>0</v>
      </c>
      <c r="X172" s="261">
        <v>0</v>
      </c>
      <c r="Y172" s="261">
        <v>0</v>
      </c>
      <c r="Z172" s="261">
        <v>0</v>
      </c>
      <c r="AA172" s="261">
        <v>0</v>
      </c>
      <c r="AB172" s="261">
        <v>0</v>
      </c>
      <c r="AC172" s="261">
        <v>0</v>
      </c>
      <c r="AD172" s="261">
        <v>0</v>
      </c>
      <c r="AE172" s="262">
        <v>0</v>
      </c>
      <c r="AF172" s="262">
        <v>1</v>
      </c>
      <c r="AG172" s="262">
        <v>0</v>
      </c>
      <c r="AH172" s="262">
        <v>1</v>
      </c>
      <c r="AI172" s="262">
        <v>1</v>
      </c>
      <c r="AJ172" s="262">
        <v>1</v>
      </c>
      <c r="AK172" s="262">
        <v>0</v>
      </c>
      <c r="AL172" s="262">
        <v>0</v>
      </c>
      <c r="AM172" s="262">
        <v>1</v>
      </c>
      <c r="AN172" s="262">
        <v>0</v>
      </c>
      <c r="AO172" s="262">
        <v>0</v>
      </c>
      <c r="AP172" s="262">
        <v>1</v>
      </c>
      <c r="AQ172" s="262">
        <v>0</v>
      </c>
      <c r="AR172" s="262">
        <v>0</v>
      </c>
      <c r="AS172" s="262">
        <v>1</v>
      </c>
    </row>
    <row r="173" spans="1:45" ht="14.1" customHeight="1" x14ac:dyDescent="0.15">
      <c r="A173" s="99" t="s">
        <v>440</v>
      </c>
      <c r="B173" s="100" t="s">
        <v>193</v>
      </c>
      <c r="C173" s="101">
        <f t="shared" si="61"/>
        <v>13</v>
      </c>
      <c r="D173" s="261">
        <v>1</v>
      </c>
      <c r="E173" s="261">
        <v>0</v>
      </c>
      <c r="F173" s="261">
        <v>1</v>
      </c>
      <c r="G173" s="261">
        <v>0</v>
      </c>
      <c r="H173" s="261">
        <v>0</v>
      </c>
      <c r="I173" s="261">
        <v>10</v>
      </c>
      <c r="J173" s="261">
        <v>0</v>
      </c>
      <c r="K173" s="261">
        <v>1</v>
      </c>
      <c r="L173" s="261">
        <v>0</v>
      </c>
      <c r="M173" s="261">
        <v>0</v>
      </c>
      <c r="N173" s="261">
        <v>0</v>
      </c>
      <c r="O173" s="262">
        <v>9</v>
      </c>
      <c r="P173" s="262">
        <v>4</v>
      </c>
      <c r="Q173" s="262">
        <v>13</v>
      </c>
      <c r="R173" s="100">
        <v>0</v>
      </c>
      <c r="S173" s="100">
        <v>0</v>
      </c>
      <c r="T173" s="100">
        <v>0</v>
      </c>
      <c r="U173" s="100">
        <v>0</v>
      </c>
      <c r="V173" s="100">
        <v>0</v>
      </c>
      <c r="W173" s="100">
        <v>0</v>
      </c>
      <c r="X173" s="261">
        <v>0</v>
      </c>
      <c r="Y173" s="261">
        <v>0</v>
      </c>
      <c r="Z173" s="261">
        <v>0</v>
      </c>
      <c r="AA173" s="261">
        <v>0</v>
      </c>
      <c r="AB173" s="261">
        <v>0</v>
      </c>
      <c r="AC173" s="261">
        <v>0</v>
      </c>
      <c r="AD173" s="261">
        <v>0</v>
      </c>
      <c r="AE173" s="262">
        <v>0</v>
      </c>
      <c r="AF173" s="262">
        <v>1</v>
      </c>
      <c r="AG173" s="262">
        <v>3</v>
      </c>
      <c r="AH173" s="262">
        <v>1</v>
      </c>
      <c r="AI173" s="262">
        <v>1</v>
      </c>
      <c r="AJ173" s="262">
        <v>1</v>
      </c>
      <c r="AK173" s="262">
        <v>0</v>
      </c>
      <c r="AL173" s="262">
        <v>0</v>
      </c>
      <c r="AM173" s="262">
        <v>0</v>
      </c>
      <c r="AN173" s="262">
        <v>0</v>
      </c>
      <c r="AO173" s="262">
        <v>0</v>
      </c>
      <c r="AP173" s="262">
        <v>0</v>
      </c>
      <c r="AQ173" s="262">
        <v>0</v>
      </c>
      <c r="AR173" s="262">
        <v>0</v>
      </c>
      <c r="AS173" s="262">
        <v>0</v>
      </c>
    </row>
    <row r="174" spans="1:45" ht="14.1" customHeight="1" x14ac:dyDescent="0.15">
      <c r="A174" s="102" t="s">
        <v>429</v>
      </c>
      <c r="B174" s="102">
        <f>COUNTA(B153:B173)</f>
        <v>21</v>
      </c>
      <c r="C174" s="104">
        <f t="shared" ref="C174:AS174" si="62">SUM(C153:C173)</f>
        <v>581</v>
      </c>
      <c r="D174" s="103">
        <f t="shared" si="62"/>
        <v>21</v>
      </c>
      <c r="E174" s="103">
        <f t="shared" si="62"/>
        <v>0</v>
      </c>
      <c r="F174" s="103">
        <f t="shared" si="62"/>
        <v>21</v>
      </c>
      <c r="G174" s="103">
        <f t="shared" si="62"/>
        <v>2</v>
      </c>
      <c r="H174" s="103">
        <f t="shared" si="62"/>
        <v>0</v>
      </c>
      <c r="I174" s="103">
        <f t="shared" si="62"/>
        <v>482</v>
      </c>
      <c r="J174" s="103">
        <f t="shared" si="62"/>
        <v>0</v>
      </c>
      <c r="K174" s="103">
        <f t="shared" si="62"/>
        <v>24</v>
      </c>
      <c r="L174" s="103">
        <f t="shared" si="62"/>
        <v>0</v>
      </c>
      <c r="M174" s="103">
        <f t="shared" si="62"/>
        <v>0</v>
      </c>
      <c r="N174" s="103">
        <f t="shared" si="62"/>
        <v>4</v>
      </c>
      <c r="O174" s="103">
        <f t="shared" si="62"/>
        <v>424</v>
      </c>
      <c r="P174" s="103">
        <f t="shared" si="62"/>
        <v>130</v>
      </c>
      <c r="Q174" s="103">
        <f t="shared" si="62"/>
        <v>554</v>
      </c>
      <c r="R174" s="103">
        <f t="shared" si="62"/>
        <v>0</v>
      </c>
      <c r="S174" s="103">
        <f t="shared" si="62"/>
        <v>0</v>
      </c>
      <c r="T174" s="103">
        <f t="shared" si="62"/>
        <v>3</v>
      </c>
      <c r="U174" s="103">
        <f t="shared" si="62"/>
        <v>0</v>
      </c>
      <c r="V174" s="103">
        <f t="shared" si="62"/>
        <v>0</v>
      </c>
      <c r="W174" s="103">
        <f t="shared" si="62"/>
        <v>21</v>
      </c>
      <c r="X174" s="103">
        <f t="shared" si="62"/>
        <v>0</v>
      </c>
      <c r="Y174" s="103">
        <f t="shared" si="62"/>
        <v>3</v>
      </c>
      <c r="Z174" s="103">
        <f t="shared" si="62"/>
        <v>0</v>
      </c>
      <c r="AA174" s="103">
        <f t="shared" si="62"/>
        <v>0</v>
      </c>
      <c r="AB174" s="103">
        <f t="shared" si="62"/>
        <v>0</v>
      </c>
      <c r="AC174" s="103">
        <f t="shared" si="62"/>
        <v>22</v>
      </c>
      <c r="AD174" s="103">
        <f t="shared" si="62"/>
        <v>5</v>
      </c>
      <c r="AE174" s="103">
        <f t="shared" si="62"/>
        <v>27</v>
      </c>
      <c r="AF174" s="103">
        <f t="shared" si="62"/>
        <v>24</v>
      </c>
      <c r="AG174" s="103">
        <f t="shared" si="62"/>
        <v>36</v>
      </c>
      <c r="AH174" s="103">
        <f t="shared" si="62"/>
        <v>23</v>
      </c>
      <c r="AI174" s="103">
        <f t="shared" si="62"/>
        <v>24</v>
      </c>
      <c r="AJ174" s="103">
        <f t="shared" si="62"/>
        <v>24</v>
      </c>
      <c r="AK174" s="103">
        <f t="shared" si="62"/>
        <v>13</v>
      </c>
      <c r="AL174" s="103">
        <f t="shared" si="62"/>
        <v>1</v>
      </c>
      <c r="AM174" s="103">
        <f t="shared" si="62"/>
        <v>14</v>
      </c>
      <c r="AN174" s="103">
        <f t="shared" si="62"/>
        <v>3</v>
      </c>
      <c r="AO174" s="103">
        <f t="shared" si="62"/>
        <v>1</v>
      </c>
      <c r="AP174" s="103">
        <f t="shared" si="62"/>
        <v>10</v>
      </c>
      <c r="AQ174" s="103">
        <f t="shared" si="62"/>
        <v>0</v>
      </c>
      <c r="AR174" s="103">
        <f t="shared" si="62"/>
        <v>0</v>
      </c>
      <c r="AS174" s="103">
        <f t="shared" si="62"/>
        <v>9</v>
      </c>
    </row>
    <row r="175" spans="1:45" ht="14.1" customHeight="1" x14ac:dyDescent="0.15">
      <c r="A175" s="99" t="s">
        <v>441</v>
      </c>
      <c r="B175" s="100" t="s">
        <v>37</v>
      </c>
      <c r="C175" s="101">
        <f t="shared" ref="C175:C191" si="63">Q175+AE175</f>
        <v>63</v>
      </c>
      <c r="D175" s="261">
        <v>1</v>
      </c>
      <c r="E175" s="261">
        <v>0</v>
      </c>
      <c r="F175" s="261">
        <v>1</v>
      </c>
      <c r="G175" s="261">
        <v>1</v>
      </c>
      <c r="H175" s="261">
        <v>0</v>
      </c>
      <c r="I175" s="261">
        <v>50</v>
      </c>
      <c r="J175" s="261">
        <v>0</v>
      </c>
      <c r="K175" s="261">
        <v>1</v>
      </c>
      <c r="L175" s="261">
        <v>0</v>
      </c>
      <c r="M175" s="261">
        <v>0</v>
      </c>
      <c r="N175" s="261">
        <v>0</v>
      </c>
      <c r="O175" s="262">
        <v>46</v>
      </c>
      <c r="P175" s="262">
        <v>8</v>
      </c>
      <c r="Q175" s="262">
        <v>54</v>
      </c>
      <c r="R175" s="100">
        <v>0</v>
      </c>
      <c r="S175" s="100">
        <v>0</v>
      </c>
      <c r="T175" s="100">
        <v>1</v>
      </c>
      <c r="U175" s="100">
        <v>0</v>
      </c>
      <c r="V175" s="100">
        <v>0</v>
      </c>
      <c r="W175" s="100">
        <v>7</v>
      </c>
      <c r="X175" s="261">
        <v>0</v>
      </c>
      <c r="Y175" s="261">
        <v>1</v>
      </c>
      <c r="Z175" s="261">
        <v>0</v>
      </c>
      <c r="AA175" s="261">
        <v>0</v>
      </c>
      <c r="AB175" s="261">
        <v>0</v>
      </c>
      <c r="AC175" s="261">
        <v>8</v>
      </c>
      <c r="AD175" s="261">
        <v>1</v>
      </c>
      <c r="AE175" s="262">
        <v>9</v>
      </c>
      <c r="AF175" s="262">
        <v>2</v>
      </c>
      <c r="AG175" s="262">
        <v>3</v>
      </c>
      <c r="AH175" s="262">
        <v>2</v>
      </c>
      <c r="AI175" s="262">
        <v>2</v>
      </c>
      <c r="AJ175" s="262">
        <v>2</v>
      </c>
      <c r="AK175" s="262">
        <v>0</v>
      </c>
      <c r="AL175" s="262">
        <v>0</v>
      </c>
      <c r="AM175" s="262">
        <v>1</v>
      </c>
      <c r="AN175" s="262">
        <v>4</v>
      </c>
      <c r="AO175" s="262">
        <v>0</v>
      </c>
      <c r="AP175" s="262">
        <v>0</v>
      </c>
      <c r="AQ175" s="262">
        <v>0</v>
      </c>
      <c r="AR175" s="262">
        <v>0</v>
      </c>
      <c r="AS175" s="262">
        <v>0</v>
      </c>
    </row>
    <row r="176" spans="1:45" ht="14.1" customHeight="1" x14ac:dyDescent="0.15">
      <c r="A176" s="99" t="s">
        <v>441</v>
      </c>
      <c r="B176" s="100" t="s">
        <v>38</v>
      </c>
      <c r="C176" s="101">
        <f t="shared" si="63"/>
        <v>56</v>
      </c>
      <c r="D176" s="261">
        <v>1</v>
      </c>
      <c r="E176" s="261">
        <v>0</v>
      </c>
      <c r="F176" s="261">
        <v>1</v>
      </c>
      <c r="G176" s="261">
        <v>1</v>
      </c>
      <c r="H176" s="261">
        <v>0</v>
      </c>
      <c r="I176" s="261">
        <v>49</v>
      </c>
      <c r="J176" s="261">
        <v>0</v>
      </c>
      <c r="K176" s="261">
        <v>1</v>
      </c>
      <c r="L176" s="261">
        <v>0</v>
      </c>
      <c r="M176" s="261">
        <v>0</v>
      </c>
      <c r="N176" s="261">
        <v>3</v>
      </c>
      <c r="O176" s="262">
        <v>46</v>
      </c>
      <c r="P176" s="262">
        <v>10</v>
      </c>
      <c r="Q176" s="262">
        <v>56</v>
      </c>
      <c r="R176" s="100">
        <v>0</v>
      </c>
      <c r="S176" s="100">
        <v>0</v>
      </c>
      <c r="T176" s="100">
        <v>0</v>
      </c>
      <c r="U176" s="100">
        <v>0</v>
      </c>
      <c r="V176" s="100">
        <v>0</v>
      </c>
      <c r="W176" s="100">
        <v>0</v>
      </c>
      <c r="X176" s="261">
        <v>0</v>
      </c>
      <c r="Y176" s="261">
        <v>0</v>
      </c>
      <c r="Z176" s="261">
        <v>0</v>
      </c>
      <c r="AA176" s="261">
        <v>0</v>
      </c>
      <c r="AB176" s="261">
        <v>0</v>
      </c>
      <c r="AC176" s="261">
        <v>0</v>
      </c>
      <c r="AD176" s="261">
        <v>0</v>
      </c>
      <c r="AE176" s="262">
        <v>0</v>
      </c>
      <c r="AF176" s="262">
        <v>1</v>
      </c>
      <c r="AG176" s="262">
        <v>3</v>
      </c>
      <c r="AH176" s="262">
        <v>1</v>
      </c>
      <c r="AI176" s="262">
        <v>1</v>
      </c>
      <c r="AJ176" s="262">
        <v>1</v>
      </c>
      <c r="AK176" s="262">
        <v>0</v>
      </c>
      <c r="AL176" s="262">
        <v>0</v>
      </c>
      <c r="AM176" s="262">
        <v>1</v>
      </c>
      <c r="AN176" s="262">
        <v>0</v>
      </c>
      <c r="AO176" s="262">
        <v>0</v>
      </c>
      <c r="AP176" s="262">
        <v>0</v>
      </c>
      <c r="AQ176" s="262">
        <v>0</v>
      </c>
      <c r="AR176" s="262">
        <v>0</v>
      </c>
      <c r="AS176" s="262">
        <v>0</v>
      </c>
    </row>
    <row r="177" spans="1:45" ht="14.1" customHeight="1" x14ac:dyDescent="0.15">
      <c r="A177" s="99" t="s">
        <v>441</v>
      </c>
      <c r="B177" s="100" t="s">
        <v>39</v>
      </c>
      <c r="C177" s="101">
        <f t="shared" si="63"/>
        <v>39</v>
      </c>
      <c r="D177" s="261">
        <v>1</v>
      </c>
      <c r="E177" s="261">
        <v>0</v>
      </c>
      <c r="F177" s="261">
        <v>1</v>
      </c>
      <c r="G177" s="261">
        <v>0</v>
      </c>
      <c r="H177" s="261">
        <v>0</v>
      </c>
      <c r="I177" s="261">
        <v>36</v>
      </c>
      <c r="J177" s="261">
        <v>0</v>
      </c>
      <c r="K177" s="261">
        <v>1</v>
      </c>
      <c r="L177" s="261">
        <v>0</v>
      </c>
      <c r="M177" s="261">
        <v>0</v>
      </c>
      <c r="N177" s="261">
        <v>0</v>
      </c>
      <c r="O177" s="262">
        <v>34</v>
      </c>
      <c r="P177" s="262">
        <v>5</v>
      </c>
      <c r="Q177" s="262">
        <v>39</v>
      </c>
      <c r="R177" s="100">
        <v>0</v>
      </c>
      <c r="S177" s="100">
        <v>0</v>
      </c>
      <c r="T177" s="100">
        <v>0</v>
      </c>
      <c r="U177" s="100">
        <v>0</v>
      </c>
      <c r="V177" s="100">
        <v>0</v>
      </c>
      <c r="W177" s="100">
        <v>0</v>
      </c>
      <c r="X177" s="261">
        <v>0</v>
      </c>
      <c r="Y177" s="261">
        <v>0</v>
      </c>
      <c r="Z177" s="261">
        <v>0</v>
      </c>
      <c r="AA177" s="261">
        <v>0</v>
      </c>
      <c r="AB177" s="261">
        <v>0</v>
      </c>
      <c r="AC177" s="261">
        <v>0</v>
      </c>
      <c r="AD177" s="261">
        <v>0</v>
      </c>
      <c r="AE177" s="262">
        <v>0</v>
      </c>
      <c r="AF177" s="262">
        <v>1</v>
      </c>
      <c r="AG177" s="262">
        <v>3</v>
      </c>
      <c r="AH177" s="262">
        <v>1</v>
      </c>
      <c r="AI177" s="262">
        <v>1</v>
      </c>
      <c r="AJ177" s="262">
        <v>1</v>
      </c>
      <c r="AK177" s="262">
        <v>4</v>
      </c>
      <c r="AL177" s="262">
        <v>0</v>
      </c>
      <c r="AM177" s="262">
        <v>1</v>
      </c>
      <c r="AN177" s="262">
        <v>0</v>
      </c>
      <c r="AO177" s="262">
        <v>0</v>
      </c>
      <c r="AP177" s="262">
        <v>0</v>
      </c>
      <c r="AQ177" s="262">
        <v>0</v>
      </c>
      <c r="AR177" s="262">
        <v>0</v>
      </c>
      <c r="AS177" s="262">
        <v>0</v>
      </c>
    </row>
    <row r="178" spans="1:45" ht="14.1" customHeight="1" x14ac:dyDescent="0.15">
      <c r="A178" s="99" t="s">
        <v>441</v>
      </c>
      <c r="B178" s="100" t="s">
        <v>40</v>
      </c>
      <c r="C178" s="101">
        <f t="shared" si="63"/>
        <v>45</v>
      </c>
      <c r="D178" s="261">
        <v>1</v>
      </c>
      <c r="E178" s="261">
        <v>0</v>
      </c>
      <c r="F178" s="261">
        <v>1</v>
      </c>
      <c r="G178" s="261">
        <v>0</v>
      </c>
      <c r="H178" s="261">
        <v>0</v>
      </c>
      <c r="I178" s="261">
        <v>42</v>
      </c>
      <c r="J178" s="261">
        <v>0</v>
      </c>
      <c r="K178" s="261">
        <v>1</v>
      </c>
      <c r="L178" s="261">
        <v>0</v>
      </c>
      <c r="M178" s="261">
        <v>0</v>
      </c>
      <c r="N178" s="261">
        <v>0</v>
      </c>
      <c r="O178" s="262">
        <v>40</v>
      </c>
      <c r="P178" s="262">
        <v>5</v>
      </c>
      <c r="Q178" s="262">
        <v>45</v>
      </c>
      <c r="R178" s="100">
        <v>0</v>
      </c>
      <c r="S178" s="100">
        <v>0</v>
      </c>
      <c r="T178" s="100">
        <v>0</v>
      </c>
      <c r="U178" s="100">
        <v>0</v>
      </c>
      <c r="V178" s="100">
        <v>0</v>
      </c>
      <c r="W178" s="100">
        <v>0</v>
      </c>
      <c r="X178" s="261">
        <v>0</v>
      </c>
      <c r="Y178" s="261">
        <v>0</v>
      </c>
      <c r="Z178" s="261">
        <v>0</v>
      </c>
      <c r="AA178" s="261">
        <v>0</v>
      </c>
      <c r="AB178" s="261">
        <v>0</v>
      </c>
      <c r="AC178" s="261">
        <v>0</v>
      </c>
      <c r="AD178" s="261">
        <v>0</v>
      </c>
      <c r="AE178" s="262">
        <v>0</v>
      </c>
      <c r="AF178" s="262">
        <v>1</v>
      </c>
      <c r="AG178" s="262">
        <v>3</v>
      </c>
      <c r="AH178" s="262">
        <v>1</v>
      </c>
      <c r="AI178" s="262">
        <v>1</v>
      </c>
      <c r="AJ178" s="262">
        <v>1</v>
      </c>
      <c r="AK178" s="262">
        <v>5</v>
      </c>
      <c r="AL178" s="262">
        <v>1</v>
      </c>
      <c r="AM178" s="262">
        <v>1</v>
      </c>
      <c r="AN178" s="262">
        <v>0</v>
      </c>
      <c r="AO178" s="262">
        <v>0</v>
      </c>
      <c r="AP178" s="262">
        <v>0</v>
      </c>
      <c r="AQ178" s="262">
        <v>0</v>
      </c>
      <c r="AR178" s="262">
        <v>0</v>
      </c>
      <c r="AS178" s="262">
        <v>0</v>
      </c>
    </row>
    <row r="179" spans="1:45" ht="14.1" customHeight="1" x14ac:dyDescent="0.15">
      <c r="A179" s="99" t="s">
        <v>441</v>
      </c>
      <c r="B179" s="100" t="s">
        <v>142</v>
      </c>
      <c r="C179" s="101">
        <f t="shared" si="63"/>
        <v>31</v>
      </c>
      <c r="D179" s="261">
        <v>1</v>
      </c>
      <c r="E179" s="261">
        <v>0</v>
      </c>
      <c r="F179" s="261">
        <v>1</v>
      </c>
      <c r="G179" s="261">
        <v>0</v>
      </c>
      <c r="H179" s="261">
        <v>0</v>
      </c>
      <c r="I179" s="261">
        <v>28</v>
      </c>
      <c r="J179" s="261">
        <v>0</v>
      </c>
      <c r="K179" s="261">
        <v>1</v>
      </c>
      <c r="L179" s="261">
        <v>0</v>
      </c>
      <c r="M179" s="261">
        <v>0</v>
      </c>
      <c r="N179" s="261">
        <v>0</v>
      </c>
      <c r="O179" s="262">
        <v>21</v>
      </c>
      <c r="P179" s="262">
        <v>10</v>
      </c>
      <c r="Q179" s="262">
        <v>31</v>
      </c>
      <c r="R179" s="100">
        <v>0</v>
      </c>
      <c r="S179" s="100">
        <v>0</v>
      </c>
      <c r="T179" s="100">
        <v>0</v>
      </c>
      <c r="U179" s="100">
        <v>0</v>
      </c>
      <c r="V179" s="100">
        <v>0</v>
      </c>
      <c r="W179" s="100">
        <v>0</v>
      </c>
      <c r="X179" s="261">
        <v>0</v>
      </c>
      <c r="Y179" s="261">
        <v>0</v>
      </c>
      <c r="Z179" s="261">
        <v>0</v>
      </c>
      <c r="AA179" s="261">
        <v>0</v>
      </c>
      <c r="AB179" s="261">
        <v>0</v>
      </c>
      <c r="AC179" s="261">
        <v>0</v>
      </c>
      <c r="AD179" s="261">
        <v>0</v>
      </c>
      <c r="AE179" s="262">
        <v>0</v>
      </c>
      <c r="AF179" s="262">
        <v>1</v>
      </c>
      <c r="AG179" s="262">
        <v>3</v>
      </c>
      <c r="AH179" s="262">
        <v>1</v>
      </c>
      <c r="AI179" s="262">
        <v>1</v>
      </c>
      <c r="AJ179" s="262">
        <v>1</v>
      </c>
      <c r="AK179" s="262">
        <v>0</v>
      </c>
      <c r="AL179" s="262">
        <v>0</v>
      </c>
      <c r="AM179" s="262">
        <v>1</v>
      </c>
      <c r="AN179" s="262">
        <v>0</v>
      </c>
      <c r="AO179" s="262">
        <v>0</v>
      </c>
      <c r="AP179" s="262">
        <v>0</v>
      </c>
      <c r="AQ179" s="262">
        <v>0</v>
      </c>
      <c r="AR179" s="262">
        <v>0</v>
      </c>
      <c r="AS179" s="262">
        <v>0</v>
      </c>
    </row>
    <row r="180" spans="1:45" ht="14.1" customHeight="1" x14ac:dyDescent="0.15">
      <c r="A180" s="99" t="s">
        <v>441</v>
      </c>
      <c r="B180" s="100" t="s">
        <v>241</v>
      </c>
      <c r="C180" s="101">
        <f t="shared" si="63"/>
        <v>34</v>
      </c>
      <c r="D180" s="261">
        <v>1</v>
      </c>
      <c r="E180" s="261">
        <v>0</v>
      </c>
      <c r="F180" s="261">
        <v>1</v>
      </c>
      <c r="G180" s="261">
        <v>0</v>
      </c>
      <c r="H180" s="261">
        <v>0</v>
      </c>
      <c r="I180" s="261">
        <v>31</v>
      </c>
      <c r="J180" s="261">
        <v>0</v>
      </c>
      <c r="K180" s="261">
        <v>1</v>
      </c>
      <c r="L180" s="261">
        <v>0</v>
      </c>
      <c r="M180" s="261">
        <v>0</v>
      </c>
      <c r="N180" s="261">
        <v>0</v>
      </c>
      <c r="O180" s="262">
        <v>24</v>
      </c>
      <c r="P180" s="262">
        <v>10</v>
      </c>
      <c r="Q180" s="262">
        <v>34</v>
      </c>
      <c r="R180" s="100">
        <v>0</v>
      </c>
      <c r="S180" s="100">
        <v>0</v>
      </c>
      <c r="T180" s="100">
        <v>0</v>
      </c>
      <c r="U180" s="100">
        <v>0</v>
      </c>
      <c r="V180" s="100">
        <v>0</v>
      </c>
      <c r="W180" s="100">
        <v>0</v>
      </c>
      <c r="X180" s="261">
        <v>0</v>
      </c>
      <c r="Y180" s="261">
        <v>0</v>
      </c>
      <c r="Z180" s="261">
        <v>0</v>
      </c>
      <c r="AA180" s="261">
        <v>0</v>
      </c>
      <c r="AB180" s="261">
        <v>0</v>
      </c>
      <c r="AC180" s="261">
        <v>0</v>
      </c>
      <c r="AD180" s="261">
        <v>0</v>
      </c>
      <c r="AE180" s="262">
        <v>0</v>
      </c>
      <c r="AF180" s="262">
        <v>1</v>
      </c>
      <c r="AG180" s="262">
        <v>3</v>
      </c>
      <c r="AH180" s="262">
        <v>1</v>
      </c>
      <c r="AI180" s="262">
        <v>1</v>
      </c>
      <c r="AJ180" s="262">
        <v>1</v>
      </c>
      <c r="AK180" s="262">
        <v>0</v>
      </c>
      <c r="AL180" s="262">
        <v>0</v>
      </c>
      <c r="AM180" s="262">
        <v>0</v>
      </c>
      <c r="AN180" s="262">
        <v>0</v>
      </c>
      <c r="AO180" s="262">
        <v>0</v>
      </c>
      <c r="AP180" s="262">
        <v>2</v>
      </c>
      <c r="AQ180" s="262">
        <v>0</v>
      </c>
      <c r="AR180" s="262">
        <v>1</v>
      </c>
      <c r="AS180" s="262">
        <v>2</v>
      </c>
    </row>
    <row r="181" spans="1:45" ht="14.1" customHeight="1" x14ac:dyDescent="0.15">
      <c r="A181" s="99" t="s">
        <v>441</v>
      </c>
      <c r="B181" s="100" t="s">
        <v>200</v>
      </c>
      <c r="C181" s="101">
        <f t="shared" si="63"/>
        <v>18</v>
      </c>
      <c r="D181" s="261">
        <v>1</v>
      </c>
      <c r="E181" s="261">
        <v>0</v>
      </c>
      <c r="F181" s="261">
        <v>1</v>
      </c>
      <c r="G181" s="261">
        <v>0</v>
      </c>
      <c r="H181" s="261">
        <v>0</v>
      </c>
      <c r="I181" s="261">
        <v>15</v>
      </c>
      <c r="J181" s="261">
        <v>0</v>
      </c>
      <c r="K181" s="261">
        <v>1</v>
      </c>
      <c r="L181" s="261">
        <v>0</v>
      </c>
      <c r="M181" s="261">
        <v>0</v>
      </c>
      <c r="N181" s="261">
        <v>0</v>
      </c>
      <c r="O181" s="262">
        <v>14</v>
      </c>
      <c r="P181" s="262">
        <v>4</v>
      </c>
      <c r="Q181" s="262">
        <v>18</v>
      </c>
      <c r="R181" s="100">
        <v>0</v>
      </c>
      <c r="S181" s="100">
        <v>0</v>
      </c>
      <c r="T181" s="100">
        <v>0</v>
      </c>
      <c r="U181" s="100">
        <v>0</v>
      </c>
      <c r="V181" s="100">
        <v>0</v>
      </c>
      <c r="W181" s="100">
        <v>0</v>
      </c>
      <c r="X181" s="261">
        <v>0</v>
      </c>
      <c r="Y181" s="261">
        <v>0</v>
      </c>
      <c r="Z181" s="261">
        <v>0</v>
      </c>
      <c r="AA181" s="261">
        <v>0</v>
      </c>
      <c r="AB181" s="261">
        <v>0</v>
      </c>
      <c r="AC181" s="261">
        <v>0</v>
      </c>
      <c r="AD181" s="261">
        <v>0</v>
      </c>
      <c r="AE181" s="262">
        <v>0</v>
      </c>
      <c r="AF181" s="262">
        <v>1</v>
      </c>
      <c r="AG181" s="262">
        <v>3</v>
      </c>
      <c r="AH181" s="262">
        <v>1</v>
      </c>
      <c r="AI181" s="262">
        <v>1</v>
      </c>
      <c r="AJ181" s="262">
        <v>1</v>
      </c>
      <c r="AK181" s="262">
        <v>0</v>
      </c>
      <c r="AL181" s="262">
        <v>0</v>
      </c>
      <c r="AM181" s="262">
        <v>0</v>
      </c>
      <c r="AN181" s="262">
        <v>0</v>
      </c>
      <c r="AO181" s="262">
        <v>0</v>
      </c>
      <c r="AP181" s="262">
        <v>0</v>
      </c>
      <c r="AQ181" s="262">
        <v>0</v>
      </c>
      <c r="AR181" s="262">
        <v>0</v>
      </c>
      <c r="AS181" s="262">
        <v>0</v>
      </c>
    </row>
    <row r="182" spans="1:45" ht="14.1" customHeight="1" x14ac:dyDescent="0.15">
      <c r="A182" s="99" t="s">
        <v>441</v>
      </c>
      <c r="B182" s="100" t="s">
        <v>234</v>
      </c>
      <c r="C182" s="101">
        <f t="shared" si="63"/>
        <v>23</v>
      </c>
      <c r="D182" s="261">
        <v>1</v>
      </c>
      <c r="E182" s="261">
        <v>0</v>
      </c>
      <c r="F182" s="261">
        <v>1</v>
      </c>
      <c r="G182" s="261">
        <v>0</v>
      </c>
      <c r="H182" s="261">
        <v>0</v>
      </c>
      <c r="I182" s="261">
        <v>20</v>
      </c>
      <c r="J182" s="261">
        <v>0</v>
      </c>
      <c r="K182" s="261">
        <v>1</v>
      </c>
      <c r="L182" s="261">
        <v>0</v>
      </c>
      <c r="M182" s="261">
        <v>0</v>
      </c>
      <c r="N182" s="261">
        <v>0</v>
      </c>
      <c r="O182" s="262">
        <v>16</v>
      </c>
      <c r="P182" s="262">
        <v>7</v>
      </c>
      <c r="Q182" s="262">
        <v>23</v>
      </c>
      <c r="R182" s="100">
        <v>0</v>
      </c>
      <c r="S182" s="100">
        <v>0</v>
      </c>
      <c r="T182" s="100">
        <v>0</v>
      </c>
      <c r="U182" s="100">
        <v>0</v>
      </c>
      <c r="V182" s="100">
        <v>0</v>
      </c>
      <c r="W182" s="100">
        <v>0</v>
      </c>
      <c r="X182" s="261">
        <v>0</v>
      </c>
      <c r="Y182" s="261">
        <v>0</v>
      </c>
      <c r="Z182" s="261">
        <v>0</v>
      </c>
      <c r="AA182" s="261">
        <v>0</v>
      </c>
      <c r="AB182" s="261">
        <v>0</v>
      </c>
      <c r="AC182" s="261">
        <v>0</v>
      </c>
      <c r="AD182" s="261">
        <v>0</v>
      </c>
      <c r="AE182" s="262">
        <v>0</v>
      </c>
      <c r="AF182" s="262">
        <v>1</v>
      </c>
      <c r="AG182" s="262">
        <v>3</v>
      </c>
      <c r="AH182" s="262">
        <v>0</v>
      </c>
      <c r="AI182" s="262">
        <v>1</v>
      </c>
      <c r="AJ182" s="262">
        <v>1</v>
      </c>
      <c r="AK182" s="262">
        <v>0</v>
      </c>
      <c r="AL182" s="262">
        <v>0</v>
      </c>
      <c r="AM182" s="262">
        <v>0</v>
      </c>
      <c r="AN182" s="262">
        <v>0</v>
      </c>
      <c r="AO182" s="262">
        <v>2</v>
      </c>
      <c r="AP182" s="262">
        <v>0</v>
      </c>
      <c r="AQ182" s="262">
        <v>0</v>
      </c>
      <c r="AR182" s="262">
        <v>0</v>
      </c>
      <c r="AS182" s="262">
        <v>0</v>
      </c>
    </row>
    <row r="183" spans="1:45" ht="14.1" customHeight="1" x14ac:dyDescent="0.15">
      <c r="A183" s="99" t="s">
        <v>441</v>
      </c>
      <c r="B183" s="100" t="s">
        <v>201</v>
      </c>
      <c r="C183" s="101">
        <f t="shared" si="63"/>
        <v>29</v>
      </c>
      <c r="D183" s="261">
        <v>1</v>
      </c>
      <c r="E183" s="261">
        <v>0</v>
      </c>
      <c r="F183" s="261">
        <v>1</v>
      </c>
      <c r="G183" s="261">
        <v>0</v>
      </c>
      <c r="H183" s="261">
        <v>0</v>
      </c>
      <c r="I183" s="261">
        <v>26</v>
      </c>
      <c r="J183" s="261">
        <v>0</v>
      </c>
      <c r="K183" s="261">
        <v>1</v>
      </c>
      <c r="L183" s="261">
        <v>0</v>
      </c>
      <c r="M183" s="261">
        <v>0</v>
      </c>
      <c r="N183" s="261">
        <v>0</v>
      </c>
      <c r="O183" s="262">
        <v>20</v>
      </c>
      <c r="P183" s="262">
        <v>9</v>
      </c>
      <c r="Q183" s="262">
        <v>29</v>
      </c>
      <c r="R183" s="100">
        <v>0</v>
      </c>
      <c r="S183" s="100">
        <v>0</v>
      </c>
      <c r="T183" s="100">
        <v>0</v>
      </c>
      <c r="U183" s="100">
        <v>0</v>
      </c>
      <c r="V183" s="100">
        <v>0</v>
      </c>
      <c r="W183" s="100">
        <v>0</v>
      </c>
      <c r="X183" s="261">
        <v>0</v>
      </c>
      <c r="Y183" s="261">
        <v>0</v>
      </c>
      <c r="Z183" s="261">
        <v>0</v>
      </c>
      <c r="AA183" s="261">
        <v>0</v>
      </c>
      <c r="AB183" s="261">
        <v>0</v>
      </c>
      <c r="AC183" s="261">
        <v>0</v>
      </c>
      <c r="AD183" s="261">
        <v>0</v>
      </c>
      <c r="AE183" s="262">
        <v>0</v>
      </c>
      <c r="AF183" s="262">
        <v>1</v>
      </c>
      <c r="AG183" s="262">
        <v>3</v>
      </c>
      <c r="AH183" s="262">
        <v>1</v>
      </c>
      <c r="AI183" s="262">
        <v>1</v>
      </c>
      <c r="AJ183" s="262">
        <v>1</v>
      </c>
      <c r="AK183" s="262">
        <v>0</v>
      </c>
      <c r="AL183" s="262">
        <v>0</v>
      </c>
      <c r="AM183" s="262">
        <v>0</v>
      </c>
      <c r="AN183" s="262">
        <v>0</v>
      </c>
      <c r="AO183" s="262">
        <v>0</v>
      </c>
      <c r="AP183" s="262">
        <v>0</v>
      </c>
      <c r="AQ183" s="262">
        <v>0</v>
      </c>
      <c r="AR183" s="262">
        <v>0</v>
      </c>
      <c r="AS183" s="262">
        <v>0</v>
      </c>
    </row>
    <row r="184" spans="1:45" ht="14.1" customHeight="1" x14ac:dyDescent="0.15">
      <c r="A184" s="99" t="s">
        <v>441</v>
      </c>
      <c r="B184" s="100" t="s">
        <v>202</v>
      </c>
      <c r="C184" s="101">
        <f t="shared" si="63"/>
        <v>32</v>
      </c>
      <c r="D184" s="261">
        <v>1</v>
      </c>
      <c r="E184" s="261">
        <v>0</v>
      </c>
      <c r="F184" s="261">
        <v>1</v>
      </c>
      <c r="G184" s="261">
        <v>0</v>
      </c>
      <c r="H184" s="261">
        <v>0</v>
      </c>
      <c r="I184" s="261">
        <v>29</v>
      </c>
      <c r="J184" s="261">
        <v>0</v>
      </c>
      <c r="K184" s="261">
        <v>1</v>
      </c>
      <c r="L184" s="261">
        <v>0</v>
      </c>
      <c r="M184" s="261">
        <v>0</v>
      </c>
      <c r="N184" s="261">
        <v>0</v>
      </c>
      <c r="O184" s="262">
        <v>24</v>
      </c>
      <c r="P184" s="262">
        <v>8</v>
      </c>
      <c r="Q184" s="262">
        <v>32</v>
      </c>
      <c r="R184" s="100">
        <v>0</v>
      </c>
      <c r="S184" s="100">
        <v>0</v>
      </c>
      <c r="T184" s="100">
        <v>0</v>
      </c>
      <c r="U184" s="100">
        <v>0</v>
      </c>
      <c r="V184" s="100">
        <v>0</v>
      </c>
      <c r="W184" s="100">
        <v>0</v>
      </c>
      <c r="X184" s="261">
        <v>0</v>
      </c>
      <c r="Y184" s="261">
        <v>0</v>
      </c>
      <c r="Z184" s="261">
        <v>0</v>
      </c>
      <c r="AA184" s="261">
        <v>0</v>
      </c>
      <c r="AB184" s="261">
        <v>0</v>
      </c>
      <c r="AC184" s="261">
        <v>0</v>
      </c>
      <c r="AD184" s="261">
        <v>0</v>
      </c>
      <c r="AE184" s="262">
        <v>0</v>
      </c>
      <c r="AF184" s="262">
        <v>1</v>
      </c>
      <c r="AG184" s="262">
        <v>3</v>
      </c>
      <c r="AH184" s="262">
        <v>1</v>
      </c>
      <c r="AI184" s="262">
        <v>1</v>
      </c>
      <c r="AJ184" s="262">
        <v>1</v>
      </c>
      <c r="AK184" s="262">
        <v>0</v>
      </c>
      <c r="AL184" s="262">
        <v>0</v>
      </c>
      <c r="AM184" s="262">
        <v>0</v>
      </c>
      <c r="AN184" s="262">
        <v>0</v>
      </c>
      <c r="AO184" s="262">
        <v>0</v>
      </c>
      <c r="AP184" s="262">
        <v>0</v>
      </c>
      <c r="AQ184" s="262">
        <v>0</v>
      </c>
      <c r="AR184" s="262">
        <v>0</v>
      </c>
      <c r="AS184" s="262">
        <v>0</v>
      </c>
    </row>
    <row r="185" spans="1:45" ht="14.1" customHeight="1" x14ac:dyDescent="0.15">
      <c r="A185" s="99" t="s">
        <v>441</v>
      </c>
      <c r="B185" s="100" t="s">
        <v>235</v>
      </c>
      <c r="C185" s="101">
        <f t="shared" si="63"/>
        <v>22</v>
      </c>
      <c r="D185" s="261">
        <v>1</v>
      </c>
      <c r="E185" s="261">
        <v>0</v>
      </c>
      <c r="F185" s="261">
        <v>1</v>
      </c>
      <c r="G185" s="261">
        <v>0</v>
      </c>
      <c r="H185" s="261">
        <v>0</v>
      </c>
      <c r="I185" s="261">
        <v>19</v>
      </c>
      <c r="J185" s="261">
        <v>0</v>
      </c>
      <c r="K185" s="261">
        <v>1</v>
      </c>
      <c r="L185" s="261">
        <v>0</v>
      </c>
      <c r="M185" s="261">
        <v>0</v>
      </c>
      <c r="N185" s="261">
        <v>0</v>
      </c>
      <c r="O185" s="262">
        <v>14</v>
      </c>
      <c r="P185" s="262">
        <v>8</v>
      </c>
      <c r="Q185" s="262">
        <v>22</v>
      </c>
      <c r="R185" s="100">
        <v>0</v>
      </c>
      <c r="S185" s="100">
        <v>0</v>
      </c>
      <c r="T185" s="100">
        <v>0</v>
      </c>
      <c r="U185" s="100">
        <v>0</v>
      </c>
      <c r="V185" s="100">
        <v>0</v>
      </c>
      <c r="W185" s="100">
        <v>0</v>
      </c>
      <c r="X185" s="261">
        <v>0</v>
      </c>
      <c r="Y185" s="261">
        <v>0</v>
      </c>
      <c r="Z185" s="261">
        <v>0</v>
      </c>
      <c r="AA185" s="261">
        <v>0</v>
      </c>
      <c r="AB185" s="261">
        <v>0</v>
      </c>
      <c r="AC185" s="261">
        <v>0</v>
      </c>
      <c r="AD185" s="261">
        <v>0</v>
      </c>
      <c r="AE185" s="262">
        <v>0</v>
      </c>
      <c r="AF185" s="262">
        <v>1</v>
      </c>
      <c r="AG185" s="262">
        <v>0</v>
      </c>
      <c r="AH185" s="262">
        <v>0</v>
      </c>
      <c r="AI185" s="262">
        <v>1</v>
      </c>
      <c r="AJ185" s="262">
        <v>1</v>
      </c>
      <c r="AK185" s="262">
        <v>2</v>
      </c>
      <c r="AL185" s="262">
        <v>1</v>
      </c>
      <c r="AM185" s="262">
        <v>0</v>
      </c>
      <c r="AN185" s="262">
        <v>0</v>
      </c>
      <c r="AO185" s="262">
        <v>0</v>
      </c>
      <c r="AP185" s="262">
        <v>0</v>
      </c>
      <c r="AQ185" s="262">
        <v>0</v>
      </c>
      <c r="AR185" s="262">
        <v>0</v>
      </c>
      <c r="AS185" s="262">
        <v>0</v>
      </c>
    </row>
    <row r="186" spans="1:45" ht="14.1" customHeight="1" x14ac:dyDescent="0.15">
      <c r="A186" s="99" t="s">
        <v>441</v>
      </c>
      <c r="B186" s="100" t="s">
        <v>203</v>
      </c>
      <c r="C186" s="101">
        <f t="shared" si="63"/>
        <v>14</v>
      </c>
      <c r="D186" s="261">
        <v>1</v>
      </c>
      <c r="E186" s="261">
        <v>0</v>
      </c>
      <c r="F186" s="261">
        <v>1</v>
      </c>
      <c r="G186" s="261">
        <v>0</v>
      </c>
      <c r="H186" s="261">
        <v>0</v>
      </c>
      <c r="I186" s="261">
        <v>11</v>
      </c>
      <c r="J186" s="261">
        <v>0</v>
      </c>
      <c r="K186" s="261">
        <v>1</v>
      </c>
      <c r="L186" s="261">
        <v>0</v>
      </c>
      <c r="M186" s="261">
        <v>0</v>
      </c>
      <c r="N186" s="261">
        <v>0</v>
      </c>
      <c r="O186" s="262">
        <v>9</v>
      </c>
      <c r="P186" s="262">
        <v>5</v>
      </c>
      <c r="Q186" s="262">
        <v>14</v>
      </c>
      <c r="R186" s="100">
        <v>0</v>
      </c>
      <c r="S186" s="100">
        <v>0</v>
      </c>
      <c r="T186" s="100">
        <v>0</v>
      </c>
      <c r="U186" s="100">
        <v>0</v>
      </c>
      <c r="V186" s="100">
        <v>0</v>
      </c>
      <c r="W186" s="100">
        <v>0</v>
      </c>
      <c r="X186" s="261">
        <v>0</v>
      </c>
      <c r="Y186" s="261">
        <v>0</v>
      </c>
      <c r="Z186" s="261">
        <v>0</v>
      </c>
      <c r="AA186" s="261">
        <v>0</v>
      </c>
      <c r="AB186" s="261">
        <v>0</v>
      </c>
      <c r="AC186" s="261">
        <v>0</v>
      </c>
      <c r="AD186" s="261">
        <v>0</v>
      </c>
      <c r="AE186" s="262">
        <v>0</v>
      </c>
      <c r="AF186" s="262">
        <v>1</v>
      </c>
      <c r="AG186" s="262">
        <v>0</v>
      </c>
      <c r="AH186" s="262">
        <v>1</v>
      </c>
      <c r="AI186" s="262">
        <v>1</v>
      </c>
      <c r="AJ186" s="262">
        <v>1</v>
      </c>
      <c r="AK186" s="262">
        <v>0</v>
      </c>
      <c r="AL186" s="262">
        <v>0</v>
      </c>
      <c r="AM186" s="262">
        <v>0</v>
      </c>
      <c r="AN186" s="262">
        <v>0</v>
      </c>
      <c r="AO186" s="262">
        <v>0</v>
      </c>
      <c r="AP186" s="262">
        <v>0</v>
      </c>
      <c r="AQ186" s="262">
        <v>0</v>
      </c>
      <c r="AR186" s="262">
        <v>0</v>
      </c>
      <c r="AS186" s="262">
        <v>0</v>
      </c>
    </row>
    <row r="187" spans="1:45" ht="14.1" customHeight="1" x14ac:dyDescent="0.15">
      <c r="A187" s="99" t="s">
        <v>441</v>
      </c>
      <c r="B187" s="100" t="s">
        <v>204</v>
      </c>
      <c r="C187" s="101">
        <f t="shared" si="63"/>
        <v>18</v>
      </c>
      <c r="D187" s="261">
        <v>1</v>
      </c>
      <c r="E187" s="261">
        <v>0</v>
      </c>
      <c r="F187" s="261">
        <v>1</v>
      </c>
      <c r="G187" s="261">
        <v>0</v>
      </c>
      <c r="H187" s="261">
        <v>0</v>
      </c>
      <c r="I187" s="261">
        <v>15</v>
      </c>
      <c r="J187" s="261">
        <v>0</v>
      </c>
      <c r="K187" s="261">
        <v>1</v>
      </c>
      <c r="L187" s="261">
        <v>0</v>
      </c>
      <c r="M187" s="261">
        <v>0</v>
      </c>
      <c r="N187" s="261">
        <v>0</v>
      </c>
      <c r="O187" s="262">
        <v>13</v>
      </c>
      <c r="P187" s="262">
        <v>5</v>
      </c>
      <c r="Q187" s="262">
        <v>18</v>
      </c>
      <c r="R187" s="100">
        <v>0</v>
      </c>
      <c r="S187" s="100">
        <v>0</v>
      </c>
      <c r="T187" s="100">
        <v>0</v>
      </c>
      <c r="U187" s="100">
        <v>0</v>
      </c>
      <c r="V187" s="100">
        <v>0</v>
      </c>
      <c r="W187" s="100">
        <v>0</v>
      </c>
      <c r="X187" s="261">
        <v>0</v>
      </c>
      <c r="Y187" s="261">
        <v>0</v>
      </c>
      <c r="Z187" s="261">
        <v>0</v>
      </c>
      <c r="AA187" s="261">
        <v>0</v>
      </c>
      <c r="AB187" s="261">
        <v>0</v>
      </c>
      <c r="AC187" s="261">
        <v>0</v>
      </c>
      <c r="AD187" s="261">
        <v>0</v>
      </c>
      <c r="AE187" s="262">
        <v>0</v>
      </c>
      <c r="AF187" s="262">
        <v>1</v>
      </c>
      <c r="AG187" s="262">
        <v>3</v>
      </c>
      <c r="AH187" s="262">
        <v>1</v>
      </c>
      <c r="AI187" s="262">
        <v>1</v>
      </c>
      <c r="AJ187" s="262">
        <v>1</v>
      </c>
      <c r="AK187" s="262">
        <v>0</v>
      </c>
      <c r="AL187" s="262">
        <v>0</v>
      </c>
      <c r="AM187" s="262">
        <v>0</v>
      </c>
      <c r="AN187" s="262">
        <v>0</v>
      </c>
      <c r="AO187" s="262">
        <v>0</v>
      </c>
      <c r="AP187" s="262">
        <v>0</v>
      </c>
      <c r="AQ187" s="262">
        <v>0</v>
      </c>
      <c r="AR187" s="262">
        <v>0</v>
      </c>
      <c r="AS187" s="262">
        <v>0</v>
      </c>
    </row>
    <row r="188" spans="1:45" ht="14.1" customHeight="1" x14ac:dyDescent="0.15">
      <c r="A188" s="99" t="s">
        <v>441</v>
      </c>
      <c r="B188" s="100" t="s">
        <v>607</v>
      </c>
      <c r="C188" s="101">
        <f t="shared" si="63"/>
        <v>29</v>
      </c>
      <c r="D188" s="261">
        <v>1</v>
      </c>
      <c r="E188" s="261">
        <v>0</v>
      </c>
      <c r="F188" s="261">
        <v>2</v>
      </c>
      <c r="G188" s="261">
        <v>0</v>
      </c>
      <c r="H188" s="261">
        <v>0</v>
      </c>
      <c r="I188" s="261">
        <v>25</v>
      </c>
      <c r="J188" s="261">
        <v>0</v>
      </c>
      <c r="K188" s="261">
        <v>1</v>
      </c>
      <c r="L188" s="261">
        <v>0</v>
      </c>
      <c r="M188" s="261">
        <v>0</v>
      </c>
      <c r="N188" s="261">
        <v>0</v>
      </c>
      <c r="O188" s="262">
        <v>23</v>
      </c>
      <c r="P188" s="262">
        <v>6</v>
      </c>
      <c r="Q188" s="262">
        <v>29</v>
      </c>
      <c r="R188" s="100">
        <v>0</v>
      </c>
      <c r="S188" s="100">
        <v>0</v>
      </c>
      <c r="T188" s="100">
        <v>0</v>
      </c>
      <c r="U188" s="100">
        <v>0</v>
      </c>
      <c r="V188" s="100">
        <v>0</v>
      </c>
      <c r="W188" s="100">
        <v>0</v>
      </c>
      <c r="X188" s="261">
        <v>0</v>
      </c>
      <c r="Y188" s="261">
        <v>0</v>
      </c>
      <c r="Z188" s="261">
        <v>0</v>
      </c>
      <c r="AA188" s="261">
        <v>0</v>
      </c>
      <c r="AB188" s="261">
        <v>0</v>
      </c>
      <c r="AC188" s="261">
        <v>0</v>
      </c>
      <c r="AD188" s="261">
        <v>0</v>
      </c>
      <c r="AE188" s="262">
        <v>0</v>
      </c>
      <c r="AF188" s="262">
        <v>1</v>
      </c>
      <c r="AG188" s="262">
        <v>3</v>
      </c>
      <c r="AH188" s="262">
        <v>1</v>
      </c>
      <c r="AI188" s="262">
        <v>1</v>
      </c>
      <c r="AJ188" s="262">
        <v>1</v>
      </c>
      <c r="AK188" s="262">
        <v>0</v>
      </c>
      <c r="AL188" s="262">
        <v>0</v>
      </c>
      <c r="AM188" s="262">
        <v>0</v>
      </c>
      <c r="AN188" s="262">
        <v>0</v>
      </c>
      <c r="AO188" s="262">
        <v>0</v>
      </c>
      <c r="AP188" s="262">
        <v>0</v>
      </c>
      <c r="AQ188" s="262">
        <v>0</v>
      </c>
      <c r="AR188" s="262">
        <v>0</v>
      </c>
      <c r="AS188" s="262">
        <v>0</v>
      </c>
    </row>
    <row r="189" spans="1:45" ht="14.1" customHeight="1" x14ac:dyDescent="0.15">
      <c r="A189" s="99" t="s">
        <v>441</v>
      </c>
      <c r="B189" s="100" t="s">
        <v>205</v>
      </c>
      <c r="C189" s="101">
        <f t="shared" si="63"/>
        <v>21</v>
      </c>
      <c r="D189" s="261">
        <v>1</v>
      </c>
      <c r="E189" s="261">
        <v>0</v>
      </c>
      <c r="F189" s="261">
        <v>1</v>
      </c>
      <c r="G189" s="261">
        <v>0</v>
      </c>
      <c r="H189" s="261">
        <v>0</v>
      </c>
      <c r="I189" s="261">
        <v>18</v>
      </c>
      <c r="J189" s="261">
        <v>0</v>
      </c>
      <c r="K189" s="261">
        <v>1</v>
      </c>
      <c r="L189" s="261">
        <v>0</v>
      </c>
      <c r="M189" s="261">
        <v>0</v>
      </c>
      <c r="N189" s="261">
        <v>0</v>
      </c>
      <c r="O189" s="262">
        <v>17</v>
      </c>
      <c r="P189" s="262">
        <v>4</v>
      </c>
      <c r="Q189" s="262">
        <v>21</v>
      </c>
      <c r="R189" s="100">
        <v>0</v>
      </c>
      <c r="S189" s="100">
        <v>0</v>
      </c>
      <c r="T189" s="100">
        <v>0</v>
      </c>
      <c r="U189" s="100">
        <v>0</v>
      </c>
      <c r="V189" s="100">
        <v>0</v>
      </c>
      <c r="W189" s="100">
        <v>0</v>
      </c>
      <c r="X189" s="261">
        <v>0</v>
      </c>
      <c r="Y189" s="261">
        <v>0</v>
      </c>
      <c r="Z189" s="261">
        <v>0</v>
      </c>
      <c r="AA189" s="261">
        <v>0</v>
      </c>
      <c r="AB189" s="261">
        <v>0</v>
      </c>
      <c r="AC189" s="261">
        <v>0</v>
      </c>
      <c r="AD189" s="261">
        <v>0</v>
      </c>
      <c r="AE189" s="262">
        <v>0</v>
      </c>
      <c r="AF189" s="262">
        <v>1</v>
      </c>
      <c r="AG189" s="262">
        <v>3</v>
      </c>
      <c r="AH189" s="262">
        <v>1</v>
      </c>
      <c r="AI189" s="262">
        <v>1</v>
      </c>
      <c r="AJ189" s="262">
        <v>1</v>
      </c>
      <c r="AK189" s="262">
        <v>0</v>
      </c>
      <c r="AL189" s="262">
        <v>0</v>
      </c>
      <c r="AM189" s="262">
        <v>0</v>
      </c>
      <c r="AN189" s="262">
        <v>0</v>
      </c>
      <c r="AO189" s="262">
        <v>0</v>
      </c>
      <c r="AP189" s="262">
        <v>0</v>
      </c>
      <c r="AQ189" s="262">
        <v>0</v>
      </c>
      <c r="AR189" s="262">
        <v>0</v>
      </c>
      <c r="AS189" s="262">
        <v>0</v>
      </c>
    </row>
    <row r="190" spans="1:45" ht="14.1" customHeight="1" x14ac:dyDescent="0.15">
      <c r="A190" s="99" t="s">
        <v>441</v>
      </c>
      <c r="B190" s="100" t="s">
        <v>206</v>
      </c>
      <c r="C190" s="101">
        <f t="shared" si="63"/>
        <v>12</v>
      </c>
      <c r="D190" s="261">
        <v>1</v>
      </c>
      <c r="E190" s="261">
        <v>0</v>
      </c>
      <c r="F190" s="261">
        <v>1</v>
      </c>
      <c r="G190" s="261">
        <v>0</v>
      </c>
      <c r="H190" s="91">
        <v>0</v>
      </c>
      <c r="I190" s="261">
        <v>9</v>
      </c>
      <c r="J190" s="261">
        <v>0</v>
      </c>
      <c r="K190" s="261">
        <v>1</v>
      </c>
      <c r="L190" s="261">
        <v>0</v>
      </c>
      <c r="M190" s="261">
        <v>0</v>
      </c>
      <c r="N190" s="261">
        <v>0</v>
      </c>
      <c r="O190" s="262">
        <v>10</v>
      </c>
      <c r="P190" s="262">
        <v>2</v>
      </c>
      <c r="Q190" s="262">
        <v>12</v>
      </c>
      <c r="R190" s="100">
        <v>0</v>
      </c>
      <c r="S190" s="100">
        <v>0</v>
      </c>
      <c r="T190" s="100">
        <v>0</v>
      </c>
      <c r="U190" s="100">
        <v>0</v>
      </c>
      <c r="V190" s="100">
        <v>0</v>
      </c>
      <c r="W190" s="100">
        <v>0</v>
      </c>
      <c r="X190" s="261">
        <v>0</v>
      </c>
      <c r="Y190" s="261">
        <v>0</v>
      </c>
      <c r="Z190" s="261">
        <v>0</v>
      </c>
      <c r="AA190" s="261">
        <v>0</v>
      </c>
      <c r="AB190" s="261">
        <v>0</v>
      </c>
      <c r="AC190" s="261">
        <v>0</v>
      </c>
      <c r="AD190" s="261">
        <v>0</v>
      </c>
      <c r="AE190" s="262">
        <v>0</v>
      </c>
      <c r="AF190" s="262">
        <v>1</v>
      </c>
      <c r="AG190" s="262">
        <v>3</v>
      </c>
      <c r="AH190" s="262">
        <v>1</v>
      </c>
      <c r="AI190" s="262">
        <v>1</v>
      </c>
      <c r="AJ190" s="262">
        <v>1</v>
      </c>
      <c r="AK190" s="262">
        <v>0</v>
      </c>
      <c r="AL190" s="262">
        <v>0</v>
      </c>
      <c r="AM190" s="262">
        <v>0</v>
      </c>
      <c r="AN190" s="262">
        <v>0</v>
      </c>
      <c r="AO190" s="262">
        <v>1</v>
      </c>
      <c r="AP190" s="262">
        <v>0</v>
      </c>
      <c r="AQ190" s="262">
        <v>0</v>
      </c>
      <c r="AR190" s="262">
        <v>0</v>
      </c>
      <c r="AS190" s="262">
        <v>0</v>
      </c>
    </row>
    <row r="191" spans="1:45" ht="14.1" customHeight="1" x14ac:dyDescent="0.15">
      <c r="A191" s="99" t="s">
        <v>368</v>
      </c>
      <c r="B191" s="100" t="s">
        <v>207</v>
      </c>
      <c r="C191" s="101">
        <f t="shared" si="63"/>
        <v>18</v>
      </c>
      <c r="D191" s="261">
        <v>1</v>
      </c>
      <c r="E191" s="261">
        <v>0</v>
      </c>
      <c r="F191" s="261">
        <v>1</v>
      </c>
      <c r="G191" s="261">
        <v>0</v>
      </c>
      <c r="H191" s="261">
        <v>0</v>
      </c>
      <c r="I191" s="261">
        <v>15</v>
      </c>
      <c r="J191" s="261">
        <v>0</v>
      </c>
      <c r="K191" s="261">
        <v>1</v>
      </c>
      <c r="L191" s="261">
        <v>0</v>
      </c>
      <c r="M191" s="261">
        <v>0</v>
      </c>
      <c r="N191" s="261">
        <v>0</v>
      </c>
      <c r="O191" s="262">
        <v>13</v>
      </c>
      <c r="P191" s="262">
        <v>5</v>
      </c>
      <c r="Q191" s="262">
        <v>18</v>
      </c>
      <c r="R191" s="100">
        <v>0</v>
      </c>
      <c r="S191" s="100">
        <v>0</v>
      </c>
      <c r="T191" s="100">
        <v>0</v>
      </c>
      <c r="U191" s="100">
        <v>0</v>
      </c>
      <c r="V191" s="100">
        <v>0</v>
      </c>
      <c r="W191" s="100">
        <v>0</v>
      </c>
      <c r="X191" s="261">
        <v>0</v>
      </c>
      <c r="Y191" s="261">
        <v>0</v>
      </c>
      <c r="Z191" s="261">
        <v>0</v>
      </c>
      <c r="AA191" s="100">
        <v>0</v>
      </c>
      <c r="AB191" s="100">
        <v>0</v>
      </c>
      <c r="AC191" s="100">
        <v>0</v>
      </c>
      <c r="AD191" s="100">
        <v>0</v>
      </c>
      <c r="AE191" s="100">
        <v>0</v>
      </c>
      <c r="AF191" s="262">
        <v>1</v>
      </c>
      <c r="AG191" s="262">
        <v>3</v>
      </c>
      <c r="AH191" s="262">
        <v>1</v>
      </c>
      <c r="AI191" s="262">
        <v>1</v>
      </c>
      <c r="AJ191" s="262">
        <v>1</v>
      </c>
      <c r="AK191" s="262">
        <v>0</v>
      </c>
      <c r="AL191" s="262">
        <v>0</v>
      </c>
      <c r="AM191" s="262">
        <v>0</v>
      </c>
      <c r="AN191" s="262">
        <v>0</v>
      </c>
      <c r="AO191" s="262">
        <v>0</v>
      </c>
      <c r="AP191" s="262">
        <v>0</v>
      </c>
      <c r="AQ191" s="262">
        <v>0</v>
      </c>
      <c r="AR191" s="262">
        <v>0</v>
      </c>
      <c r="AS191" s="262">
        <v>0</v>
      </c>
    </row>
    <row r="192" spans="1:45" ht="14.1" customHeight="1" x14ac:dyDescent="0.15">
      <c r="A192" s="102" t="s">
        <v>429</v>
      </c>
      <c r="B192" s="102">
        <f>COUNTA(B175:B191)</f>
        <v>17</v>
      </c>
      <c r="C192" s="103">
        <f t="shared" ref="C192:AS192" si="64">SUM(C175:C191)</f>
        <v>504</v>
      </c>
      <c r="D192" s="103">
        <f t="shared" si="64"/>
        <v>17</v>
      </c>
      <c r="E192" s="103">
        <f t="shared" si="64"/>
        <v>0</v>
      </c>
      <c r="F192" s="103">
        <f t="shared" si="64"/>
        <v>18</v>
      </c>
      <c r="G192" s="103">
        <f t="shared" si="64"/>
        <v>2</v>
      </c>
      <c r="H192" s="103">
        <f t="shared" si="64"/>
        <v>0</v>
      </c>
      <c r="I192" s="103">
        <f t="shared" si="64"/>
        <v>438</v>
      </c>
      <c r="J192" s="103">
        <f t="shared" si="64"/>
        <v>0</v>
      </c>
      <c r="K192" s="103">
        <f t="shared" si="64"/>
        <v>17</v>
      </c>
      <c r="L192" s="103">
        <f t="shared" si="64"/>
        <v>0</v>
      </c>
      <c r="M192" s="103">
        <f t="shared" si="64"/>
        <v>0</v>
      </c>
      <c r="N192" s="103">
        <f t="shared" si="64"/>
        <v>3</v>
      </c>
      <c r="O192" s="103">
        <f t="shared" si="64"/>
        <v>384</v>
      </c>
      <c r="P192" s="103">
        <f t="shared" si="64"/>
        <v>111</v>
      </c>
      <c r="Q192" s="103">
        <f t="shared" si="64"/>
        <v>495</v>
      </c>
      <c r="R192" s="103">
        <f t="shared" si="64"/>
        <v>0</v>
      </c>
      <c r="S192" s="103">
        <f t="shared" si="64"/>
        <v>0</v>
      </c>
      <c r="T192" s="103">
        <f t="shared" si="64"/>
        <v>1</v>
      </c>
      <c r="U192" s="103">
        <f t="shared" si="64"/>
        <v>0</v>
      </c>
      <c r="V192" s="103">
        <f t="shared" si="64"/>
        <v>0</v>
      </c>
      <c r="W192" s="103">
        <f t="shared" si="64"/>
        <v>7</v>
      </c>
      <c r="X192" s="103">
        <f t="shared" si="64"/>
        <v>0</v>
      </c>
      <c r="Y192" s="103">
        <f t="shared" si="64"/>
        <v>1</v>
      </c>
      <c r="Z192" s="103">
        <f t="shared" si="64"/>
        <v>0</v>
      </c>
      <c r="AA192" s="103">
        <f t="shared" si="64"/>
        <v>0</v>
      </c>
      <c r="AB192" s="103">
        <f t="shared" si="64"/>
        <v>0</v>
      </c>
      <c r="AC192" s="103">
        <f t="shared" si="64"/>
        <v>8</v>
      </c>
      <c r="AD192" s="103">
        <f t="shared" si="64"/>
        <v>1</v>
      </c>
      <c r="AE192" s="103">
        <f t="shared" si="64"/>
        <v>9</v>
      </c>
      <c r="AF192" s="103">
        <f t="shared" si="64"/>
        <v>18</v>
      </c>
      <c r="AG192" s="103">
        <f t="shared" si="64"/>
        <v>45</v>
      </c>
      <c r="AH192" s="103">
        <f t="shared" si="64"/>
        <v>16</v>
      </c>
      <c r="AI192" s="103">
        <f t="shared" si="64"/>
        <v>18</v>
      </c>
      <c r="AJ192" s="103">
        <f t="shared" si="64"/>
        <v>18</v>
      </c>
      <c r="AK192" s="103">
        <f t="shared" si="64"/>
        <v>11</v>
      </c>
      <c r="AL192" s="103">
        <f t="shared" si="64"/>
        <v>2</v>
      </c>
      <c r="AM192" s="103">
        <f t="shared" si="64"/>
        <v>5</v>
      </c>
      <c r="AN192" s="103">
        <f t="shared" si="64"/>
        <v>4</v>
      </c>
      <c r="AO192" s="103">
        <f t="shared" si="64"/>
        <v>3</v>
      </c>
      <c r="AP192" s="103">
        <f t="shared" si="64"/>
        <v>2</v>
      </c>
      <c r="AQ192" s="103">
        <f t="shared" si="64"/>
        <v>0</v>
      </c>
      <c r="AR192" s="103">
        <f t="shared" si="64"/>
        <v>1</v>
      </c>
      <c r="AS192" s="103">
        <f t="shared" si="64"/>
        <v>2</v>
      </c>
    </row>
    <row r="193" spans="1:71" ht="14.1" customHeight="1" x14ac:dyDescent="0.15">
      <c r="A193" s="99" t="s">
        <v>442</v>
      </c>
      <c r="B193" s="100" t="s">
        <v>33</v>
      </c>
      <c r="C193" s="101">
        <f t="shared" ref="C193:C203" si="65">Q193+AE193</f>
        <v>63</v>
      </c>
      <c r="D193" s="261">
        <v>1</v>
      </c>
      <c r="E193" s="261">
        <v>1</v>
      </c>
      <c r="F193" s="261">
        <v>2</v>
      </c>
      <c r="G193" s="261">
        <v>1</v>
      </c>
      <c r="H193" s="261">
        <v>0</v>
      </c>
      <c r="I193" s="261">
        <v>48</v>
      </c>
      <c r="J193" s="261">
        <v>0</v>
      </c>
      <c r="K193" s="261">
        <v>1</v>
      </c>
      <c r="L193" s="261">
        <v>0</v>
      </c>
      <c r="M193" s="261">
        <v>0</v>
      </c>
      <c r="N193" s="261">
        <v>0</v>
      </c>
      <c r="O193" s="262">
        <v>44</v>
      </c>
      <c r="P193" s="262">
        <v>10</v>
      </c>
      <c r="Q193" s="262">
        <v>54</v>
      </c>
      <c r="R193" s="100">
        <v>0</v>
      </c>
      <c r="S193" s="100">
        <v>0</v>
      </c>
      <c r="T193" s="100">
        <v>1</v>
      </c>
      <c r="U193" s="100">
        <v>0</v>
      </c>
      <c r="V193" s="100">
        <v>0</v>
      </c>
      <c r="W193" s="100">
        <v>7</v>
      </c>
      <c r="X193" s="261">
        <v>0</v>
      </c>
      <c r="Y193" s="261">
        <v>1</v>
      </c>
      <c r="Z193" s="261">
        <v>0</v>
      </c>
      <c r="AA193" s="261">
        <v>0</v>
      </c>
      <c r="AB193" s="261">
        <v>0</v>
      </c>
      <c r="AC193" s="100">
        <v>7</v>
      </c>
      <c r="AD193" s="100">
        <v>2</v>
      </c>
      <c r="AE193" s="262">
        <v>9</v>
      </c>
      <c r="AF193" s="262">
        <v>2</v>
      </c>
      <c r="AG193" s="262">
        <v>3</v>
      </c>
      <c r="AH193" s="262">
        <v>2</v>
      </c>
      <c r="AI193" s="262">
        <v>2</v>
      </c>
      <c r="AJ193" s="262">
        <v>2</v>
      </c>
      <c r="AK193" s="262">
        <v>1</v>
      </c>
      <c r="AL193" s="262">
        <v>0</v>
      </c>
      <c r="AM193" s="262">
        <v>1</v>
      </c>
      <c r="AN193" s="262">
        <v>2</v>
      </c>
      <c r="AO193" s="262">
        <v>0</v>
      </c>
      <c r="AP193" s="262">
        <v>0</v>
      </c>
      <c r="AQ193" s="262">
        <v>0</v>
      </c>
      <c r="AR193" s="262">
        <v>1</v>
      </c>
      <c r="AS193" s="262">
        <v>0</v>
      </c>
    </row>
    <row r="194" spans="1:71" ht="14.1" customHeight="1" x14ac:dyDescent="0.15">
      <c r="A194" s="99" t="s">
        <v>442</v>
      </c>
      <c r="B194" s="100" t="s">
        <v>34</v>
      </c>
      <c r="C194" s="101">
        <f t="shared" si="65"/>
        <v>44</v>
      </c>
      <c r="D194" s="261">
        <v>1</v>
      </c>
      <c r="E194" s="261">
        <v>0</v>
      </c>
      <c r="F194" s="261">
        <v>1</v>
      </c>
      <c r="G194" s="261">
        <v>0</v>
      </c>
      <c r="H194" s="261">
        <v>0</v>
      </c>
      <c r="I194" s="261">
        <v>41</v>
      </c>
      <c r="J194" s="261">
        <v>0</v>
      </c>
      <c r="K194" s="261">
        <v>1</v>
      </c>
      <c r="L194" s="261">
        <v>0</v>
      </c>
      <c r="M194" s="261">
        <v>0</v>
      </c>
      <c r="N194" s="261">
        <v>0</v>
      </c>
      <c r="O194" s="262">
        <v>35</v>
      </c>
      <c r="P194" s="262">
        <v>9</v>
      </c>
      <c r="Q194" s="262">
        <v>44</v>
      </c>
      <c r="R194" s="100">
        <v>0</v>
      </c>
      <c r="S194" s="100">
        <v>0</v>
      </c>
      <c r="T194" s="100">
        <v>0</v>
      </c>
      <c r="U194" s="100">
        <v>0</v>
      </c>
      <c r="V194" s="100">
        <v>0</v>
      </c>
      <c r="W194" s="100">
        <v>0</v>
      </c>
      <c r="X194" s="261">
        <v>0</v>
      </c>
      <c r="Y194" s="261">
        <v>0</v>
      </c>
      <c r="Z194" s="261">
        <v>0</v>
      </c>
      <c r="AA194" s="261">
        <v>0</v>
      </c>
      <c r="AB194" s="261">
        <v>0</v>
      </c>
      <c r="AC194" s="100">
        <v>0</v>
      </c>
      <c r="AD194" s="100">
        <v>0</v>
      </c>
      <c r="AE194" s="100">
        <v>0</v>
      </c>
      <c r="AF194" s="262">
        <v>1</v>
      </c>
      <c r="AG194" s="262">
        <v>3</v>
      </c>
      <c r="AH194" s="262">
        <v>1</v>
      </c>
      <c r="AI194" s="262">
        <v>1</v>
      </c>
      <c r="AJ194" s="262">
        <v>1</v>
      </c>
      <c r="AK194" s="262">
        <v>0</v>
      </c>
      <c r="AL194" s="262">
        <v>0</v>
      </c>
      <c r="AM194" s="262">
        <v>1</v>
      </c>
      <c r="AN194" s="262">
        <v>0</v>
      </c>
      <c r="AO194" s="262">
        <v>0</v>
      </c>
      <c r="AP194" s="262">
        <v>0</v>
      </c>
      <c r="AQ194" s="262">
        <v>0</v>
      </c>
      <c r="AR194" s="262">
        <v>0</v>
      </c>
      <c r="AS194" s="262">
        <v>0</v>
      </c>
    </row>
    <row r="195" spans="1:71" ht="14.1" customHeight="1" x14ac:dyDescent="0.15">
      <c r="A195" s="99" t="s">
        <v>442</v>
      </c>
      <c r="B195" s="100" t="s">
        <v>35</v>
      </c>
      <c r="C195" s="101">
        <f t="shared" si="65"/>
        <v>37</v>
      </c>
      <c r="D195" s="261">
        <v>1</v>
      </c>
      <c r="E195" s="261">
        <v>0</v>
      </c>
      <c r="F195" s="261">
        <v>1</v>
      </c>
      <c r="G195" s="261">
        <v>0</v>
      </c>
      <c r="H195" s="261">
        <v>0</v>
      </c>
      <c r="I195" s="261">
        <v>34</v>
      </c>
      <c r="J195" s="261">
        <v>0</v>
      </c>
      <c r="K195" s="261">
        <v>1</v>
      </c>
      <c r="L195" s="261">
        <v>0</v>
      </c>
      <c r="M195" s="261">
        <v>0</v>
      </c>
      <c r="N195" s="261">
        <v>0</v>
      </c>
      <c r="O195" s="262">
        <v>26</v>
      </c>
      <c r="P195" s="262">
        <v>11</v>
      </c>
      <c r="Q195" s="262">
        <v>37</v>
      </c>
      <c r="R195" s="100">
        <v>0</v>
      </c>
      <c r="S195" s="100">
        <v>0</v>
      </c>
      <c r="T195" s="100">
        <v>0</v>
      </c>
      <c r="U195" s="100">
        <v>0</v>
      </c>
      <c r="V195" s="100">
        <v>0</v>
      </c>
      <c r="W195" s="100">
        <v>0</v>
      </c>
      <c r="X195" s="261">
        <v>0</v>
      </c>
      <c r="Y195" s="261">
        <v>0</v>
      </c>
      <c r="Z195" s="261">
        <v>0</v>
      </c>
      <c r="AA195" s="261">
        <v>0</v>
      </c>
      <c r="AB195" s="261">
        <v>0</v>
      </c>
      <c r="AC195" s="100">
        <v>0</v>
      </c>
      <c r="AD195" s="100">
        <v>0</v>
      </c>
      <c r="AE195" s="100">
        <v>0</v>
      </c>
      <c r="AF195" s="262">
        <v>1</v>
      </c>
      <c r="AG195" s="262">
        <v>3</v>
      </c>
      <c r="AH195" s="262">
        <v>1</v>
      </c>
      <c r="AI195" s="262">
        <v>1</v>
      </c>
      <c r="AJ195" s="262">
        <v>1</v>
      </c>
      <c r="AK195" s="262">
        <v>4</v>
      </c>
      <c r="AL195" s="262">
        <v>0</v>
      </c>
      <c r="AM195" s="262">
        <v>1</v>
      </c>
      <c r="AN195" s="262">
        <v>0</v>
      </c>
      <c r="AO195" s="262">
        <v>1</v>
      </c>
      <c r="AP195" s="262">
        <v>0</v>
      </c>
      <c r="AQ195" s="262">
        <v>0</v>
      </c>
      <c r="AR195" s="262">
        <v>0</v>
      </c>
      <c r="AS195" s="262">
        <v>0</v>
      </c>
    </row>
    <row r="196" spans="1:71" ht="14.1" customHeight="1" x14ac:dyDescent="0.15">
      <c r="A196" s="99" t="s">
        <v>442</v>
      </c>
      <c r="B196" s="100" t="s">
        <v>36</v>
      </c>
      <c r="C196" s="101">
        <f t="shared" si="65"/>
        <v>66</v>
      </c>
      <c r="D196" s="261">
        <v>1</v>
      </c>
      <c r="E196" s="261">
        <v>0</v>
      </c>
      <c r="F196" s="261">
        <v>1</v>
      </c>
      <c r="G196" s="261">
        <v>0</v>
      </c>
      <c r="H196" s="261">
        <v>0</v>
      </c>
      <c r="I196" s="261">
        <v>50</v>
      </c>
      <c r="J196" s="261">
        <v>0</v>
      </c>
      <c r="K196" s="261">
        <v>1</v>
      </c>
      <c r="L196" s="261">
        <v>0</v>
      </c>
      <c r="M196" s="261">
        <v>0</v>
      </c>
      <c r="N196" s="261">
        <v>0</v>
      </c>
      <c r="O196" s="262">
        <v>46</v>
      </c>
      <c r="P196" s="262">
        <v>7</v>
      </c>
      <c r="Q196" s="262">
        <v>53</v>
      </c>
      <c r="R196" s="100">
        <v>0</v>
      </c>
      <c r="S196" s="100">
        <v>0</v>
      </c>
      <c r="T196" s="100">
        <v>1</v>
      </c>
      <c r="U196" s="100">
        <v>0</v>
      </c>
      <c r="V196" s="100">
        <v>0</v>
      </c>
      <c r="W196" s="100">
        <v>11</v>
      </c>
      <c r="X196" s="261">
        <v>0</v>
      </c>
      <c r="Y196" s="261">
        <v>1</v>
      </c>
      <c r="Z196" s="261">
        <v>0</v>
      </c>
      <c r="AA196" s="261">
        <v>0</v>
      </c>
      <c r="AB196" s="261">
        <v>0</v>
      </c>
      <c r="AC196" s="100">
        <v>12</v>
      </c>
      <c r="AD196" s="100">
        <v>1</v>
      </c>
      <c r="AE196" s="262">
        <v>13</v>
      </c>
      <c r="AF196" s="262">
        <v>2</v>
      </c>
      <c r="AG196" s="262">
        <v>3</v>
      </c>
      <c r="AH196" s="262">
        <v>2</v>
      </c>
      <c r="AI196" s="262">
        <v>2</v>
      </c>
      <c r="AJ196" s="262">
        <v>2</v>
      </c>
      <c r="AK196" s="262">
        <v>6</v>
      </c>
      <c r="AL196" s="262">
        <v>0</v>
      </c>
      <c r="AM196" s="262">
        <v>1</v>
      </c>
      <c r="AN196" s="262">
        <v>0</v>
      </c>
      <c r="AO196" s="262">
        <v>0</v>
      </c>
      <c r="AP196" s="262">
        <v>0</v>
      </c>
      <c r="AQ196" s="262">
        <v>0</v>
      </c>
      <c r="AR196" s="262">
        <v>0</v>
      </c>
      <c r="AS196" s="262">
        <v>0</v>
      </c>
    </row>
    <row r="197" spans="1:71" ht="14.1" customHeight="1" x14ac:dyDescent="0.15">
      <c r="A197" s="99" t="s">
        <v>442</v>
      </c>
      <c r="B197" s="100" t="s">
        <v>83</v>
      </c>
      <c r="C197" s="101">
        <f t="shared" si="65"/>
        <v>15</v>
      </c>
      <c r="D197" s="261">
        <v>1</v>
      </c>
      <c r="E197" s="261">
        <v>0</v>
      </c>
      <c r="F197" s="261">
        <v>1</v>
      </c>
      <c r="G197" s="261">
        <v>0</v>
      </c>
      <c r="H197" s="261">
        <v>0</v>
      </c>
      <c r="I197" s="261">
        <v>11</v>
      </c>
      <c r="J197" s="261">
        <v>0</v>
      </c>
      <c r="K197" s="261">
        <v>2</v>
      </c>
      <c r="L197" s="261">
        <v>0</v>
      </c>
      <c r="M197" s="261">
        <v>0</v>
      </c>
      <c r="N197" s="261">
        <v>0</v>
      </c>
      <c r="O197" s="262">
        <v>9</v>
      </c>
      <c r="P197" s="262">
        <v>6</v>
      </c>
      <c r="Q197" s="262">
        <v>15</v>
      </c>
      <c r="R197" s="100">
        <v>0</v>
      </c>
      <c r="S197" s="100">
        <v>0</v>
      </c>
      <c r="T197" s="100">
        <v>0</v>
      </c>
      <c r="U197" s="100">
        <v>0</v>
      </c>
      <c r="V197" s="100">
        <v>0</v>
      </c>
      <c r="W197" s="100">
        <v>0</v>
      </c>
      <c r="X197" s="261">
        <v>0</v>
      </c>
      <c r="Y197" s="261">
        <v>0</v>
      </c>
      <c r="Z197" s="261">
        <v>0</v>
      </c>
      <c r="AA197" s="261">
        <v>0</v>
      </c>
      <c r="AB197" s="261">
        <v>0</v>
      </c>
      <c r="AC197" s="261">
        <v>0</v>
      </c>
      <c r="AD197" s="261">
        <v>0</v>
      </c>
      <c r="AE197" s="262">
        <v>0</v>
      </c>
      <c r="AF197" s="262">
        <v>1</v>
      </c>
      <c r="AG197" s="262">
        <v>0</v>
      </c>
      <c r="AH197" s="262">
        <v>1</v>
      </c>
      <c r="AI197" s="262">
        <v>1</v>
      </c>
      <c r="AJ197" s="262">
        <v>1</v>
      </c>
      <c r="AK197" s="262">
        <v>0</v>
      </c>
      <c r="AL197" s="262">
        <v>0</v>
      </c>
      <c r="AM197" s="262">
        <v>0</v>
      </c>
      <c r="AN197" s="262">
        <v>0</v>
      </c>
      <c r="AO197" s="262">
        <v>0</v>
      </c>
      <c r="AP197" s="262">
        <v>2</v>
      </c>
      <c r="AQ197" s="262">
        <v>0</v>
      </c>
      <c r="AR197" s="262">
        <v>0</v>
      </c>
      <c r="AS197" s="262">
        <v>2</v>
      </c>
    </row>
    <row r="198" spans="1:71" ht="14.1" customHeight="1" x14ac:dyDescent="0.15">
      <c r="A198" s="99" t="s">
        <v>442</v>
      </c>
      <c r="B198" s="100" t="s">
        <v>168</v>
      </c>
      <c r="C198" s="101">
        <f t="shared" si="65"/>
        <v>43</v>
      </c>
      <c r="D198" s="261">
        <v>1</v>
      </c>
      <c r="E198" s="261">
        <v>0</v>
      </c>
      <c r="F198" s="261">
        <v>1</v>
      </c>
      <c r="G198" s="261">
        <v>0</v>
      </c>
      <c r="H198" s="261">
        <v>0</v>
      </c>
      <c r="I198" s="261">
        <v>40</v>
      </c>
      <c r="J198" s="261">
        <v>0</v>
      </c>
      <c r="K198" s="261">
        <v>1</v>
      </c>
      <c r="L198" s="261">
        <v>0</v>
      </c>
      <c r="M198" s="261">
        <v>0</v>
      </c>
      <c r="N198" s="261">
        <v>0</v>
      </c>
      <c r="O198" s="262">
        <v>29</v>
      </c>
      <c r="P198" s="262">
        <v>14</v>
      </c>
      <c r="Q198" s="262">
        <v>43</v>
      </c>
      <c r="R198" s="100">
        <v>0</v>
      </c>
      <c r="S198" s="100">
        <v>0</v>
      </c>
      <c r="T198" s="100">
        <v>0</v>
      </c>
      <c r="U198" s="100">
        <v>0</v>
      </c>
      <c r="V198" s="100">
        <v>0</v>
      </c>
      <c r="W198" s="100">
        <v>0</v>
      </c>
      <c r="X198" s="261">
        <v>0</v>
      </c>
      <c r="Y198" s="261">
        <v>0</v>
      </c>
      <c r="Z198" s="261">
        <v>0</v>
      </c>
      <c r="AA198" s="261">
        <v>0</v>
      </c>
      <c r="AB198" s="261">
        <v>0</v>
      </c>
      <c r="AC198" s="261">
        <v>0</v>
      </c>
      <c r="AD198" s="261">
        <v>0</v>
      </c>
      <c r="AE198" s="262">
        <v>0</v>
      </c>
      <c r="AF198" s="262">
        <v>1</v>
      </c>
      <c r="AG198" s="262">
        <v>3</v>
      </c>
      <c r="AH198" s="262">
        <v>1</v>
      </c>
      <c r="AI198" s="262">
        <v>1</v>
      </c>
      <c r="AJ198" s="262">
        <v>1</v>
      </c>
      <c r="AK198" s="262">
        <v>0</v>
      </c>
      <c r="AL198" s="262">
        <v>0</v>
      </c>
      <c r="AM198" s="262">
        <v>0</v>
      </c>
      <c r="AN198" s="262">
        <v>0</v>
      </c>
      <c r="AO198" s="262">
        <v>0</v>
      </c>
      <c r="AP198" s="262">
        <v>0</v>
      </c>
      <c r="AQ198" s="262">
        <v>0</v>
      </c>
      <c r="AR198" s="262">
        <v>0</v>
      </c>
      <c r="AS198" s="262">
        <v>0</v>
      </c>
    </row>
    <row r="199" spans="1:71" ht="14.1" customHeight="1" x14ac:dyDescent="0.15">
      <c r="A199" s="99" t="s">
        <v>442</v>
      </c>
      <c r="B199" s="100" t="s">
        <v>242</v>
      </c>
      <c r="C199" s="101">
        <f t="shared" si="65"/>
        <v>26</v>
      </c>
      <c r="D199" s="261">
        <v>1</v>
      </c>
      <c r="E199" s="261">
        <v>0</v>
      </c>
      <c r="F199" s="261">
        <v>1</v>
      </c>
      <c r="G199" s="261">
        <v>0</v>
      </c>
      <c r="H199" s="261">
        <v>0</v>
      </c>
      <c r="I199" s="261">
        <v>23</v>
      </c>
      <c r="J199" s="261">
        <v>0</v>
      </c>
      <c r="K199" s="261">
        <v>1</v>
      </c>
      <c r="L199" s="261">
        <v>0</v>
      </c>
      <c r="M199" s="261">
        <v>0</v>
      </c>
      <c r="N199" s="261">
        <v>0</v>
      </c>
      <c r="O199" s="262">
        <v>22</v>
      </c>
      <c r="P199" s="262">
        <v>4</v>
      </c>
      <c r="Q199" s="262">
        <v>26</v>
      </c>
      <c r="R199" s="100">
        <v>0</v>
      </c>
      <c r="S199" s="100">
        <v>0</v>
      </c>
      <c r="T199" s="100">
        <v>0</v>
      </c>
      <c r="U199" s="100">
        <v>0</v>
      </c>
      <c r="V199" s="100">
        <v>0</v>
      </c>
      <c r="W199" s="100">
        <v>0</v>
      </c>
      <c r="X199" s="261">
        <v>0</v>
      </c>
      <c r="Y199" s="261">
        <v>0</v>
      </c>
      <c r="Z199" s="261">
        <v>0</v>
      </c>
      <c r="AA199" s="261">
        <v>0</v>
      </c>
      <c r="AB199" s="261">
        <v>0</v>
      </c>
      <c r="AC199" s="261">
        <v>0</v>
      </c>
      <c r="AD199" s="261">
        <v>0</v>
      </c>
      <c r="AE199" s="262">
        <v>0</v>
      </c>
      <c r="AF199" s="262">
        <v>1</v>
      </c>
      <c r="AG199" s="262">
        <v>3</v>
      </c>
      <c r="AH199" s="262">
        <v>1</v>
      </c>
      <c r="AI199" s="262">
        <v>1</v>
      </c>
      <c r="AJ199" s="262">
        <v>1</v>
      </c>
      <c r="AK199" s="262">
        <v>0</v>
      </c>
      <c r="AL199" s="262">
        <v>0</v>
      </c>
      <c r="AM199" s="262">
        <v>0</v>
      </c>
      <c r="AN199" s="262">
        <v>0</v>
      </c>
      <c r="AO199" s="262">
        <v>0</v>
      </c>
      <c r="AP199" s="262">
        <v>0</v>
      </c>
      <c r="AQ199" s="262">
        <v>0</v>
      </c>
      <c r="AR199" s="262">
        <v>0</v>
      </c>
      <c r="AS199" s="262">
        <v>0</v>
      </c>
    </row>
    <row r="200" spans="1:71" ht="14.1" customHeight="1" x14ac:dyDescent="0.15">
      <c r="A200" s="99" t="s">
        <v>442</v>
      </c>
      <c r="B200" s="100" t="s">
        <v>1</v>
      </c>
      <c r="C200" s="101">
        <f t="shared" si="65"/>
        <v>22</v>
      </c>
      <c r="D200" s="261">
        <v>1</v>
      </c>
      <c r="E200" s="261">
        <v>0</v>
      </c>
      <c r="F200" s="261">
        <v>1</v>
      </c>
      <c r="G200" s="261">
        <v>0</v>
      </c>
      <c r="H200" s="261">
        <v>0</v>
      </c>
      <c r="I200" s="261">
        <v>19</v>
      </c>
      <c r="J200" s="261">
        <v>0</v>
      </c>
      <c r="K200" s="261">
        <v>1</v>
      </c>
      <c r="L200" s="261">
        <v>0</v>
      </c>
      <c r="M200" s="261">
        <v>0</v>
      </c>
      <c r="N200" s="261">
        <v>0</v>
      </c>
      <c r="O200" s="262">
        <v>19</v>
      </c>
      <c r="P200" s="262">
        <v>3</v>
      </c>
      <c r="Q200" s="262">
        <v>22</v>
      </c>
      <c r="R200" s="100">
        <v>0</v>
      </c>
      <c r="S200" s="100">
        <v>0</v>
      </c>
      <c r="T200" s="100">
        <v>0</v>
      </c>
      <c r="U200" s="100">
        <v>0</v>
      </c>
      <c r="V200" s="100">
        <v>0</v>
      </c>
      <c r="W200" s="100">
        <v>0</v>
      </c>
      <c r="X200" s="261">
        <v>0</v>
      </c>
      <c r="Y200" s="261">
        <v>0</v>
      </c>
      <c r="Z200" s="261">
        <v>0</v>
      </c>
      <c r="AA200" s="261">
        <v>0</v>
      </c>
      <c r="AB200" s="261">
        <v>0</v>
      </c>
      <c r="AC200" s="261">
        <v>0</v>
      </c>
      <c r="AD200" s="261">
        <v>0</v>
      </c>
      <c r="AE200" s="262">
        <v>0</v>
      </c>
      <c r="AF200" s="262">
        <v>1</v>
      </c>
      <c r="AG200" s="262">
        <v>3</v>
      </c>
      <c r="AH200" s="262">
        <v>1</v>
      </c>
      <c r="AI200" s="262">
        <v>1</v>
      </c>
      <c r="AJ200" s="262">
        <v>1</v>
      </c>
      <c r="AK200" s="262">
        <v>1</v>
      </c>
      <c r="AL200" s="262">
        <v>0</v>
      </c>
      <c r="AM200" s="262">
        <v>0</v>
      </c>
      <c r="AN200" s="262">
        <v>0</v>
      </c>
      <c r="AO200" s="262">
        <v>0</v>
      </c>
      <c r="AP200" s="262">
        <v>0</v>
      </c>
      <c r="AQ200" s="262">
        <v>0</v>
      </c>
      <c r="AR200" s="262">
        <v>0</v>
      </c>
      <c r="AS200" s="262">
        <v>0</v>
      </c>
    </row>
    <row r="201" spans="1:71" ht="14.1" customHeight="1" x14ac:dyDescent="0.15">
      <c r="A201" s="99" t="s">
        <v>442</v>
      </c>
      <c r="B201" s="100" t="s">
        <v>208</v>
      </c>
      <c r="C201" s="101">
        <f t="shared" si="65"/>
        <v>23</v>
      </c>
      <c r="D201" s="261">
        <v>1</v>
      </c>
      <c r="E201" s="261">
        <v>0</v>
      </c>
      <c r="F201" s="261">
        <v>1</v>
      </c>
      <c r="G201" s="261">
        <v>0</v>
      </c>
      <c r="H201" s="261">
        <v>0</v>
      </c>
      <c r="I201" s="261">
        <v>20</v>
      </c>
      <c r="J201" s="261">
        <v>0</v>
      </c>
      <c r="K201" s="261">
        <v>1</v>
      </c>
      <c r="L201" s="261">
        <v>0</v>
      </c>
      <c r="M201" s="261">
        <v>0</v>
      </c>
      <c r="N201" s="261">
        <v>0</v>
      </c>
      <c r="O201" s="262">
        <v>20</v>
      </c>
      <c r="P201" s="262">
        <v>3</v>
      </c>
      <c r="Q201" s="262">
        <v>23</v>
      </c>
      <c r="R201" s="100">
        <v>0</v>
      </c>
      <c r="S201" s="100">
        <v>0</v>
      </c>
      <c r="T201" s="100">
        <v>0</v>
      </c>
      <c r="U201" s="100">
        <v>0</v>
      </c>
      <c r="V201" s="100">
        <v>0</v>
      </c>
      <c r="W201" s="100">
        <v>0</v>
      </c>
      <c r="X201" s="261">
        <v>0</v>
      </c>
      <c r="Y201" s="261">
        <v>0</v>
      </c>
      <c r="Z201" s="261">
        <v>0</v>
      </c>
      <c r="AA201" s="261">
        <v>0</v>
      </c>
      <c r="AB201" s="261">
        <v>0</v>
      </c>
      <c r="AC201" s="261">
        <v>0</v>
      </c>
      <c r="AD201" s="261">
        <v>0</v>
      </c>
      <c r="AE201" s="262">
        <v>0</v>
      </c>
      <c r="AF201" s="262">
        <v>1</v>
      </c>
      <c r="AG201" s="262">
        <v>3</v>
      </c>
      <c r="AH201" s="262">
        <v>1</v>
      </c>
      <c r="AI201" s="262">
        <v>1</v>
      </c>
      <c r="AJ201" s="262">
        <v>1</v>
      </c>
      <c r="AK201" s="262">
        <v>0</v>
      </c>
      <c r="AL201" s="262">
        <v>0</v>
      </c>
      <c r="AM201" s="262">
        <v>0</v>
      </c>
      <c r="AN201" s="262">
        <v>0</v>
      </c>
      <c r="AO201" s="262">
        <v>0</v>
      </c>
      <c r="AP201" s="262">
        <v>0</v>
      </c>
      <c r="AQ201" s="262">
        <v>0</v>
      </c>
      <c r="AR201" s="262">
        <v>0</v>
      </c>
      <c r="AS201" s="262">
        <v>0</v>
      </c>
    </row>
    <row r="202" spans="1:71" ht="14.1" customHeight="1" x14ac:dyDescent="0.15">
      <c r="A202" s="99" t="s">
        <v>442</v>
      </c>
      <c r="B202" s="100" t="s">
        <v>209</v>
      </c>
      <c r="C202" s="101">
        <f t="shared" si="65"/>
        <v>13</v>
      </c>
      <c r="D202" s="261">
        <v>1</v>
      </c>
      <c r="E202" s="261">
        <v>0</v>
      </c>
      <c r="F202" s="261">
        <v>1</v>
      </c>
      <c r="G202" s="261">
        <v>0</v>
      </c>
      <c r="H202" s="261">
        <v>0</v>
      </c>
      <c r="I202" s="261">
        <v>10</v>
      </c>
      <c r="J202" s="261">
        <v>0</v>
      </c>
      <c r="K202" s="261">
        <v>1</v>
      </c>
      <c r="L202" s="261">
        <v>0</v>
      </c>
      <c r="M202" s="261">
        <v>0</v>
      </c>
      <c r="N202" s="261">
        <v>0</v>
      </c>
      <c r="O202" s="262">
        <v>10</v>
      </c>
      <c r="P202" s="262">
        <v>3</v>
      </c>
      <c r="Q202" s="262">
        <v>13</v>
      </c>
      <c r="R202" s="100">
        <v>0</v>
      </c>
      <c r="S202" s="100">
        <v>0</v>
      </c>
      <c r="T202" s="100">
        <v>0</v>
      </c>
      <c r="U202" s="100">
        <v>0</v>
      </c>
      <c r="V202" s="100">
        <v>0</v>
      </c>
      <c r="W202" s="100">
        <v>0</v>
      </c>
      <c r="X202" s="261">
        <v>0</v>
      </c>
      <c r="Y202" s="261">
        <v>0</v>
      </c>
      <c r="Z202" s="261">
        <v>0</v>
      </c>
      <c r="AA202" s="261">
        <v>0</v>
      </c>
      <c r="AB202" s="261">
        <v>0</v>
      </c>
      <c r="AC202" s="261">
        <v>0</v>
      </c>
      <c r="AD202" s="261">
        <v>0</v>
      </c>
      <c r="AE202" s="262">
        <v>0</v>
      </c>
      <c r="AF202" s="262">
        <v>1</v>
      </c>
      <c r="AG202" s="262">
        <v>0</v>
      </c>
      <c r="AH202" s="262">
        <v>1</v>
      </c>
      <c r="AI202" s="262">
        <v>1</v>
      </c>
      <c r="AJ202" s="262">
        <v>1</v>
      </c>
      <c r="AK202" s="262">
        <v>0</v>
      </c>
      <c r="AL202" s="262">
        <v>0</v>
      </c>
      <c r="AM202" s="262">
        <v>0</v>
      </c>
      <c r="AN202" s="262">
        <v>0</v>
      </c>
      <c r="AO202" s="262">
        <v>0</v>
      </c>
      <c r="AP202" s="262">
        <v>0</v>
      </c>
      <c r="AQ202" s="262">
        <v>0</v>
      </c>
      <c r="AR202" s="262">
        <v>0</v>
      </c>
      <c r="AS202" s="262">
        <v>0</v>
      </c>
    </row>
    <row r="203" spans="1:71" ht="14.1" customHeight="1" x14ac:dyDescent="0.15">
      <c r="A203" s="99" t="s">
        <v>442</v>
      </c>
      <c r="B203" s="100" t="s">
        <v>210</v>
      </c>
      <c r="C203" s="101">
        <f t="shared" si="65"/>
        <v>17</v>
      </c>
      <c r="D203" s="261">
        <v>1</v>
      </c>
      <c r="E203" s="261">
        <v>0</v>
      </c>
      <c r="F203" s="261">
        <v>1</v>
      </c>
      <c r="G203" s="261">
        <v>0</v>
      </c>
      <c r="H203" s="261">
        <v>0</v>
      </c>
      <c r="I203" s="261">
        <v>14</v>
      </c>
      <c r="J203" s="261">
        <v>0</v>
      </c>
      <c r="K203" s="261">
        <v>1</v>
      </c>
      <c r="L203" s="261">
        <v>0</v>
      </c>
      <c r="M203" s="261">
        <v>0</v>
      </c>
      <c r="N203" s="261">
        <v>0</v>
      </c>
      <c r="O203" s="262">
        <v>13</v>
      </c>
      <c r="P203" s="262">
        <v>4</v>
      </c>
      <c r="Q203" s="262">
        <v>17</v>
      </c>
      <c r="R203" s="100">
        <v>0</v>
      </c>
      <c r="S203" s="100">
        <v>0</v>
      </c>
      <c r="T203" s="100">
        <v>0</v>
      </c>
      <c r="U203" s="100">
        <v>0</v>
      </c>
      <c r="V203" s="100">
        <v>0</v>
      </c>
      <c r="W203" s="100">
        <v>0</v>
      </c>
      <c r="X203" s="261">
        <v>0</v>
      </c>
      <c r="Y203" s="261">
        <v>0</v>
      </c>
      <c r="Z203" s="261">
        <v>0</v>
      </c>
      <c r="AA203" s="261">
        <v>0</v>
      </c>
      <c r="AB203" s="261">
        <v>0</v>
      </c>
      <c r="AC203" s="261">
        <v>0</v>
      </c>
      <c r="AD203" s="261">
        <v>0</v>
      </c>
      <c r="AE203" s="262">
        <v>0</v>
      </c>
      <c r="AF203" s="262">
        <v>1</v>
      </c>
      <c r="AG203" s="262">
        <v>0</v>
      </c>
      <c r="AH203" s="262">
        <v>1</v>
      </c>
      <c r="AI203" s="262">
        <v>1</v>
      </c>
      <c r="AJ203" s="262">
        <v>1</v>
      </c>
      <c r="AK203" s="262">
        <v>0</v>
      </c>
      <c r="AL203" s="262">
        <v>0</v>
      </c>
      <c r="AM203" s="262">
        <v>0</v>
      </c>
      <c r="AN203" s="262">
        <v>0</v>
      </c>
      <c r="AO203" s="262">
        <v>0</v>
      </c>
      <c r="AP203" s="262">
        <v>0</v>
      </c>
      <c r="AQ203" s="262">
        <v>0</v>
      </c>
      <c r="AR203" s="262">
        <v>0</v>
      </c>
      <c r="AS203" s="262">
        <v>0</v>
      </c>
    </row>
    <row r="204" spans="1:71" ht="14.1" customHeight="1" x14ac:dyDescent="0.15">
      <c r="A204" s="102" t="s">
        <v>429</v>
      </c>
      <c r="B204" s="102">
        <f>COUNTA(B193:B203)</f>
        <v>11</v>
      </c>
      <c r="C204" s="104">
        <f>SUM(C193:C203)</f>
        <v>369</v>
      </c>
      <c r="D204" s="103">
        <f t="shared" ref="D204:AS204" si="66">SUM(D193:D203)</f>
        <v>11</v>
      </c>
      <c r="E204" s="103">
        <f t="shared" si="66"/>
        <v>1</v>
      </c>
      <c r="F204" s="103">
        <f t="shared" si="66"/>
        <v>12</v>
      </c>
      <c r="G204" s="103">
        <f t="shared" si="66"/>
        <v>1</v>
      </c>
      <c r="H204" s="103">
        <f t="shared" si="66"/>
        <v>0</v>
      </c>
      <c r="I204" s="103">
        <f t="shared" si="66"/>
        <v>310</v>
      </c>
      <c r="J204" s="103">
        <f t="shared" ref="J204" si="67">SUM(J193:J203)</f>
        <v>0</v>
      </c>
      <c r="K204" s="103">
        <f t="shared" si="66"/>
        <v>12</v>
      </c>
      <c r="L204" s="103">
        <f t="shared" ref="L204" si="68">SUM(L193:L203)</f>
        <v>0</v>
      </c>
      <c r="M204" s="103">
        <f t="shared" si="66"/>
        <v>0</v>
      </c>
      <c r="N204" s="103">
        <f t="shared" si="66"/>
        <v>0</v>
      </c>
      <c r="O204" s="103">
        <f t="shared" si="66"/>
        <v>273</v>
      </c>
      <c r="P204" s="103">
        <f t="shared" si="66"/>
        <v>74</v>
      </c>
      <c r="Q204" s="103">
        <f t="shared" si="66"/>
        <v>347</v>
      </c>
      <c r="R204" s="103">
        <f t="shared" si="66"/>
        <v>0</v>
      </c>
      <c r="S204" s="103">
        <f t="shared" si="66"/>
        <v>0</v>
      </c>
      <c r="T204" s="103">
        <f t="shared" si="66"/>
        <v>2</v>
      </c>
      <c r="U204" s="103">
        <f t="shared" si="66"/>
        <v>0</v>
      </c>
      <c r="V204" s="103">
        <f t="shared" si="66"/>
        <v>0</v>
      </c>
      <c r="W204" s="103">
        <f t="shared" si="66"/>
        <v>18</v>
      </c>
      <c r="X204" s="103">
        <f t="shared" si="66"/>
        <v>0</v>
      </c>
      <c r="Y204" s="103">
        <f t="shared" ref="Y204:Z204" si="69">SUM(Y193:Y203)</f>
        <v>2</v>
      </c>
      <c r="Z204" s="103">
        <f t="shared" si="69"/>
        <v>0</v>
      </c>
      <c r="AA204" s="103">
        <f t="shared" si="66"/>
        <v>0</v>
      </c>
      <c r="AB204" s="103">
        <f t="shared" si="66"/>
        <v>0</v>
      </c>
      <c r="AC204" s="103">
        <f t="shared" si="66"/>
        <v>19</v>
      </c>
      <c r="AD204" s="103">
        <f t="shared" si="66"/>
        <v>3</v>
      </c>
      <c r="AE204" s="103">
        <f t="shared" si="66"/>
        <v>22</v>
      </c>
      <c r="AF204" s="103">
        <f t="shared" si="66"/>
        <v>13</v>
      </c>
      <c r="AG204" s="103">
        <f t="shared" si="66"/>
        <v>24</v>
      </c>
      <c r="AH204" s="103">
        <f t="shared" si="66"/>
        <v>13</v>
      </c>
      <c r="AI204" s="103">
        <f t="shared" si="66"/>
        <v>13</v>
      </c>
      <c r="AJ204" s="103">
        <f t="shared" si="66"/>
        <v>13</v>
      </c>
      <c r="AK204" s="103">
        <f t="shared" si="66"/>
        <v>12</v>
      </c>
      <c r="AL204" s="103">
        <f t="shared" si="66"/>
        <v>0</v>
      </c>
      <c r="AM204" s="103">
        <f t="shared" ref="AM204" si="70">SUM(AM193:AM203)</f>
        <v>4</v>
      </c>
      <c r="AN204" s="103">
        <f t="shared" si="66"/>
        <v>2</v>
      </c>
      <c r="AO204" s="103">
        <f t="shared" si="66"/>
        <v>1</v>
      </c>
      <c r="AP204" s="103">
        <f t="shared" si="66"/>
        <v>2</v>
      </c>
      <c r="AQ204" s="103">
        <f t="shared" ref="AQ204" si="71">SUM(AQ193:AQ203)</f>
        <v>0</v>
      </c>
      <c r="AR204" s="103">
        <f t="shared" si="66"/>
        <v>1</v>
      </c>
      <c r="AS204" s="103">
        <f t="shared" si="66"/>
        <v>2</v>
      </c>
    </row>
    <row r="205" spans="1:71" ht="14.1" customHeight="1" x14ac:dyDescent="0.15">
      <c r="A205" s="240" t="s">
        <v>443</v>
      </c>
      <c r="B205" s="106" t="s">
        <v>59</v>
      </c>
      <c r="C205" s="101">
        <f>Q205+AE205</f>
        <v>50</v>
      </c>
      <c r="D205" s="265">
        <v>1</v>
      </c>
      <c r="E205" s="265">
        <v>0</v>
      </c>
      <c r="F205" s="265">
        <v>1</v>
      </c>
      <c r="G205" s="265">
        <v>1</v>
      </c>
      <c r="H205" s="265">
        <v>0</v>
      </c>
      <c r="I205" s="265">
        <v>46</v>
      </c>
      <c r="J205" s="265">
        <v>0</v>
      </c>
      <c r="K205" s="265">
        <v>1</v>
      </c>
      <c r="L205" s="265">
        <v>0</v>
      </c>
      <c r="M205" s="265">
        <v>0</v>
      </c>
      <c r="N205" s="265">
        <v>0</v>
      </c>
      <c r="O205" s="262">
        <v>40</v>
      </c>
      <c r="P205" s="262">
        <v>10</v>
      </c>
      <c r="Q205" s="262">
        <v>50</v>
      </c>
      <c r="R205" s="100">
        <v>0</v>
      </c>
      <c r="S205" s="100">
        <v>0</v>
      </c>
      <c r="T205" s="100">
        <v>0</v>
      </c>
      <c r="U205" s="100">
        <v>0</v>
      </c>
      <c r="V205" s="100">
        <v>0</v>
      </c>
      <c r="W205" s="100">
        <v>0</v>
      </c>
      <c r="X205" s="265">
        <v>0</v>
      </c>
      <c r="Y205" s="265">
        <v>0</v>
      </c>
      <c r="Z205" s="265">
        <v>0</v>
      </c>
      <c r="AA205" s="261">
        <v>0</v>
      </c>
      <c r="AB205" s="261">
        <v>0</v>
      </c>
      <c r="AC205" s="261">
        <v>0</v>
      </c>
      <c r="AD205" s="261">
        <v>0</v>
      </c>
      <c r="AE205" s="262">
        <v>0</v>
      </c>
      <c r="AF205" s="262">
        <v>1</v>
      </c>
      <c r="AG205" s="262">
        <v>3</v>
      </c>
      <c r="AH205" s="262">
        <v>1</v>
      </c>
      <c r="AI205" s="262">
        <v>1</v>
      </c>
      <c r="AJ205" s="262">
        <v>1</v>
      </c>
      <c r="AK205" s="262">
        <v>2</v>
      </c>
      <c r="AL205" s="262">
        <v>0</v>
      </c>
      <c r="AM205" s="262">
        <v>0</v>
      </c>
      <c r="AN205" s="262">
        <v>2</v>
      </c>
      <c r="AO205" s="262">
        <v>0</v>
      </c>
      <c r="AP205" s="262">
        <v>0</v>
      </c>
      <c r="AQ205" s="262">
        <v>0</v>
      </c>
      <c r="AR205" s="262">
        <v>0</v>
      </c>
      <c r="AS205" s="262">
        <v>0</v>
      </c>
      <c r="AU205" s="95"/>
      <c r="AV205" s="95"/>
      <c r="AW205" s="95"/>
      <c r="AX205" s="95"/>
      <c r="AY205" s="95"/>
      <c r="AZ205" s="95"/>
      <c r="BA205" s="95"/>
      <c r="BB205" s="95"/>
      <c r="BC205" s="95"/>
      <c r="BD205" s="95"/>
      <c r="BE205" s="95"/>
      <c r="BF205" s="95"/>
      <c r="BG205" s="95"/>
      <c r="BH205" s="95"/>
      <c r="BI205" s="95"/>
      <c r="BJ205" s="95"/>
      <c r="BK205" s="95"/>
      <c r="BL205" s="95"/>
      <c r="BM205" s="95"/>
      <c r="BN205" s="95"/>
      <c r="BO205" s="95"/>
      <c r="BP205" s="95"/>
      <c r="BQ205" s="95"/>
      <c r="BR205" s="95"/>
      <c r="BS205" s="95"/>
    </row>
    <row r="206" spans="1:71" ht="14.1" customHeight="1" x14ac:dyDescent="0.15">
      <c r="A206" s="240" t="s">
        <v>443</v>
      </c>
      <c r="B206" s="100" t="s">
        <v>237</v>
      </c>
      <c r="C206" s="101">
        <f>Q206+AE206</f>
        <v>38</v>
      </c>
      <c r="D206" s="261">
        <v>1</v>
      </c>
      <c r="E206" s="261">
        <v>0</v>
      </c>
      <c r="F206" s="261">
        <v>1</v>
      </c>
      <c r="G206" s="261">
        <v>0</v>
      </c>
      <c r="H206" s="261">
        <v>0</v>
      </c>
      <c r="I206" s="261">
        <v>35</v>
      </c>
      <c r="J206" s="261">
        <v>0</v>
      </c>
      <c r="K206" s="261">
        <v>1</v>
      </c>
      <c r="L206" s="261">
        <v>0</v>
      </c>
      <c r="M206" s="261">
        <v>0</v>
      </c>
      <c r="N206" s="261">
        <v>0</v>
      </c>
      <c r="O206" s="262">
        <v>31</v>
      </c>
      <c r="P206" s="262">
        <v>7</v>
      </c>
      <c r="Q206" s="262">
        <v>38</v>
      </c>
      <c r="R206" s="100">
        <v>0</v>
      </c>
      <c r="S206" s="100">
        <v>0</v>
      </c>
      <c r="T206" s="100">
        <v>0</v>
      </c>
      <c r="U206" s="100">
        <v>0</v>
      </c>
      <c r="V206" s="100">
        <v>0</v>
      </c>
      <c r="W206" s="100">
        <v>0</v>
      </c>
      <c r="X206" s="261">
        <v>0</v>
      </c>
      <c r="Y206" s="261">
        <v>0</v>
      </c>
      <c r="Z206" s="261">
        <v>0</v>
      </c>
      <c r="AA206" s="261">
        <v>0</v>
      </c>
      <c r="AB206" s="261">
        <v>0</v>
      </c>
      <c r="AC206" s="261">
        <v>0</v>
      </c>
      <c r="AD206" s="261">
        <v>0</v>
      </c>
      <c r="AE206" s="262">
        <v>0</v>
      </c>
      <c r="AF206" s="262">
        <v>1</v>
      </c>
      <c r="AG206" s="262">
        <v>3</v>
      </c>
      <c r="AH206" s="262">
        <v>1</v>
      </c>
      <c r="AI206" s="262">
        <v>1</v>
      </c>
      <c r="AJ206" s="262">
        <v>1</v>
      </c>
      <c r="AK206" s="262">
        <v>1</v>
      </c>
      <c r="AL206" s="262">
        <v>1</v>
      </c>
      <c r="AM206" s="262">
        <v>1</v>
      </c>
      <c r="AN206" s="262">
        <v>0</v>
      </c>
      <c r="AO206" s="262">
        <v>0</v>
      </c>
      <c r="AP206" s="262">
        <v>0</v>
      </c>
      <c r="AQ206" s="262">
        <v>0</v>
      </c>
      <c r="AR206" s="262">
        <v>0</v>
      </c>
      <c r="AS206" s="262">
        <v>0</v>
      </c>
    </row>
    <row r="207" spans="1:71" ht="14.1" customHeight="1" x14ac:dyDescent="0.15">
      <c r="A207" s="240" t="s">
        <v>443</v>
      </c>
      <c r="B207" s="100" t="s">
        <v>211</v>
      </c>
      <c r="C207" s="101">
        <f>Q207+AE207</f>
        <v>47</v>
      </c>
      <c r="D207" s="261">
        <v>1</v>
      </c>
      <c r="E207" s="261">
        <v>0</v>
      </c>
      <c r="F207" s="261">
        <v>1</v>
      </c>
      <c r="G207" s="261">
        <v>1</v>
      </c>
      <c r="H207" s="261">
        <v>0</v>
      </c>
      <c r="I207" s="261">
        <v>43</v>
      </c>
      <c r="J207" s="261">
        <v>0</v>
      </c>
      <c r="K207" s="261">
        <v>1</v>
      </c>
      <c r="L207" s="261">
        <v>0</v>
      </c>
      <c r="M207" s="261">
        <v>0</v>
      </c>
      <c r="N207" s="261">
        <v>0</v>
      </c>
      <c r="O207" s="262">
        <v>39</v>
      </c>
      <c r="P207" s="262">
        <v>8</v>
      </c>
      <c r="Q207" s="262">
        <v>47</v>
      </c>
      <c r="R207" s="100">
        <v>0</v>
      </c>
      <c r="S207" s="100">
        <v>0</v>
      </c>
      <c r="T207" s="100">
        <v>0</v>
      </c>
      <c r="U207" s="100">
        <v>0</v>
      </c>
      <c r="V207" s="100">
        <v>0</v>
      </c>
      <c r="W207" s="100">
        <v>0</v>
      </c>
      <c r="X207" s="261">
        <v>0</v>
      </c>
      <c r="Y207" s="261">
        <v>0</v>
      </c>
      <c r="Z207" s="261">
        <v>0</v>
      </c>
      <c r="AA207" s="261">
        <v>0</v>
      </c>
      <c r="AB207" s="261">
        <v>0</v>
      </c>
      <c r="AC207" s="261">
        <v>0</v>
      </c>
      <c r="AD207" s="261">
        <v>0</v>
      </c>
      <c r="AE207" s="262">
        <v>0</v>
      </c>
      <c r="AF207" s="262">
        <v>1</v>
      </c>
      <c r="AG207" s="262">
        <v>3</v>
      </c>
      <c r="AH207" s="262">
        <v>1</v>
      </c>
      <c r="AI207" s="262">
        <v>1</v>
      </c>
      <c r="AJ207" s="262">
        <v>1</v>
      </c>
      <c r="AK207" s="262">
        <v>2</v>
      </c>
      <c r="AL207" s="262">
        <v>0</v>
      </c>
      <c r="AM207" s="262">
        <v>1</v>
      </c>
      <c r="AN207" s="262">
        <v>0</v>
      </c>
      <c r="AO207" s="262">
        <v>0</v>
      </c>
      <c r="AP207" s="262">
        <v>1</v>
      </c>
      <c r="AQ207" s="262">
        <v>0</v>
      </c>
      <c r="AR207" s="262">
        <v>0</v>
      </c>
      <c r="AS207" s="262">
        <v>1</v>
      </c>
    </row>
    <row r="208" spans="1:71" ht="14.1" customHeight="1" x14ac:dyDescent="0.15">
      <c r="A208" s="240" t="s">
        <v>443</v>
      </c>
      <c r="B208" s="100" t="s">
        <v>212</v>
      </c>
      <c r="C208" s="101">
        <f>Q208+AE208</f>
        <v>17</v>
      </c>
      <c r="D208" s="261">
        <v>1</v>
      </c>
      <c r="E208" s="261">
        <v>0</v>
      </c>
      <c r="F208" s="261">
        <v>1</v>
      </c>
      <c r="G208" s="261">
        <v>0</v>
      </c>
      <c r="H208" s="261">
        <v>0</v>
      </c>
      <c r="I208" s="261">
        <v>14</v>
      </c>
      <c r="J208" s="261">
        <v>0</v>
      </c>
      <c r="K208" s="261">
        <v>1</v>
      </c>
      <c r="L208" s="261">
        <v>0</v>
      </c>
      <c r="M208" s="261">
        <v>0</v>
      </c>
      <c r="N208" s="261">
        <v>0</v>
      </c>
      <c r="O208" s="262">
        <v>14</v>
      </c>
      <c r="P208" s="262">
        <v>3</v>
      </c>
      <c r="Q208" s="262">
        <v>17</v>
      </c>
      <c r="R208" s="100">
        <v>0</v>
      </c>
      <c r="S208" s="100">
        <v>0</v>
      </c>
      <c r="T208" s="100">
        <v>0</v>
      </c>
      <c r="U208" s="100">
        <v>0</v>
      </c>
      <c r="V208" s="100">
        <v>0</v>
      </c>
      <c r="W208" s="100">
        <v>0</v>
      </c>
      <c r="X208" s="261">
        <v>0</v>
      </c>
      <c r="Y208" s="261">
        <v>0</v>
      </c>
      <c r="Z208" s="261">
        <v>0</v>
      </c>
      <c r="AA208" s="261">
        <v>0</v>
      </c>
      <c r="AB208" s="261">
        <v>0</v>
      </c>
      <c r="AC208" s="261">
        <v>0</v>
      </c>
      <c r="AD208" s="261">
        <v>0</v>
      </c>
      <c r="AE208" s="262">
        <v>0</v>
      </c>
      <c r="AF208" s="262">
        <v>1</v>
      </c>
      <c r="AG208" s="262">
        <v>3</v>
      </c>
      <c r="AH208" s="262">
        <v>1</v>
      </c>
      <c r="AI208" s="262">
        <v>1</v>
      </c>
      <c r="AJ208" s="262">
        <v>1</v>
      </c>
      <c r="AK208" s="262">
        <v>0</v>
      </c>
      <c r="AL208" s="262">
        <v>0</v>
      </c>
      <c r="AM208" s="262">
        <v>0</v>
      </c>
      <c r="AN208" s="262">
        <v>0</v>
      </c>
      <c r="AO208" s="262">
        <v>0</v>
      </c>
      <c r="AP208" s="262">
        <v>0</v>
      </c>
      <c r="AQ208" s="262">
        <v>0</v>
      </c>
      <c r="AR208" s="262">
        <v>0</v>
      </c>
      <c r="AS208" s="262">
        <v>0</v>
      </c>
    </row>
    <row r="209" spans="1:46" ht="14.1" customHeight="1" x14ac:dyDescent="0.15">
      <c r="A209" s="240" t="s">
        <v>443</v>
      </c>
      <c r="B209" s="100" t="s">
        <v>213</v>
      </c>
      <c r="C209" s="101">
        <f>Q209+AE209</f>
        <v>16</v>
      </c>
      <c r="D209" s="261">
        <v>1</v>
      </c>
      <c r="E209" s="261">
        <v>0</v>
      </c>
      <c r="F209" s="261">
        <v>1</v>
      </c>
      <c r="G209" s="261">
        <v>0</v>
      </c>
      <c r="H209" s="261">
        <v>0</v>
      </c>
      <c r="I209" s="261">
        <v>13</v>
      </c>
      <c r="J209" s="261">
        <v>0</v>
      </c>
      <c r="K209" s="261">
        <v>1</v>
      </c>
      <c r="L209" s="261">
        <v>0</v>
      </c>
      <c r="M209" s="261">
        <v>0</v>
      </c>
      <c r="N209" s="261">
        <v>0</v>
      </c>
      <c r="O209" s="262">
        <v>14</v>
      </c>
      <c r="P209" s="262">
        <v>2</v>
      </c>
      <c r="Q209" s="262">
        <v>16</v>
      </c>
      <c r="R209" s="100">
        <v>0</v>
      </c>
      <c r="S209" s="100">
        <v>0</v>
      </c>
      <c r="T209" s="100">
        <v>0</v>
      </c>
      <c r="U209" s="100">
        <v>0</v>
      </c>
      <c r="V209" s="100">
        <v>0</v>
      </c>
      <c r="W209" s="100">
        <v>0</v>
      </c>
      <c r="X209" s="261">
        <v>0</v>
      </c>
      <c r="Y209" s="261">
        <v>0</v>
      </c>
      <c r="Z209" s="261">
        <v>0</v>
      </c>
      <c r="AA209" s="261">
        <v>0</v>
      </c>
      <c r="AB209" s="261">
        <v>0</v>
      </c>
      <c r="AC209" s="261">
        <v>0</v>
      </c>
      <c r="AD209" s="261">
        <v>0</v>
      </c>
      <c r="AE209" s="262">
        <v>0</v>
      </c>
      <c r="AF209" s="262">
        <v>1</v>
      </c>
      <c r="AG209" s="262">
        <v>0</v>
      </c>
      <c r="AH209" s="262">
        <v>1</v>
      </c>
      <c r="AI209" s="262">
        <v>1</v>
      </c>
      <c r="AJ209" s="262">
        <v>1</v>
      </c>
      <c r="AK209" s="262">
        <v>0</v>
      </c>
      <c r="AL209" s="262">
        <v>0</v>
      </c>
      <c r="AM209" s="262">
        <v>0</v>
      </c>
      <c r="AN209" s="262">
        <v>0</v>
      </c>
      <c r="AO209" s="262">
        <v>1</v>
      </c>
      <c r="AP209" s="262">
        <v>0</v>
      </c>
      <c r="AQ209" s="262">
        <v>0</v>
      </c>
      <c r="AR209" s="262">
        <v>0</v>
      </c>
      <c r="AS209" s="262">
        <v>0</v>
      </c>
    </row>
    <row r="210" spans="1:46" ht="14.1" customHeight="1" x14ac:dyDescent="0.15">
      <c r="A210" s="102" t="s">
        <v>429</v>
      </c>
      <c r="B210" s="102">
        <f>COUNTA(B205:B209)</f>
        <v>5</v>
      </c>
      <c r="C210" s="104">
        <f t="shared" ref="C210:AL210" si="72">SUM(C205:C209)</f>
        <v>168</v>
      </c>
      <c r="D210" s="103">
        <f t="shared" si="72"/>
        <v>5</v>
      </c>
      <c r="E210" s="103">
        <f t="shared" si="72"/>
        <v>0</v>
      </c>
      <c r="F210" s="103">
        <f t="shared" si="72"/>
        <v>5</v>
      </c>
      <c r="G210" s="103">
        <f t="shared" si="72"/>
        <v>2</v>
      </c>
      <c r="H210" s="103">
        <f t="shared" si="72"/>
        <v>0</v>
      </c>
      <c r="I210" s="103">
        <f t="shared" si="72"/>
        <v>151</v>
      </c>
      <c r="J210" s="103">
        <f t="shared" ref="J210" si="73">SUM(J205:J209)</f>
        <v>0</v>
      </c>
      <c r="K210" s="103">
        <f t="shared" si="72"/>
        <v>5</v>
      </c>
      <c r="L210" s="103">
        <f t="shared" ref="L210" si="74">SUM(L205:L209)</f>
        <v>0</v>
      </c>
      <c r="M210" s="103">
        <f t="shared" si="72"/>
        <v>0</v>
      </c>
      <c r="N210" s="103">
        <f t="shared" si="72"/>
        <v>0</v>
      </c>
      <c r="O210" s="103">
        <f t="shared" si="72"/>
        <v>138</v>
      </c>
      <c r="P210" s="103">
        <f t="shared" si="72"/>
        <v>30</v>
      </c>
      <c r="Q210" s="103">
        <f t="shared" si="72"/>
        <v>168</v>
      </c>
      <c r="R210" s="103">
        <f t="shared" si="72"/>
        <v>0</v>
      </c>
      <c r="S210" s="103">
        <f t="shared" si="72"/>
        <v>0</v>
      </c>
      <c r="T210" s="103">
        <f t="shared" si="72"/>
        <v>0</v>
      </c>
      <c r="U210" s="103">
        <f t="shared" si="72"/>
        <v>0</v>
      </c>
      <c r="V210" s="103">
        <f t="shared" si="72"/>
        <v>0</v>
      </c>
      <c r="W210" s="103">
        <f t="shared" si="72"/>
        <v>0</v>
      </c>
      <c r="X210" s="103">
        <f t="shared" si="72"/>
        <v>0</v>
      </c>
      <c r="Y210" s="103">
        <f t="shared" ref="Y210:Z210" si="75">SUM(Y205:Y209)</f>
        <v>0</v>
      </c>
      <c r="Z210" s="103">
        <f t="shared" si="75"/>
        <v>0</v>
      </c>
      <c r="AA210" s="103">
        <f t="shared" si="72"/>
        <v>0</v>
      </c>
      <c r="AB210" s="103">
        <f t="shared" si="72"/>
        <v>0</v>
      </c>
      <c r="AC210" s="103">
        <f t="shared" si="72"/>
        <v>0</v>
      </c>
      <c r="AD210" s="103">
        <f t="shared" si="72"/>
        <v>0</v>
      </c>
      <c r="AE210" s="103">
        <f t="shared" si="72"/>
        <v>0</v>
      </c>
      <c r="AF210" s="103">
        <f t="shared" si="72"/>
        <v>5</v>
      </c>
      <c r="AG210" s="103">
        <f t="shared" si="72"/>
        <v>12</v>
      </c>
      <c r="AH210" s="103">
        <f t="shared" si="72"/>
        <v>5</v>
      </c>
      <c r="AI210" s="103">
        <f t="shared" si="72"/>
        <v>5</v>
      </c>
      <c r="AJ210" s="103">
        <f t="shared" si="72"/>
        <v>5</v>
      </c>
      <c r="AK210" s="103">
        <f t="shared" si="72"/>
        <v>5</v>
      </c>
      <c r="AL210" s="103">
        <f t="shared" si="72"/>
        <v>1</v>
      </c>
      <c r="AM210" s="103">
        <f t="shared" ref="AM210" si="76">SUM(AM205:AM209)</f>
        <v>2</v>
      </c>
      <c r="AN210" s="103">
        <f t="shared" ref="AN210:AS210" si="77">SUM(AN205:AN209)</f>
        <v>2</v>
      </c>
      <c r="AO210" s="103">
        <f t="shared" si="77"/>
        <v>1</v>
      </c>
      <c r="AP210" s="103">
        <f t="shared" si="77"/>
        <v>1</v>
      </c>
      <c r="AQ210" s="103">
        <f t="shared" si="77"/>
        <v>0</v>
      </c>
      <c r="AR210" s="103">
        <f t="shared" si="77"/>
        <v>0</v>
      </c>
      <c r="AS210" s="103">
        <f t="shared" si="77"/>
        <v>1</v>
      </c>
    </row>
    <row r="211" spans="1:46" ht="14.1" customHeight="1" x14ac:dyDescent="0.15">
      <c r="A211" s="108" t="s">
        <v>444</v>
      </c>
      <c r="B211" s="109">
        <f t="shared" ref="B211:AS211" si="78">B24+B63+B74+B93+B99+B114+B118+B139+B145+B152+B174+B192+B204+B210</f>
        <v>191</v>
      </c>
      <c r="C211" s="119">
        <f t="shared" si="78"/>
        <v>6922</v>
      </c>
      <c r="D211" s="119">
        <f t="shared" si="78"/>
        <v>190</v>
      </c>
      <c r="E211" s="119">
        <f t="shared" si="78"/>
        <v>28</v>
      </c>
      <c r="F211" s="119">
        <f t="shared" si="78"/>
        <v>237</v>
      </c>
      <c r="G211" s="119">
        <f t="shared" si="78"/>
        <v>55</v>
      </c>
      <c r="H211" s="119">
        <f t="shared" si="78"/>
        <v>0</v>
      </c>
      <c r="I211" s="119">
        <f t="shared" si="78"/>
        <v>5744</v>
      </c>
      <c r="J211" s="119">
        <f t="shared" si="78"/>
        <v>6</v>
      </c>
      <c r="K211" s="119">
        <f t="shared" si="78"/>
        <v>227</v>
      </c>
      <c r="L211" s="119">
        <f t="shared" si="78"/>
        <v>1</v>
      </c>
      <c r="M211" s="119">
        <f t="shared" si="78"/>
        <v>0</v>
      </c>
      <c r="N211" s="119">
        <f t="shared" si="78"/>
        <v>13</v>
      </c>
      <c r="O211" s="119">
        <f t="shared" si="78"/>
        <v>5086</v>
      </c>
      <c r="P211" s="119">
        <f t="shared" si="78"/>
        <v>1415</v>
      </c>
      <c r="Q211" s="119">
        <f t="shared" si="78"/>
        <v>6501</v>
      </c>
      <c r="R211" s="119">
        <f t="shared" si="78"/>
        <v>1</v>
      </c>
      <c r="S211" s="119">
        <f t="shared" si="78"/>
        <v>0</v>
      </c>
      <c r="T211" s="119">
        <f t="shared" si="78"/>
        <v>33</v>
      </c>
      <c r="U211" s="119">
        <f t="shared" si="78"/>
        <v>0</v>
      </c>
      <c r="V211" s="119">
        <f t="shared" si="78"/>
        <v>0</v>
      </c>
      <c r="W211" s="119">
        <f t="shared" si="78"/>
        <v>352</v>
      </c>
      <c r="X211" s="119">
        <f t="shared" si="78"/>
        <v>0</v>
      </c>
      <c r="Y211" s="119">
        <f t="shared" si="78"/>
        <v>35</v>
      </c>
      <c r="Z211" s="119">
        <f t="shared" si="78"/>
        <v>0</v>
      </c>
      <c r="AA211" s="119">
        <f t="shared" si="78"/>
        <v>0</v>
      </c>
      <c r="AB211" s="119">
        <f t="shared" si="78"/>
        <v>0</v>
      </c>
      <c r="AC211" s="119">
        <f t="shared" si="78"/>
        <v>338</v>
      </c>
      <c r="AD211" s="119">
        <f t="shared" si="78"/>
        <v>83</v>
      </c>
      <c r="AE211" s="119">
        <f t="shared" si="78"/>
        <v>421</v>
      </c>
      <c r="AF211" s="119">
        <f t="shared" si="78"/>
        <v>223</v>
      </c>
      <c r="AG211" s="119">
        <f t="shared" si="78"/>
        <v>463</v>
      </c>
      <c r="AH211" s="119">
        <f t="shared" si="78"/>
        <v>220</v>
      </c>
      <c r="AI211" s="119">
        <f t="shared" si="78"/>
        <v>223</v>
      </c>
      <c r="AJ211" s="119">
        <f t="shared" si="78"/>
        <v>223</v>
      </c>
      <c r="AK211" s="119">
        <f t="shared" si="78"/>
        <v>169</v>
      </c>
      <c r="AL211" s="119">
        <f t="shared" si="78"/>
        <v>14</v>
      </c>
      <c r="AM211" s="119">
        <f t="shared" si="78"/>
        <v>105</v>
      </c>
      <c r="AN211" s="119">
        <f t="shared" si="78"/>
        <v>99</v>
      </c>
      <c r="AO211" s="119">
        <f t="shared" si="78"/>
        <v>26</v>
      </c>
      <c r="AP211" s="119">
        <f t="shared" si="78"/>
        <v>40</v>
      </c>
      <c r="AQ211" s="119">
        <f t="shared" si="78"/>
        <v>1</v>
      </c>
      <c r="AR211" s="119">
        <f t="shared" si="78"/>
        <v>6</v>
      </c>
      <c r="AS211" s="119">
        <f t="shared" si="78"/>
        <v>36</v>
      </c>
    </row>
    <row r="212" spans="1:46" ht="14.1" customHeight="1" x14ac:dyDescent="0.15">
      <c r="A212" s="88"/>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5"/>
      <c r="AL212" s="115"/>
      <c r="AM212" s="115"/>
      <c r="AN212" s="115"/>
      <c r="AO212" s="115"/>
      <c r="AP212" s="115"/>
      <c r="AQ212" s="115"/>
      <c r="AR212" s="115"/>
      <c r="AS212" s="115"/>
    </row>
    <row r="213" spans="1:46" ht="14.1" customHeight="1" x14ac:dyDescent="0.15">
      <c r="A213" s="88"/>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5"/>
      <c r="AL213" s="115"/>
      <c r="AM213" s="115"/>
      <c r="AN213" s="115"/>
      <c r="AO213" s="115"/>
      <c r="AP213" s="115"/>
      <c r="AQ213" s="115"/>
      <c r="AR213" s="115"/>
      <c r="AS213" s="115"/>
    </row>
    <row r="214" spans="1:46" ht="14.1" customHeight="1" x14ac:dyDescent="0.15">
      <c r="A214" s="88"/>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5"/>
      <c r="AL214" s="115"/>
      <c r="AM214" s="115"/>
      <c r="AN214" s="115"/>
      <c r="AO214" s="115"/>
      <c r="AP214" s="115"/>
      <c r="AQ214" s="115"/>
      <c r="AR214" s="115"/>
      <c r="AS214" s="115"/>
    </row>
    <row r="215" spans="1:46" s="120" customFormat="1" ht="14.1" customHeight="1" x14ac:dyDescent="0.15">
      <c r="A215" s="88"/>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5"/>
      <c r="AL215" s="115"/>
      <c r="AM215" s="115"/>
      <c r="AN215" s="115"/>
      <c r="AO215" s="115"/>
      <c r="AP215" s="115"/>
      <c r="AQ215" s="115"/>
      <c r="AR215" s="115"/>
      <c r="AS215" s="115"/>
      <c r="AT215" s="14"/>
    </row>
    <row r="216" spans="1:46" s="95" customFormat="1" ht="15" x14ac:dyDescent="0.15">
      <c r="A216" s="88"/>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5"/>
      <c r="AL216" s="115"/>
      <c r="AM216" s="115"/>
      <c r="AN216" s="115"/>
      <c r="AO216" s="115"/>
      <c r="AP216" s="115"/>
      <c r="AQ216" s="115"/>
      <c r="AR216" s="115"/>
      <c r="AS216" s="115"/>
      <c r="AT216" s="14"/>
    </row>
    <row r="217" spans="1:46" s="95" customFormat="1" ht="15" x14ac:dyDescent="0.15">
      <c r="A217" s="88"/>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5"/>
      <c r="AL217" s="115"/>
      <c r="AM217" s="115"/>
      <c r="AN217" s="115"/>
      <c r="AO217" s="115"/>
      <c r="AP217" s="115"/>
      <c r="AQ217" s="115"/>
      <c r="AR217" s="115"/>
      <c r="AS217" s="115"/>
      <c r="AT217" s="14"/>
    </row>
    <row r="218" spans="1:46" ht="15" x14ac:dyDescent="0.15">
      <c r="A218" s="88"/>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5"/>
      <c r="AL218" s="115"/>
      <c r="AM218" s="115"/>
      <c r="AN218" s="115"/>
      <c r="AO218" s="115"/>
      <c r="AP218" s="115"/>
      <c r="AQ218" s="115"/>
      <c r="AR218" s="115"/>
      <c r="AS218" s="115"/>
    </row>
    <row r="219" spans="1:46" ht="15" x14ac:dyDescent="0.15">
      <c r="A219" s="88"/>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c r="AO219" s="115"/>
      <c r="AP219" s="115"/>
      <c r="AQ219" s="115"/>
      <c r="AR219" s="115"/>
      <c r="AS219" s="115"/>
    </row>
    <row r="220" spans="1:46" ht="15" x14ac:dyDescent="0.15">
      <c r="A220" s="88"/>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row>
    <row r="221" spans="1:46" ht="15" x14ac:dyDescent="0.15">
      <c r="A221" s="88"/>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row>
    <row r="222" spans="1:46" ht="15" x14ac:dyDescent="0.15">
      <c r="A222" s="88"/>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c r="AO222" s="115"/>
      <c r="AP222" s="115"/>
      <c r="AQ222" s="115"/>
      <c r="AR222" s="115"/>
      <c r="AS222" s="115"/>
    </row>
    <row r="223" spans="1:46" ht="15" x14ac:dyDescent="0.15">
      <c r="A223" s="88"/>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5"/>
      <c r="AL223" s="115"/>
      <c r="AM223" s="115"/>
      <c r="AN223" s="115"/>
      <c r="AO223" s="115"/>
      <c r="AP223" s="115"/>
      <c r="AQ223" s="115"/>
      <c r="AR223" s="115"/>
      <c r="AS223" s="115"/>
    </row>
    <row r="224" spans="1:46" ht="15" x14ac:dyDescent="0.15">
      <c r="A224" s="88"/>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c r="AO224" s="115"/>
      <c r="AP224" s="115"/>
      <c r="AQ224" s="115"/>
      <c r="AR224" s="115"/>
      <c r="AS224" s="115"/>
    </row>
    <row r="225" spans="1:45" ht="15" x14ac:dyDescent="0.15">
      <c r="A225" s="88"/>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5"/>
      <c r="AL225" s="115"/>
      <c r="AM225" s="115"/>
      <c r="AN225" s="115"/>
      <c r="AO225" s="115"/>
      <c r="AP225" s="115"/>
      <c r="AQ225" s="115"/>
      <c r="AR225" s="115"/>
      <c r="AS225" s="115"/>
    </row>
    <row r="226" spans="1:45" ht="15" x14ac:dyDescent="0.15">
      <c r="A226" s="88"/>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row>
    <row r="227" spans="1:45" ht="15" x14ac:dyDescent="0.15">
      <c r="A227" s="88"/>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5"/>
      <c r="AL227" s="115"/>
      <c r="AM227" s="115"/>
      <c r="AN227" s="115"/>
      <c r="AO227" s="115"/>
      <c r="AP227" s="115"/>
      <c r="AQ227" s="115"/>
      <c r="AR227" s="115"/>
      <c r="AS227" s="115"/>
    </row>
    <row r="228" spans="1:45" ht="15" x14ac:dyDescent="0.15">
      <c r="A228" s="88"/>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5"/>
      <c r="AL228" s="115"/>
      <c r="AM228" s="115"/>
      <c r="AN228" s="115"/>
      <c r="AO228" s="115"/>
      <c r="AP228" s="115"/>
      <c r="AQ228" s="115"/>
      <c r="AR228" s="115"/>
      <c r="AS228" s="115"/>
    </row>
    <row r="229" spans="1:45" ht="15" x14ac:dyDescent="0.15">
      <c r="A229" s="88"/>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row>
    <row r="230" spans="1:45" ht="15" x14ac:dyDescent="0.15">
      <c r="A230" s="88"/>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row>
    <row r="231" spans="1:45" ht="15" x14ac:dyDescent="0.15">
      <c r="A231" s="88"/>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5"/>
      <c r="AL231" s="115"/>
      <c r="AM231" s="115"/>
      <c r="AN231" s="115"/>
      <c r="AO231" s="115"/>
      <c r="AP231" s="115"/>
      <c r="AQ231" s="115"/>
      <c r="AR231" s="115"/>
      <c r="AS231" s="115"/>
    </row>
    <row r="232" spans="1:45" ht="15" x14ac:dyDescent="0.15">
      <c r="A232" s="88"/>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c r="AG232" s="115"/>
      <c r="AH232" s="115"/>
      <c r="AI232" s="115"/>
      <c r="AJ232" s="115"/>
      <c r="AK232" s="115"/>
      <c r="AL232" s="115"/>
      <c r="AM232" s="115"/>
      <c r="AN232" s="115"/>
      <c r="AO232" s="115"/>
      <c r="AP232" s="115"/>
      <c r="AQ232" s="115"/>
      <c r="AR232" s="115"/>
      <c r="AS232" s="115"/>
    </row>
    <row r="233" spans="1:45" ht="15" x14ac:dyDescent="0.15">
      <c r="A233" s="88"/>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c r="AG233" s="115"/>
      <c r="AH233" s="115"/>
      <c r="AI233" s="115"/>
      <c r="AJ233" s="115"/>
      <c r="AK233" s="115"/>
      <c r="AL233" s="115"/>
      <c r="AM233" s="115"/>
      <c r="AN233" s="115"/>
      <c r="AO233" s="115"/>
      <c r="AP233" s="115"/>
      <c r="AQ233" s="115"/>
      <c r="AR233" s="115"/>
      <c r="AS233" s="115"/>
    </row>
    <row r="234" spans="1:45" ht="15" x14ac:dyDescent="0.15">
      <c r="A234" s="88"/>
      <c r="B234" s="115"/>
      <c r="C234" s="115"/>
      <c r="D234" s="121"/>
      <c r="E234" s="121"/>
      <c r="F234" s="121"/>
      <c r="G234" s="121"/>
      <c r="H234" s="121"/>
      <c r="I234" s="121"/>
      <c r="J234" s="121"/>
      <c r="K234" s="121"/>
      <c r="L234" s="121"/>
      <c r="M234" s="121"/>
      <c r="N234" s="121"/>
      <c r="O234" s="121"/>
      <c r="P234" s="121"/>
      <c r="Q234" s="121"/>
      <c r="R234" s="115"/>
      <c r="S234" s="115"/>
      <c r="T234" s="115"/>
      <c r="U234" s="115"/>
      <c r="V234" s="115"/>
      <c r="W234" s="115"/>
      <c r="X234" s="121"/>
      <c r="Y234" s="121"/>
      <c r="Z234" s="121"/>
      <c r="AA234" s="121"/>
      <c r="AB234" s="121"/>
      <c r="AC234" s="121"/>
      <c r="AD234" s="121"/>
      <c r="AE234" s="121"/>
      <c r="AF234" s="115"/>
      <c r="AG234" s="115"/>
      <c r="AH234" s="115"/>
      <c r="AI234" s="115"/>
      <c r="AJ234" s="115"/>
      <c r="AK234" s="115"/>
      <c r="AL234" s="115"/>
      <c r="AM234" s="115"/>
      <c r="AN234" s="115"/>
      <c r="AO234" s="115"/>
      <c r="AP234" s="115"/>
      <c r="AQ234" s="115"/>
      <c r="AR234" s="115"/>
      <c r="AS234" s="115"/>
    </row>
    <row r="235" spans="1:45" ht="15" x14ac:dyDescent="0.15">
      <c r="A235" s="88"/>
      <c r="B235" s="115"/>
      <c r="C235" s="115"/>
      <c r="D235" s="121"/>
      <c r="E235" s="121"/>
      <c r="F235" s="121"/>
      <c r="G235" s="121"/>
      <c r="H235" s="121"/>
      <c r="I235" s="121"/>
      <c r="J235" s="121"/>
      <c r="K235" s="121"/>
      <c r="L235" s="121"/>
      <c r="M235" s="121"/>
      <c r="N235" s="121"/>
      <c r="O235" s="121"/>
      <c r="P235" s="121"/>
      <c r="Q235" s="121"/>
      <c r="R235" s="115"/>
      <c r="S235" s="115"/>
      <c r="T235" s="115"/>
      <c r="U235" s="115"/>
      <c r="V235" s="115"/>
      <c r="W235" s="115"/>
      <c r="X235" s="121"/>
      <c r="Y235" s="121"/>
      <c r="Z235" s="121"/>
      <c r="AA235" s="121"/>
      <c r="AB235" s="121"/>
      <c r="AC235" s="121"/>
      <c r="AD235" s="121"/>
      <c r="AE235" s="121"/>
      <c r="AF235" s="115"/>
      <c r="AG235" s="115"/>
      <c r="AH235" s="115"/>
      <c r="AI235" s="115"/>
      <c r="AJ235" s="115"/>
      <c r="AK235" s="115"/>
      <c r="AL235" s="115"/>
      <c r="AM235" s="115"/>
      <c r="AN235" s="115"/>
      <c r="AO235" s="115"/>
      <c r="AP235" s="115"/>
      <c r="AQ235" s="115"/>
      <c r="AR235" s="115"/>
      <c r="AS235" s="115"/>
    </row>
    <row r="236" spans="1:45" ht="15" x14ac:dyDescent="0.15">
      <c r="A236" s="88"/>
      <c r="B236" s="114"/>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5"/>
      <c r="AL236" s="115"/>
      <c r="AM236" s="115"/>
      <c r="AN236" s="115"/>
      <c r="AO236" s="115"/>
      <c r="AP236" s="115"/>
      <c r="AQ236" s="115"/>
      <c r="AR236" s="115"/>
      <c r="AS236" s="115"/>
    </row>
    <row r="237" spans="1:45" ht="15" x14ac:dyDescent="0.15">
      <c r="A237" s="88"/>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5"/>
      <c r="AL237" s="115"/>
      <c r="AM237" s="115"/>
      <c r="AN237" s="115"/>
      <c r="AO237" s="115"/>
      <c r="AP237" s="115"/>
      <c r="AQ237" s="115"/>
      <c r="AR237" s="115"/>
      <c r="AS237" s="115"/>
    </row>
    <row r="238" spans="1:45" ht="15" x14ac:dyDescent="0.15">
      <c r="A238" s="88"/>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5"/>
      <c r="AL238" s="115"/>
      <c r="AM238" s="115"/>
      <c r="AN238" s="115"/>
      <c r="AO238" s="115"/>
      <c r="AP238" s="115"/>
      <c r="AQ238" s="115"/>
      <c r="AR238" s="115"/>
      <c r="AS238" s="115"/>
    </row>
    <row r="239" spans="1:45" ht="15" x14ac:dyDescent="0.15">
      <c r="A239" s="88"/>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5"/>
      <c r="AL239" s="115"/>
      <c r="AM239" s="115"/>
      <c r="AN239" s="115"/>
      <c r="AO239" s="115"/>
      <c r="AP239" s="115"/>
      <c r="AQ239" s="115"/>
      <c r="AR239" s="115"/>
      <c r="AS239" s="115"/>
    </row>
    <row r="240" spans="1:45" ht="15" x14ac:dyDescent="0.15">
      <c r="A240" s="88"/>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5"/>
      <c r="AN240" s="115"/>
      <c r="AO240" s="115"/>
      <c r="AP240" s="115"/>
      <c r="AQ240" s="115"/>
      <c r="AR240" s="115"/>
      <c r="AS240" s="115"/>
    </row>
    <row r="241" spans="1:45" ht="15" x14ac:dyDescent="0.15">
      <c r="A241" s="88"/>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c r="AO241" s="115"/>
      <c r="AP241" s="115"/>
      <c r="AQ241" s="115"/>
      <c r="AR241" s="115"/>
      <c r="AS241" s="115"/>
    </row>
    <row r="242" spans="1:45" ht="15" x14ac:dyDescent="0.15">
      <c r="A242" s="88"/>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c r="AO242" s="115"/>
      <c r="AP242" s="115"/>
      <c r="AQ242" s="115"/>
      <c r="AR242" s="115"/>
      <c r="AS242" s="115"/>
    </row>
    <row r="243" spans="1:45" ht="15" x14ac:dyDescent="0.15">
      <c r="A243" s="88"/>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row>
    <row r="244" spans="1:45" ht="15" x14ac:dyDescent="0.15">
      <c r="A244" s="88"/>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5"/>
      <c r="AL244" s="115"/>
      <c r="AM244" s="115"/>
      <c r="AN244" s="115"/>
      <c r="AO244" s="115"/>
      <c r="AP244" s="115"/>
      <c r="AQ244" s="115"/>
      <c r="AR244" s="115"/>
      <c r="AS244" s="115"/>
    </row>
    <row r="245" spans="1:45" ht="15" x14ac:dyDescent="0.15">
      <c r="A245" s="88"/>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5"/>
      <c r="AL245" s="115"/>
      <c r="AM245" s="115"/>
      <c r="AN245" s="115"/>
      <c r="AO245" s="115"/>
      <c r="AP245" s="115"/>
      <c r="AQ245" s="115"/>
      <c r="AR245" s="115"/>
      <c r="AS245" s="115"/>
    </row>
    <row r="246" spans="1:45" ht="15" x14ac:dyDescent="0.15">
      <c r="A246" s="88"/>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5"/>
      <c r="AL246" s="115"/>
      <c r="AM246" s="115"/>
      <c r="AN246" s="115"/>
      <c r="AO246" s="115"/>
      <c r="AP246" s="115"/>
      <c r="AQ246" s="115"/>
      <c r="AR246" s="115"/>
      <c r="AS246" s="115"/>
    </row>
    <row r="247" spans="1:45" ht="15" x14ac:dyDescent="0.15">
      <c r="A247" s="88"/>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row>
    <row r="248" spans="1:45" ht="15" x14ac:dyDescent="0.15">
      <c r="A248" s="88"/>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row>
    <row r="249" spans="1:45" ht="15" x14ac:dyDescent="0.15">
      <c r="A249" s="88"/>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row>
    <row r="250" spans="1:45" ht="15" x14ac:dyDescent="0.15">
      <c r="A250" s="88"/>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row>
    <row r="251" spans="1:45" ht="15" x14ac:dyDescent="0.15">
      <c r="A251" s="88"/>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c r="AO251" s="115"/>
      <c r="AP251" s="115"/>
      <c r="AQ251" s="115"/>
      <c r="AR251" s="115"/>
      <c r="AS251" s="115"/>
    </row>
    <row r="252" spans="1:45" ht="15" x14ac:dyDescent="0.15">
      <c r="A252" s="88"/>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row>
    <row r="253" spans="1:45" ht="15" x14ac:dyDescent="0.15">
      <c r="A253" s="88"/>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5"/>
      <c r="AL253" s="115"/>
      <c r="AM253" s="115"/>
      <c r="AN253" s="115"/>
      <c r="AO253" s="115"/>
      <c r="AP253" s="115"/>
      <c r="AQ253" s="115"/>
      <c r="AR253" s="115"/>
      <c r="AS253" s="115"/>
    </row>
    <row r="254" spans="1:45" ht="15" x14ac:dyDescent="0.15">
      <c r="A254" s="88"/>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c r="AL254" s="115"/>
      <c r="AM254" s="115"/>
      <c r="AN254" s="115"/>
      <c r="AO254" s="115"/>
      <c r="AP254" s="115"/>
      <c r="AQ254" s="115"/>
      <c r="AR254" s="115"/>
      <c r="AS254" s="115"/>
    </row>
    <row r="255" spans="1:45" ht="15" x14ac:dyDescent="0.15">
      <c r="A255" s="88"/>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c r="AO255" s="115"/>
      <c r="AP255" s="115"/>
      <c r="AQ255" s="115"/>
      <c r="AR255" s="115"/>
      <c r="AS255" s="115"/>
    </row>
    <row r="256" spans="1:45" ht="15" x14ac:dyDescent="0.15">
      <c r="A256" s="88"/>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c r="AL256" s="115"/>
      <c r="AM256" s="115"/>
      <c r="AN256" s="115"/>
      <c r="AO256" s="115"/>
      <c r="AP256" s="115"/>
      <c r="AQ256" s="115"/>
      <c r="AR256" s="115"/>
      <c r="AS256" s="115"/>
    </row>
    <row r="257" spans="1:45" ht="15" x14ac:dyDescent="0.15">
      <c r="A257" s="88"/>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c r="AO257" s="115"/>
      <c r="AP257" s="115"/>
      <c r="AQ257" s="115"/>
      <c r="AR257" s="115"/>
      <c r="AS257" s="115"/>
    </row>
    <row r="258" spans="1:45" ht="15" x14ac:dyDescent="0.15">
      <c r="A258" s="88"/>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row>
    <row r="259" spans="1:45" ht="15" x14ac:dyDescent="0.15">
      <c r="A259" s="88"/>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row>
    <row r="260" spans="1:45" ht="15" x14ac:dyDescent="0.15">
      <c r="A260" s="88"/>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5"/>
      <c r="AL260" s="115"/>
      <c r="AM260" s="115"/>
      <c r="AN260" s="115"/>
      <c r="AO260" s="115"/>
      <c r="AP260" s="115"/>
      <c r="AQ260" s="115"/>
      <c r="AR260" s="115"/>
      <c r="AS260" s="115"/>
    </row>
    <row r="261" spans="1:45" ht="15" x14ac:dyDescent="0.15">
      <c r="A261" s="88"/>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5"/>
      <c r="AO261" s="115"/>
      <c r="AP261" s="115"/>
      <c r="AQ261" s="115"/>
      <c r="AR261" s="115"/>
      <c r="AS261" s="115"/>
    </row>
    <row r="262" spans="1:45" ht="15" x14ac:dyDescent="0.15">
      <c r="A262" s="88"/>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5"/>
      <c r="AL262" s="115"/>
      <c r="AM262" s="115"/>
      <c r="AN262" s="115"/>
      <c r="AO262" s="115"/>
      <c r="AP262" s="115"/>
      <c r="AQ262" s="115"/>
      <c r="AR262" s="115"/>
      <c r="AS262" s="115"/>
    </row>
    <row r="263" spans="1:45" ht="15" x14ac:dyDescent="0.15">
      <c r="A263" s="88"/>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5"/>
      <c r="AL263" s="115"/>
      <c r="AM263" s="115"/>
      <c r="AN263" s="115"/>
      <c r="AO263" s="115"/>
      <c r="AP263" s="115"/>
      <c r="AQ263" s="115"/>
      <c r="AR263" s="115"/>
      <c r="AS263" s="115"/>
    </row>
    <row r="264" spans="1:45" ht="15" x14ac:dyDescent="0.15">
      <c r="A264" s="88"/>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c r="AO264" s="115"/>
      <c r="AP264" s="115"/>
      <c r="AQ264" s="115"/>
      <c r="AR264" s="115"/>
      <c r="AS264" s="115"/>
    </row>
    <row r="265" spans="1:45" ht="15" x14ac:dyDescent="0.15">
      <c r="A265" s="88"/>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5"/>
      <c r="AL265" s="115"/>
      <c r="AM265" s="115"/>
      <c r="AN265" s="115"/>
      <c r="AO265" s="115"/>
      <c r="AP265" s="115"/>
      <c r="AQ265" s="115"/>
      <c r="AR265" s="115"/>
      <c r="AS265" s="115"/>
    </row>
    <row r="266" spans="1:45" ht="15" x14ac:dyDescent="0.15">
      <c r="A266" s="88"/>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row>
    <row r="267" spans="1:45" ht="15" x14ac:dyDescent="0.15">
      <c r="A267" s="88"/>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row>
    <row r="268" spans="1:45" ht="15" x14ac:dyDescent="0.15">
      <c r="A268" s="88"/>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row>
    <row r="269" spans="1:45" ht="15" x14ac:dyDescent="0.15">
      <c r="A269" s="88"/>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c r="AO269" s="115"/>
      <c r="AP269" s="115"/>
      <c r="AQ269" s="115"/>
      <c r="AR269" s="115"/>
      <c r="AS269" s="115"/>
    </row>
    <row r="270" spans="1:45" ht="15" x14ac:dyDescent="0.15">
      <c r="A270" s="88"/>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c r="AL270" s="115"/>
      <c r="AM270" s="115"/>
      <c r="AN270" s="115"/>
      <c r="AO270" s="115"/>
      <c r="AP270" s="115"/>
      <c r="AQ270" s="115"/>
      <c r="AR270" s="115"/>
      <c r="AS270" s="115"/>
    </row>
    <row r="271" spans="1:45" ht="15" x14ac:dyDescent="0.15">
      <c r="A271" s="88"/>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15"/>
      <c r="AO271" s="115"/>
      <c r="AP271" s="115"/>
      <c r="AQ271" s="115"/>
      <c r="AR271" s="115"/>
      <c r="AS271" s="115"/>
    </row>
    <row r="272" spans="1:45" ht="15" x14ac:dyDescent="0.15">
      <c r="A272" s="88"/>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5"/>
      <c r="AL272" s="115"/>
      <c r="AM272" s="115"/>
      <c r="AN272" s="115"/>
      <c r="AO272" s="115"/>
      <c r="AP272" s="115"/>
      <c r="AQ272" s="115"/>
      <c r="AR272" s="115"/>
      <c r="AS272" s="115"/>
    </row>
    <row r="273" spans="1:45" ht="15" x14ac:dyDescent="0.15">
      <c r="A273" s="88"/>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5"/>
      <c r="AL273" s="115"/>
      <c r="AM273" s="115"/>
      <c r="AN273" s="115"/>
      <c r="AO273" s="115"/>
      <c r="AP273" s="115"/>
      <c r="AQ273" s="115"/>
      <c r="AR273" s="115"/>
      <c r="AS273" s="115"/>
    </row>
    <row r="274" spans="1:45" ht="15" x14ac:dyDescent="0.15">
      <c r="A274" s="88"/>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row>
    <row r="275" spans="1:45" ht="15" x14ac:dyDescent="0.15">
      <c r="A275" s="88"/>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15"/>
      <c r="AO275" s="115"/>
      <c r="AP275" s="115"/>
      <c r="AQ275" s="115"/>
      <c r="AR275" s="115"/>
      <c r="AS275" s="115"/>
    </row>
    <row r="276" spans="1:45" ht="15" x14ac:dyDescent="0.15">
      <c r="A276" s="88"/>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5"/>
      <c r="AL276" s="115"/>
      <c r="AM276" s="115"/>
      <c r="AN276" s="115"/>
      <c r="AO276" s="115"/>
      <c r="AP276" s="115"/>
      <c r="AQ276" s="115"/>
      <c r="AR276" s="115"/>
      <c r="AS276" s="115"/>
    </row>
    <row r="277" spans="1:45" ht="15" x14ac:dyDescent="0.15">
      <c r="A277" s="88"/>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5"/>
      <c r="AL277" s="115"/>
      <c r="AM277" s="115"/>
      <c r="AN277" s="115"/>
      <c r="AO277" s="115"/>
      <c r="AP277" s="115"/>
      <c r="AQ277" s="115"/>
      <c r="AR277" s="115"/>
      <c r="AS277" s="115"/>
    </row>
    <row r="278" spans="1:45" ht="15" x14ac:dyDescent="0.15">
      <c r="A278" s="88"/>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5"/>
      <c r="AL278" s="115"/>
      <c r="AM278" s="115"/>
      <c r="AN278" s="115"/>
      <c r="AO278" s="115"/>
      <c r="AP278" s="115"/>
      <c r="AQ278" s="115"/>
      <c r="AR278" s="115"/>
      <c r="AS278" s="115"/>
    </row>
    <row r="279" spans="1:45" ht="15" x14ac:dyDescent="0.15">
      <c r="A279" s="88"/>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5"/>
      <c r="AL279" s="115"/>
      <c r="AM279" s="115"/>
      <c r="AN279" s="115"/>
      <c r="AO279" s="115"/>
      <c r="AP279" s="115"/>
      <c r="AQ279" s="115"/>
      <c r="AR279" s="115"/>
      <c r="AS279" s="115"/>
    </row>
    <row r="280" spans="1:45" ht="15" x14ac:dyDescent="0.15">
      <c r="A280" s="88"/>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5"/>
      <c r="AL280" s="115"/>
      <c r="AM280" s="115"/>
      <c r="AN280" s="115"/>
      <c r="AO280" s="115"/>
      <c r="AP280" s="115"/>
      <c r="AQ280" s="115"/>
      <c r="AR280" s="115"/>
      <c r="AS280" s="115"/>
    </row>
    <row r="281" spans="1:45" ht="15" x14ac:dyDescent="0.15">
      <c r="A281" s="88"/>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5"/>
      <c r="AL281" s="115"/>
      <c r="AM281" s="115"/>
      <c r="AN281" s="115"/>
      <c r="AO281" s="115"/>
      <c r="AP281" s="115"/>
      <c r="AQ281" s="115"/>
      <c r="AR281" s="115"/>
      <c r="AS281" s="115"/>
    </row>
    <row r="282" spans="1:45" ht="15" x14ac:dyDescent="0.15">
      <c r="A282" s="88"/>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row>
    <row r="283" spans="1:45" ht="15" x14ac:dyDescent="0.15">
      <c r="A283" s="88"/>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5"/>
      <c r="AL283" s="115"/>
      <c r="AM283" s="115"/>
      <c r="AN283" s="115"/>
      <c r="AO283" s="115"/>
      <c r="AP283" s="115"/>
      <c r="AQ283" s="115"/>
      <c r="AR283" s="115"/>
      <c r="AS283" s="115"/>
    </row>
    <row r="284" spans="1:45" ht="15" x14ac:dyDescent="0.15">
      <c r="A284" s="88"/>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5"/>
      <c r="AL284" s="115"/>
      <c r="AM284" s="115"/>
      <c r="AN284" s="115"/>
      <c r="AO284" s="115"/>
      <c r="AP284" s="115"/>
      <c r="AQ284" s="115"/>
      <c r="AR284" s="115"/>
      <c r="AS284" s="115"/>
    </row>
    <row r="285" spans="1:45" ht="15" x14ac:dyDescent="0.15">
      <c r="A285" s="88"/>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5"/>
      <c r="AL285" s="115"/>
      <c r="AM285" s="115"/>
      <c r="AN285" s="115"/>
      <c r="AO285" s="115"/>
      <c r="AP285" s="115"/>
      <c r="AQ285" s="115"/>
      <c r="AR285" s="115"/>
      <c r="AS285" s="115"/>
    </row>
    <row r="286" spans="1:45" ht="15" x14ac:dyDescent="0.15">
      <c r="A286" s="88"/>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5"/>
      <c r="AL286" s="115"/>
      <c r="AM286" s="115"/>
      <c r="AN286" s="115"/>
      <c r="AO286" s="115"/>
      <c r="AP286" s="115"/>
      <c r="AQ286" s="115"/>
      <c r="AR286" s="115"/>
      <c r="AS286" s="115"/>
    </row>
    <row r="287" spans="1:45" ht="15" x14ac:dyDescent="0.15">
      <c r="A287" s="88"/>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5"/>
      <c r="AL287" s="115"/>
      <c r="AM287" s="115"/>
      <c r="AN287" s="115"/>
      <c r="AO287" s="115"/>
      <c r="AP287" s="115"/>
      <c r="AQ287" s="115"/>
      <c r="AR287" s="115"/>
      <c r="AS287" s="115"/>
    </row>
    <row r="288" spans="1:45" ht="15" x14ac:dyDescent="0.15">
      <c r="A288" s="88"/>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5"/>
      <c r="AL288" s="115"/>
      <c r="AM288" s="115"/>
      <c r="AN288" s="115"/>
      <c r="AO288" s="115"/>
      <c r="AP288" s="115"/>
      <c r="AQ288" s="115"/>
      <c r="AR288" s="115"/>
      <c r="AS288" s="115"/>
    </row>
    <row r="289" spans="1:45" ht="15" x14ac:dyDescent="0.15">
      <c r="A289" s="88"/>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c r="AO289" s="115"/>
      <c r="AP289" s="115"/>
      <c r="AQ289" s="115"/>
      <c r="AR289" s="115"/>
      <c r="AS289" s="115"/>
    </row>
    <row r="290" spans="1:45" ht="15" x14ac:dyDescent="0.15">
      <c r="A290" s="88"/>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row>
    <row r="291" spans="1:45" ht="15" x14ac:dyDescent="0.15">
      <c r="A291" s="88"/>
      <c r="B291" s="115"/>
      <c r="C291" s="115"/>
      <c r="D291" s="121"/>
      <c r="E291" s="121"/>
      <c r="F291" s="121"/>
      <c r="G291" s="121"/>
      <c r="H291" s="121"/>
      <c r="I291" s="121"/>
      <c r="J291" s="121"/>
      <c r="K291" s="121"/>
      <c r="L291" s="121"/>
      <c r="M291" s="121"/>
      <c r="N291" s="121"/>
      <c r="O291" s="121"/>
      <c r="P291" s="121"/>
      <c r="Q291" s="121"/>
      <c r="R291" s="115"/>
      <c r="S291" s="115"/>
      <c r="T291" s="115"/>
      <c r="U291" s="115"/>
      <c r="V291" s="115"/>
      <c r="W291" s="115"/>
      <c r="X291" s="121"/>
      <c r="Y291" s="121"/>
      <c r="Z291" s="121"/>
      <c r="AA291" s="121"/>
      <c r="AB291" s="121"/>
      <c r="AC291" s="121"/>
      <c r="AD291" s="121"/>
      <c r="AE291" s="121"/>
      <c r="AF291" s="115"/>
      <c r="AG291" s="115"/>
      <c r="AH291" s="115"/>
      <c r="AI291" s="115"/>
      <c r="AJ291" s="115"/>
      <c r="AK291" s="115"/>
      <c r="AL291" s="115"/>
      <c r="AM291" s="115"/>
      <c r="AN291" s="115"/>
      <c r="AO291" s="115"/>
      <c r="AP291" s="115"/>
      <c r="AQ291" s="115"/>
      <c r="AR291" s="115"/>
      <c r="AS291" s="115"/>
    </row>
    <row r="292" spans="1:45" ht="15" x14ac:dyDescent="0.15">
      <c r="A292" s="88"/>
      <c r="B292" s="115"/>
      <c r="C292" s="115"/>
      <c r="D292" s="121"/>
      <c r="E292" s="121"/>
      <c r="F292" s="121"/>
      <c r="G292" s="121"/>
      <c r="H292" s="121"/>
      <c r="I292" s="121"/>
      <c r="J292" s="121"/>
      <c r="K292" s="121"/>
      <c r="L292" s="121"/>
      <c r="M292" s="121"/>
      <c r="N292" s="121"/>
      <c r="O292" s="121"/>
      <c r="P292" s="121"/>
      <c r="Q292" s="121"/>
      <c r="R292" s="115"/>
      <c r="S292" s="115"/>
      <c r="T292" s="115"/>
      <c r="U292" s="115"/>
      <c r="V292" s="115"/>
      <c r="W292" s="115"/>
      <c r="X292" s="121"/>
      <c r="Y292" s="121"/>
      <c r="Z292" s="121"/>
      <c r="AA292" s="121"/>
      <c r="AB292" s="121"/>
      <c r="AC292" s="121"/>
      <c r="AD292" s="121"/>
      <c r="AE292" s="121"/>
      <c r="AF292" s="115"/>
      <c r="AG292" s="115"/>
      <c r="AH292" s="115"/>
      <c r="AI292" s="115"/>
      <c r="AJ292" s="115"/>
      <c r="AK292" s="115"/>
      <c r="AL292" s="115"/>
      <c r="AM292" s="115"/>
      <c r="AN292" s="115"/>
      <c r="AO292" s="115"/>
      <c r="AP292" s="115"/>
      <c r="AQ292" s="115"/>
      <c r="AR292" s="115"/>
      <c r="AS292" s="115"/>
    </row>
    <row r="293" spans="1:45" ht="15" x14ac:dyDescent="0.15">
      <c r="A293" s="88"/>
      <c r="B293" s="114"/>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5"/>
      <c r="AL293" s="115"/>
      <c r="AM293" s="115"/>
      <c r="AN293" s="115"/>
      <c r="AO293" s="115"/>
      <c r="AP293" s="115"/>
      <c r="AQ293" s="115"/>
      <c r="AR293" s="115"/>
      <c r="AS293" s="115"/>
    </row>
    <row r="294" spans="1:45" ht="15" x14ac:dyDescent="0.15">
      <c r="A294" s="88"/>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5"/>
      <c r="AL294" s="115"/>
      <c r="AM294" s="115"/>
      <c r="AN294" s="115"/>
      <c r="AO294" s="115"/>
      <c r="AP294" s="115"/>
      <c r="AQ294" s="115"/>
      <c r="AR294" s="115"/>
      <c r="AS294" s="115"/>
    </row>
    <row r="295" spans="1:45" ht="15" x14ac:dyDescent="0.15">
      <c r="A295" s="88"/>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5"/>
      <c r="AL295" s="115"/>
      <c r="AM295" s="115"/>
      <c r="AN295" s="115"/>
      <c r="AO295" s="115"/>
      <c r="AP295" s="115"/>
      <c r="AQ295" s="115"/>
      <c r="AR295" s="115"/>
      <c r="AS295" s="115"/>
    </row>
    <row r="296" spans="1:45" ht="15" x14ac:dyDescent="0.15">
      <c r="A296" s="88"/>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5"/>
      <c r="AL296" s="115"/>
      <c r="AM296" s="115"/>
      <c r="AN296" s="115"/>
      <c r="AO296" s="115"/>
      <c r="AP296" s="115"/>
      <c r="AQ296" s="115"/>
      <c r="AR296" s="115"/>
      <c r="AS296" s="115"/>
    </row>
    <row r="297" spans="1:45" ht="15" x14ac:dyDescent="0.15">
      <c r="A297" s="88"/>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5"/>
      <c r="AL297" s="115"/>
      <c r="AM297" s="115"/>
      <c r="AN297" s="115"/>
      <c r="AO297" s="115"/>
      <c r="AP297" s="115"/>
      <c r="AQ297" s="115"/>
      <c r="AR297" s="115"/>
      <c r="AS297" s="115"/>
    </row>
    <row r="298" spans="1:45" ht="15" x14ac:dyDescent="0.15">
      <c r="A298" s="88"/>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5"/>
      <c r="AL298" s="115"/>
      <c r="AM298" s="115"/>
      <c r="AN298" s="115"/>
      <c r="AO298" s="115"/>
      <c r="AP298" s="115"/>
      <c r="AQ298" s="115"/>
      <c r="AR298" s="115"/>
      <c r="AS298" s="115"/>
    </row>
    <row r="299" spans="1:45" ht="15" x14ac:dyDescent="0.15">
      <c r="A299" s="88"/>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c r="AG299" s="115"/>
      <c r="AH299" s="115"/>
      <c r="AI299" s="115"/>
      <c r="AJ299" s="115"/>
      <c r="AK299" s="115"/>
      <c r="AL299" s="115"/>
      <c r="AM299" s="115"/>
      <c r="AN299" s="115"/>
      <c r="AO299" s="115"/>
      <c r="AP299" s="115"/>
      <c r="AQ299" s="115"/>
      <c r="AR299" s="115"/>
      <c r="AS299" s="115"/>
    </row>
    <row r="300" spans="1:45" ht="15" x14ac:dyDescent="0.15">
      <c r="A300" s="88"/>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c r="AK300" s="115"/>
      <c r="AL300" s="115"/>
      <c r="AM300" s="115"/>
      <c r="AN300" s="115"/>
      <c r="AO300" s="115"/>
      <c r="AP300" s="115"/>
      <c r="AQ300" s="115"/>
      <c r="AR300" s="115"/>
      <c r="AS300" s="115"/>
    </row>
    <row r="301" spans="1:45" ht="15" x14ac:dyDescent="0.15">
      <c r="A301" s="88"/>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5"/>
      <c r="AL301" s="115"/>
      <c r="AM301" s="115"/>
      <c r="AN301" s="115"/>
      <c r="AO301" s="115"/>
      <c r="AP301" s="115"/>
      <c r="AQ301" s="115"/>
      <c r="AR301" s="115"/>
      <c r="AS301" s="115"/>
    </row>
    <row r="302" spans="1:45" ht="15" x14ac:dyDescent="0.15">
      <c r="A302" s="88"/>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5"/>
      <c r="AL302" s="115"/>
      <c r="AM302" s="115"/>
      <c r="AN302" s="115"/>
      <c r="AO302" s="115"/>
      <c r="AP302" s="115"/>
      <c r="AQ302" s="115"/>
      <c r="AR302" s="115"/>
      <c r="AS302" s="115"/>
    </row>
    <row r="303" spans="1:45" ht="15" x14ac:dyDescent="0.15">
      <c r="A303" s="88"/>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5"/>
      <c r="AL303" s="115"/>
      <c r="AM303" s="115"/>
      <c r="AN303" s="115"/>
      <c r="AO303" s="115"/>
      <c r="AP303" s="115"/>
      <c r="AQ303" s="115"/>
      <c r="AR303" s="115"/>
      <c r="AS303" s="115"/>
    </row>
    <row r="304" spans="1:45" ht="15" x14ac:dyDescent="0.15">
      <c r="A304" s="88"/>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c r="AN304" s="115"/>
      <c r="AO304" s="115"/>
      <c r="AP304" s="115"/>
      <c r="AQ304" s="115"/>
      <c r="AR304" s="115"/>
      <c r="AS304" s="115"/>
    </row>
    <row r="305" spans="1:45" ht="15" x14ac:dyDescent="0.15">
      <c r="A305" s="88"/>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c r="AO305" s="115"/>
      <c r="AP305" s="115"/>
      <c r="AQ305" s="115"/>
      <c r="AR305" s="115"/>
      <c r="AS305" s="115"/>
    </row>
    <row r="306" spans="1:45" ht="15" x14ac:dyDescent="0.15">
      <c r="A306" s="88"/>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15"/>
      <c r="AO306" s="115"/>
      <c r="AP306" s="115"/>
      <c r="AQ306" s="115"/>
      <c r="AR306" s="115"/>
      <c r="AS306" s="115"/>
    </row>
    <row r="307" spans="1:45" ht="15" x14ac:dyDescent="0.15">
      <c r="A307" s="88"/>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row>
    <row r="308" spans="1:45" ht="15" x14ac:dyDescent="0.15">
      <c r="A308" s="88"/>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row>
    <row r="309" spans="1:45" ht="15" x14ac:dyDescent="0.15">
      <c r="A309" s="88"/>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5"/>
      <c r="AL309" s="115"/>
      <c r="AM309" s="115"/>
      <c r="AN309" s="115"/>
      <c r="AO309" s="115"/>
      <c r="AP309" s="115"/>
      <c r="AQ309" s="115"/>
      <c r="AR309" s="115"/>
      <c r="AS309" s="115"/>
    </row>
    <row r="310" spans="1:45" ht="15" x14ac:dyDescent="0.15">
      <c r="A310" s="88"/>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5"/>
      <c r="AL310" s="115"/>
      <c r="AM310" s="115"/>
      <c r="AN310" s="115"/>
      <c r="AO310" s="115"/>
      <c r="AP310" s="115"/>
      <c r="AQ310" s="115"/>
      <c r="AR310" s="115"/>
      <c r="AS310" s="115"/>
    </row>
    <row r="311" spans="1:45" ht="15" x14ac:dyDescent="0.15">
      <c r="A311" s="88"/>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5"/>
      <c r="AL311" s="115"/>
      <c r="AM311" s="115"/>
      <c r="AN311" s="115"/>
      <c r="AO311" s="115"/>
      <c r="AP311" s="115"/>
      <c r="AQ311" s="115"/>
      <c r="AR311" s="115"/>
      <c r="AS311" s="115"/>
    </row>
    <row r="312" spans="1:45" ht="15" x14ac:dyDescent="0.15">
      <c r="A312" s="88"/>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5"/>
      <c r="AL312" s="115"/>
      <c r="AM312" s="115"/>
      <c r="AN312" s="115"/>
      <c r="AO312" s="115"/>
      <c r="AP312" s="115"/>
      <c r="AQ312" s="115"/>
      <c r="AR312" s="115"/>
      <c r="AS312" s="115"/>
    </row>
    <row r="313" spans="1:45" ht="15" x14ac:dyDescent="0.15">
      <c r="A313" s="88"/>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5"/>
      <c r="AL313" s="115"/>
      <c r="AM313" s="115"/>
      <c r="AN313" s="115"/>
      <c r="AO313" s="115"/>
      <c r="AP313" s="115"/>
      <c r="AQ313" s="115"/>
      <c r="AR313" s="115"/>
      <c r="AS313" s="115"/>
    </row>
    <row r="314" spans="1:45" ht="15" x14ac:dyDescent="0.15">
      <c r="A314" s="88"/>
      <c r="B314" s="115"/>
      <c r="C314" s="115"/>
      <c r="D314" s="121"/>
      <c r="E314" s="121"/>
      <c r="F314" s="121"/>
      <c r="G314" s="121"/>
      <c r="H314" s="121"/>
      <c r="I314" s="121"/>
      <c r="J314" s="121"/>
      <c r="K314" s="121"/>
      <c r="L314" s="121"/>
      <c r="M314" s="121"/>
      <c r="N314" s="121"/>
      <c r="O314" s="121"/>
      <c r="P314" s="121"/>
      <c r="Q314" s="121"/>
      <c r="R314" s="115"/>
      <c r="S314" s="115"/>
      <c r="T314" s="115"/>
      <c r="U314" s="115"/>
      <c r="V314" s="115"/>
      <c r="W314" s="115"/>
      <c r="X314" s="121"/>
      <c r="Y314" s="121"/>
      <c r="Z314" s="121"/>
      <c r="AA314" s="121"/>
      <c r="AB314" s="121"/>
      <c r="AC314" s="121"/>
      <c r="AD314" s="121"/>
      <c r="AE314" s="121"/>
      <c r="AF314" s="115"/>
      <c r="AG314" s="115"/>
      <c r="AH314" s="115"/>
      <c r="AI314" s="115"/>
      <c r="AJ314" s="115"/>
      <c r="AK314" s="115"/>
      <c r="AL314" s="115"/>
      <c r="AM314" s="115"/>
      <c r="AN314" s="115"/>
      <c r="AO314" s="115"/>
      <c r="AP314" s="115"/>
      <c r="AQ314" s="115"/>
      <c r="AR314" s="115"/>
      <c r="AS314" s="115"/>
    </row>
    <row r="315" spans="1:45" ht="15" x14ac:dyDescent="0.15">
      <c r="A315" s="88"/>
      <c r="B315" s="115"/>
      <c r="C315" s="115"/>
      <c r="D315" s="121"/>
      <c r="E315" s="121"/>
      <c r="F315" s="121"/>
      <c r="G315" s="121"/>
      <c r="H315" s="121"/>
      <c r="I315" s="121"/>
      <c r="J315" s="121"/>
      <c r="K315" s="121"/>
      <c r="L315" s="121"/>
      <c r="M315" s="121"/>
      <c r="N315" s="121"/>
      <c r="O315" s="121"/>
      <c r="P315" s="121"/>
      <c r="Q315" s="121"/>
      <c r="R315" s="115"/>
      <c r="S315" s="115"/>
      <c r="T315" s="115"/>
      <c r="U315" s="115"/>
      <c r="V315" s="115"/>
      <c r="W315" s="115"/>
      <c r="X315" s="121"/>
      <c r="Y315" s="121"/>
      <c r="Z315" s="121"/>
      <c r="AA315" s="121"/>
      <c r="AB315" s="121"/>
      <c r="AC315" s="121"/>
      <c r="AD315" s="121"/>
      <c r="AE315" s="121"/>
      <c r="AF315" s="115"/>
      <c r="AG315" s="115"/>
      <c r="AH315" s="115"/>
      <c r="AI315" s="115"/>
      <c r="AJ315" s="115"/>
      <c r="AK315" s="115"/>
      <c r="AL315" s="115"/>
      <c r="AM315" s="115"/>
      <c r="AN315" s="115"/>
      <c r="AO315" s="115"/>
      <c r="AP315" s="115"/>
      <c r="AQ315" s="115"/>
      <c r="AR315" s="115"/>
      <c r="AS315" s="115"/>
    </row>
    <row r="316" spans="1:45" ht="15" x14ac:dyDescent="0.15">
      <c r="A316" s="88"/>
      <c r="B316" s="114"/>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5"/>
      <c r="AL316" s="115"/>
      <c r="AM316" s="115"/>
      <c r="AN316" s="115"/>
      <c r="AO316" s="115"/>
      <c r="AP316" s="115"/>
      <c r="AQ316" s="115"/>
      <c r="AR316" s="115"/>
      <c r="AS316" s="115"/>
    </row>
    <row r="317" spans="1:45" ht="15" x14ac:dyDescent="0.15">
      <c r="A317" s="88"/>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5"/>
      <c r="AL317" s="115"/>
      <c r="AM317" s="115"/>
      <c r="AN317" s="115"/>
      <c r="AO317" s="115"/>
      <c r="AP317" s="115"/>
      <c r="AQ317" s="115"/>
      <c r="AR317" s="115"/>
      <c r="AS317" s="115"/>
    </row>
    <row r="318" spans="1:45" ht="15" x14ac:dyDescent="0.15">
      <c r="A318" s="88"/>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5"/>
      <c r="AL318" s="115"/>
      <c r="AM318" s="115"/>
      <c r="AN318" s="115"/>
      <c r="AO318" s="115"/>
      <c r="AP318" s="115"/>
      <c r="AQ318" s="115"/>
      <c r="AR318" s="115"/>
      <c r="AS318" s="115"/>
    </row>
    <row r="319" spans="1:45" ht="15" x14ac:dyDescent="0.15">
      <c r="A319" s="88"/>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5"/>
      <c r="AL319" s="115"/>
      <c r="AM319" s="115"/>
      <c r="AN319" s="115"/>
      <c r="AO319" s="115"/>
      <c r="AP319" s="115"/>
      <c r="AQ319" s="115"/>
      <c r="AR319" s="115"/>
      <c r="AS319" s="115"/>
    </row>
    <row r="320" spans="1:45" ht="15" x14ac:dyDescent="0.15">
      <c r="A320" s="88"/>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5"/>
      <c r="AL320" s="115"/>
      <c r="AM320" s="115"/>
      <c r="AN320" s="115"/>
      <c r="AO320" s="115"/>
      <c r="AP320" s="115"/>
      <c r="AQ320" s="115"/>
      <c r="AR320" s="115"/>
      <c r="AS320" s="115"/>
    </row>
    <row r="321" spans="1:45" ht="15" x14ac:dyDescent="0.15">
      <c r="A321" s="88"/>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5"/>
      <c r="AL321" s="115"/>
      <c r="AM321" s="115"/>
      <c r="AN321" s="115"/>
      <c r="AO321" s="115"/>
      <c r="AP321" s="115"/>
      <c r="AQ321" s="115"/>
      <c r="AR321" s="115"/>
      <c r="AS321" s="115"/>
    </row>
    <row r="322" spans="1:45" ht="15" x14ac:dyDescent="0.15">
      <c r="A322" s="88"/>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c r="AN322" s="115"/>
      <c r="AO322" s="115"/>
      <c r="AP322" s="115"/>
      <c r="AQ322" s="115"/>
      <c r="AR322" s="115"/>
      <c r="AS322" s="115"/>
    </row>
    <row r="323" spans="1:45" ht="15" x14ac:dyDescent="0.15">
      <c r="A323" s="88"/>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5"/>
      <c r="AL323" s="115"/>
      <c r="AM323" s="115"/>
      <c r="AN323" s="115"/>
      <c r="AO323" s="115"/>
      <c r="AP323" s="115"/>
      <c r="AQ323" s="115"/>
      <c r="AR323" s="115"/>
      <c r="AS323" s="115"/>
    </row>
    <row r="324" spans="1:45" ht="15" x14ac:dyDescent="0.15">
      <c r="A324" s="88"/>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5"/>
      <c r="AL324" s="115"/>
      <c r="AM324" s="115"/>
      <c r="AN324" s="115"/>
      <c r="AO324" s="115"/>
      <c r="AP324" s="115"/>
      <c r="AQ324" s="115"/>
      <c r="AR324" s="115"/>
      <c r="AS324" s="115"/>
    </row>
    <row r="325" spans="1:45" ht="15" x14ac:dyDescent="0.15">
      <c r="A325" s="88"/>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5"/>
      <c r="AL325" s="115"/>
      <c r="AM325" s="115"/>
      <c r="AN325" s="115"/>
      <c r="AO325" s="115"/>
      <c r="AP325" s="115"/>
      <c r="AQ325" s="115"/>
      <c r="AR325" s="115"/>
      <c r="AS325" s="115"/>
    </row>
    <row r="326" spans="1:45" ht="15" x14ac:dyDescent="0.15">
      <c r="A326" s="88"/>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5"/>
      <c r="AL326" s="115"/>
      <c r="AM326" s="115"/>
      <c r="AN326" s="115"/>
      <c r="AO326" s="115"/>
      <c r="AP326" s="115"/>
      <c r="AQ326" s="115"/>
      <c r="AR326" s="115"/>
      <c r="AS326" s="115"/>
    </row>
    <row r="327" spans="1:45" ht="15" x14ac:dyDescent="0.15">
      <c r="A327" s="88"/>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5"/>
      <c r="AL327" s="115"/>
      <c r="AM327" s="115"/>
      <c r="AN327" s="115"/>
      <c r="AO327" s="115"/>
      <c r="AP327" s="115"/>
      <c r="AQ327" s="115"/>
      <c r="AR327" s="115"/>
      <c r="AS327" s="115"/>
    </row>
    <row r="328" spans="1:45" ht="15" x14ac:dyDescent="0.15">
      <c r="A328" s="88"/>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5"/>
      <c r="AL328" s="115"/>
      <c r="AM328" s="115"/>
      <c r="AN328" s="115"/>
      <c r="AO328" s="115"/>
      <c r="AP328" s="115"/>
      <c r="AQ328" s="115"/>
      <c r="AR328" s="115"/>
      <c r="AS328" s="115"/>
    </row>
    <row r="329" spans="1:45" ht="15" x14ac:dyDescent="0.15">
      <c r="A329" s="88"/>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c r="AO329" s="115"/>
      <c r="AP329" s="115"/>
      <c r="AQ329" s="115"/>
      <c r="AR329" s="115"/>
      <c r="AS329" s="115"/>
    </row>
    <row r="330" spans="1:45" ht="15" x14ac:dyDescent="0.15">
      <c r="A330" s="88"/>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5"/>
      <c r="AL330" s="115"/>
      <c r="AM330" s="115"/>
      <c r="AN330" s="115"/>
      <c r="AO330" s="115"/>
      <c r="AP330" s="115"/>
      <c r="AQ330" s="115"/>
      <c r="AR330" s="115"/>
      <c r="AS330" s="115"/>
    </row>
    <row r="331" spans="1:45" ht="15" x14ac:dyDescent="0.15">
      <c r="A331" s="88"/>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5"/>
      <c r="AL331" s="115"/>
      <c r="AM331" s="115"/>
      <c r="AN331" s="115"/>
      <c r="AO331" s="115"/>
      <c r="AP331" s="115"/>
      <c r="AQ331" s="115"/>
      <c r="AR331" s="115"/>
      <c r="AS331" s="115"/>
    </row>
    <row r="332" spans="1:45" ht="15" x14ac:dyDescent="0.15">
      <c r="A332" s="88"/>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c r="AG332" s="115"/>
      <c r="AH332" s="115"/>
      <c r="AI332" s="115"/>
      <c r="AJ332" s="115"/>
      <c r="AK332" s="115"/>
      <c r="AL332" s="115"/>
      <c r="AM332" s="115"/>
      <c r="AN332" s="115"/>
      <c r="AO332" s="115"/>
      <c r="AP332" s="115"/>
      <c r="AQ332" s="115"/>
      <c r="AR332" s="115"/>
      <c r="AS332" s="115"/>
    </row>
    <row r="333" spans="1:45" ht="15" x14ac:dyDescent="0.15">
      <c r="A333" s="88"/>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c r="AK333" s="115"/>
      <c r="AL333" s="115"/>
      <c r="AM333" s="115"/>
      <c r="AN333" s="115"/>
      <c r="AO333" s="115"/>
      <c r="AP333" s="115"/>
      <c r="AQ333" s="115"/>
      <c r="AR333" s="115"/>
      <c r="AS333" s="115"/>
    </row>
    <row r="334" spans="1:45" ht="15" x14ac:dyDescent="0.15">
      <c r="A334" s="88"/>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c r="AN334" s="115"/>
      <c r="AO334" s="115"/>
      <c r="AP334" s="115"/>
      <c r="AQ334" s="115"/>
      <c r="AR334" s="115"/>
      <c r="AS334" s="115"/>
    </row>
    <row r="335" spans="1:45" ht="15" x14ac:dyDescent="0.15">
      <c r="A335" s="88"/>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5"/>
      <c r="AL335" s="115"/>
      <c r="AM335" s="115"/>
      <c r="AN335" s="115"/>
      <c r="AO335" s="115"/>
      <c r="AP335" s="115"/>
      <c r="AQ335" s="115"/>
      <c r="AR335" s="115"/>
      <c r="AS335" s="115"/>
    </row>
    <row r="336" spans="1:45" ht="15" x14ac:dyDescent="0.15">
      <c r="A336" s="88"/>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5"/>
      <c r="AL336" s="115"/>
      <c r="AM336" s="115"/>
      <c r="AN336" s="115"/>
      <c r="AO336" s="115"/>
      <c r="AP336" s="115"/>
      <c r="AQ336" s="115"/>
      <c r="AR336" s="115"/>
      <c r="AS336" s="115"/>
    </row>
    <row r="337" spans="1:45" ht="15" x14ac:dyDescent="0.15">
      <c r="A337" s="88"/>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5"/>
      <c r="AL337" s="115"/>
      <c r="AM337" s="115"/>
      <c r="AN337" s="115"/>
      <c r="AO337" s="115"/>
      <c r="AP337" s="115"/>
      <c r="AQ337" s="115"/>
      <c r="AR337" s="115"/>
      <c r="AS337" s="115"/>
    </row>
    <row r="338" spans="1:45" ht="15" x14ac:dyDescent="0.15">
      <c r="A338" s="88"/>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5"/>
      <c r="AL338" s="115"/>
      <c r="AM338" s="115"/>
      <c r="AN338" s="115"/>
      <c r="AO338" s="115"/>
      <c r="AP338" s="115"/>
      <c r="AQ338" s="115"/>
      <c r="AR338" s="115"/>
      <c r="AS338" s="115"/>
    </row>
    <row r="339" spans="1:45" ht="15" x14ac:dyDescent="0.15">
      <c r="A339" s="88"/>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5"/>
      <c r="AL339" s="115"/>
      <c r="AM339" s="115"/>
      <c r="AN339" s="115"/>
      <c r="AO339" s="115"/>
      <c r="AP339" s="115"/>
      <c r="AQ339" s="115"/>
      <c r="AR339" s="115"/>
      <c r="AS339" s="115"/>
    </row>
    <row r="340" spans="1:45" ht="15" x14ac:dyDescent="0.15">
      <c r="A340" s="88"/>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5"/>
      <c r="AL340" s="115"/>
      <c r="AM340" s="115"/>
      <c r="AN340" s="115"/>
      <c r="AO340" s="115"/>
      <c r="AP340" s="115"/>
      <c r="AQ340" s="115"/>
      <c r="AR340" s="115"/>
      <c r="AS340" s="115"/>
    </row>
    <row r="341" spans="1:45" ht="15" x14ac:dyDescent="0.15">
      <c r="A341" s="88"/>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5"/>
      <c r="AL341" s="115"/>
      <c r="AM341" s="115"/>
      <c r="AN341" s="115"/>
      <c r="AO341" s="115"/>
      <c r="AP341" s="115"/>
      <c r="AQ341" s="115"/>
      <c r="AR341" s="115"/>
      <c r="AS341" s="115"/>
    </row>
    <row r="342" spans="1:45" ht="15" x14ac:dyDescent="0.15">
      <c r="A342" s="88"/>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5"/>
      <c r="AL342" s="115"/>
      <c r="AM342" s="115"/>
      <c r="AN342" s="115"/>
      <c r="AO342" s="115"/>
      <c r="AP342" s="115"/>
      <c r="AQ342" s="115"/>
      <c r="AR342" s="115"/>
      <c r="AS342" s="115"/>
    </row>
    <row r="343" spans="1:45" ht="15" x14ac:dyDescent="0.15">
      <c r="A343" s="88"/>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5"/>
      <c r="AL343" s="115"/>
      <c r="AM343" s="115"/>
      <c r="AN343" s="115"/>
      <c r="AO343" s="115"/>
      <c r="AP343" s="115"/>
      <c r="AQ343" s="115"/>
      <c r="AR343" s="115"/>
      <c r="AS343" s="115"/>
    </row>
    <row r="344" spans="1:45" ht="15" x14ac:dyDescent="0.15">
      <c r="A344" s="88"/>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5"/>
      <c r="AL344" s="115"/>
      <c r="AM344" s="115"/>
      <c r="AN344" s="115"/>
      <c r="AO344" s="115"/>
      <c r="AP344" s="115"/>
      <c r="AQ344" s="115"/>
      <c r="AR344" s="115"/>
      <c r="AS344" s="115"/>
    </row>
    <row r="345" spans="1:45" ht="15" x14ac:dyDescent="0.15">
      <c r="A345" s="88"/>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5"/>
      <c r="AL345" s="115"/>
      <c r="AM345" s="115"/>
      <c r="AN345" s="115"/>
      <c r="AO345" s="115"/>
      <c r="AP345" s="115"/>
      <c r="AQ345" s="115"/>
      <c r="AR345" s="115"/>
      <c r="AS345" s="115"/>
    </row>
    <row r="346" spans="1:45" ht="15" x14ac:dyDescent="0.15">
      <c r="A346" s="88"/>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5"/>
      <c r="AL346" s="115"/>
      <c r="AM346" s="115"/>
      <c r="AN346" s="115"/>
      <c r="AO346" s="115"/>
      <c r="AP346" s="115"/>
      <c r="AQ346" s="115"/>
      <c r="AR346" s="115"/>
      <c r="AS346" s="115"/>
    </row>
    <row r="347" spans="1:45" ht="15" x14ac:dyDescent="0.15">
      <c r="A347" s="88"/>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5"/>
      <c r="AL347" s="115"/>
      <c r="AM347" s="115"/>
      <c r="AN347" s="115"/>
      <c r="AO347" s="115"/>
      <c r="AP347" s="115"/>
      <c r="AQ347" s="115"/>
      <c r="AR347" s="115"/>
      <c r="AS347" s="115"/>
    </row>
    <row r="348" spans="1:45" ht="15" x14ac:dyDescent="0.15">
      <c r="A348" s="88"/>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5"/>
      <c r="AL348" s="115"/>
      <c r="AM348" s="115"/>
      <c r="AN348" s="115"/>
      <c r="AO348" s="115"/>
      <c r="AP348" s="115"/>
      <c r="AQ348" s="115"/>
      <c r="AR348" s="115"/>
      <c r="AS348" s="115"/>
    </row>
    <row r="349" spans="1:45" ht="15" x14ac:dyDescent="0.15">
      <c r="A349" s="88"/>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c r="AR349" s="115"/>
      <c r="AS349" s="115"/>
    </row>
    <row r="350" spans="1:45" ht="15" x14ac:dyDescent="0.15">
      <c r="A350" s="88"/>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row>
    <row r="351" spans="1:45" ht="15" x14ac:dyDescent="0.15">
      <c r="A351" s="88"/>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5"/>
      <c r="AL351" s="115"/>
      <c r="AM351" s="115"/>
      <c r="AN351" s="115"/>
      <c r="AO351" s="115"/>
      <c r="AP351" s="115"/>
      <c r="AQ351" s="115"/>
      <c r="AR351" s="115"/>
      <c r="AS351" s="115"/>
    </row>
    <row r="352" spans="1:45" ht="15" x14ac:dyDescent="0.15">
      <c r="A352" s="88"/>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5"/>
      <c r="AL352" s="115"/>
      <c r="AM352" s="115"/>
      <c r="AN352" s="115"/>
      <c r="AO352" s="115"/>
      <c r="AP352" s="115"/>
      <c r="AQ352" s="115"/>
      <c r="AR352" s="115"/>
      <c r="AS352" s="115"/>
    </row>
    <row r="353" spans="1:45" ht="15" x14ac:dyDescent="0.15">
      <c r="A353" s="88"/>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5"/>
      <c r="AL353" s="115"/>
      <c r="AM353" s="115"/>
      <c r="AN353" s="115"/>
      <c r="AO353" s="115"/>
      <c r="AP353" s="115"/>
      <c r="AQ353" s="115"/>
      <c r="AR353" s="115"/>
      <c r="AS353" s="115"/>
    </row>
    <row r="354" spans="1:45" ht="15" x14ac:dyDescent="0.15">
      <c r="A354" s="88"/>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5"/>
      <c r="AL354" s="115"/>
      <c r="AM354" s="115"/>
      <c r="AN354" s="115"/>
      <c r="AO354" s="115"/>
      <c r="AP354" s="115"/>
      <c r="AQ354" s="115"/>
      <c r="AR354" s="115"/>
      <c r="AS354" s="115"/>
    </row>
    <row r="355" spans="1:45" ht="15" x14ac:dyDescent="0.15">
      <c r="A355" s="88"/>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5"/>
      <c r="AL355" s="115"/>
      <c r="AM355" s="115"/>
      <c r="AN355" s="115"/>
      <c r="AO355" s="115"/>
      <c r="AP355" s="115"/>
      <c r="AQ355" s="115"/>
      <c r="AR355" s="115"/>
      <c r="AS355" s="115"/>
    </row>
    <row r="356" spans="1:45" ht="15" x14ac:dyDescent="0.15">
      <c r="A356" s="88"/>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5"/>
      <c r="AL356" s="115"/>
      <c r="AM356" s="115"/>
      <c r="AN356" s="115"/>
      <c r="AO356" s="115"/>
      <c r="AP356" s="115"/>
      <c r="AQ356" s="115"/>
      <c r="AR356" s="115"/>
      <c r="AS356" s="115"/>
    </row>
    <row r="357" spans="1:45" ht="15" x14ac:dyDescent="0.15">
      <c r="A357" s="88"/>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row>
    <row r="358" spans="1:45" ht="15" x14ac:dyDescent="0.15">
      <c r="A358" s="88"/>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5"/>
      <c r="AL358" s="115"/>
      <c r="AM358" s="115"/>
      <c r="AN358" s="115"/>
      <c r="AO358" s="115"/>
      <c r="AP358" s="115"/>
      <c r="AQ358" s="115"/>
      <c r="AR358" s="115"/>
      <c r="AS358" s="115"/>
    </row>
    <row r="359" spans="1:45" ht="15" x14ac:dyDescent="0.15">
      <c r="A359" s="88"/>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5"/>
      <c r="AL359" s="115"/>
      <c r="AM359" s="115"/>
      <c r="AN359" s="115"/>
      <c r="AO359" s="115"/>
      <c r="AP359" s="115"/>
      <c r="AQ359" s="115"/>
      <c r="AR359" s="115"/>
      <c r="AS359" s="115"/>
    </row>
    <row r="360" spans="1:45" ht="15" x14ac:dyDescent="0.15">
      <c r="A360" s="88"/>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5"/>
      <c r="AL360" s="115"/>
      <c r="AM360" s="115"/>
      <c r="AN360" s="115"/>
      <c r="AO360" s="115"/>
      <c r="AP360" s="115"/>
      <c r="AQ360" s="115"/>
      <c r="AR360" s="115"/>
      <c r="AS360" s="115"/>
    </row>
    <row r="361" spans="1:45" ht="15" x14ac:dyDescent="0.15">
      <c r="A361" s="88"/>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5"/>
      <c r="AL361" s="115"/>
      <c r="AM361" s="115"/>
      <c r="AN361" s="115"/>
      <c r="AO361" s="115"/>
      <c r="AP361" s="115"/>
      <c r="AQ361" s="115"/>
      <c r="AR361" s="115"/>
      <c r="AS361" s="115"/>
    </row>
    <row r="362" spans="1:45" ht="15" x14ac:dyDescent="0.15">
      <c r="A362" s="88"/>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5"/>
      <c r="AL362" s="115"/>
      <c r="AM362" s="115"/>
      <c r="AN362" s="115"/>
      <c r="AO362" s="115"/>
      <c r="AP362" s="115"/>
      <c r="AQ362" s="115"/>
      <c r="AR362" s="115"/>
      <c r="AS362" s="115"/>
    </row>
    <row r="363" spans="1:45" ht="15" x14ac:dyDescent="0.15">
      <c r="A363" s="88"/>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5"/>
      <c r="AL363" s="115"/>
      <c r="AM363" s="115"/>
      <c r="AN363" s="115"/>
      <c r="AO363" s="115"/>
      <c r="AP363" s="115"/>
      <c r="AQ363" s="115"/>
      <c r="AR363" s="115"/>
      <c r="AS363" s="115"/>
    </row>
    <row r="364" spans="1:45" ht="15" x14ac:dyDescent="0.15">
      <c r="A364" s="88"/>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5"/>
      <c r="AL364" s="115"/>
      <c r="AM364" s="115"/>
      <c r="AN364" s="115"/>
      <c r="AO364" s="115"/>
      <c r="AP364" s="115"/>
      <c r="AQ364" s="115"/>
      <c r="AR364" s="115"/>
      <c r="AS364" s="115"/>
    </row>
    <row r="365" spans="1:45" ht="15" x14ac:dyDescent="0.15">
      <c r="A365" s="88"/>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c r="AG365" s="115"/>
      <c r="AH365" s="115"/>
      <c r="AI365" s="115"/>
      <c r="AJ365" s="115"/>
      <c r="AK365" s="115"/>
      <c r="AL365" s="115"/>
      <c r="AM365" s="115"/>
      <c r="AN365" s="115"/>
      <c r="AO365" s="115"/>
      <c r="AP365" s="115"/>
      <c r="AQ365" s="115"/>
      <c r="AR365" s="115"/>
      <c r="AS365" s="115"/>
    </row>
    <row r="366" spans="1:45" ht="15" x14ac:dyDescent="0.15">
      <c r="A366" s="88"/>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c r="AI366" s="115"/>
      <c r="AJ366" s="115"/>
      <c r="AK366" s="115"/>
      <c r="AL366" s="115"/>
      <c r="AM366" s="115"/>
      <c r="AN366" s="115"/>
      <c r="AO366" s="115"/>
      <c r="AP366" s="115"/>
      <c r="AQ366" s="115"/>
      <c r="AR366" s="115"/>
      <c r="AS366" s="115"/>
    </row>
    <row r="367" spans="1:45" ht="15" x14ac:dyDescent="0.15">
      <c r="A367" s="88"/>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row>
    <row r="368" spans="1:45" ht="15" x14ac:dyDescent="0.15">
      <c r="A368" s="88"/>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row>
    <row r="369" spans="1:45" ht="15" x14ac:dyDescent="0.15">
      <c r="A369" s="88"/>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row>
    <row r="370" spans="1:45" ht="15" x14ac:dyDescent="0.15">
      <c r="A370" s="88"/>
      <c r="B370" s="114"/>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5"/>
      <c r="AL370" s="115"/>
      <c r="AM370" s="115"/>
      <c r="AN370" s="115"/>
      <c r="AO370" s="115"/>
      <c r="AP370" s="115"/>
      <c r="AQ370" s="115"/>
      <c r="AR370" s="115"/>
      <c r="AS370" s="115"/>
    </row>
    <row r="371" spans="1:45" ht="15" x14ac:dyDescent="0.15">
      <c r="A371" s="88"/>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5"/>
      <c r="AL371" s="115"/>
      <c r="AM371" s="115"/>
      <c r="AN371" s="115"/>
      <c r="AO371" s="115"/>
      <c r="AP371" s="115"/>
      <c r="AQ371" s="115"/>
      <c r="AR371" s="115"/>
      <c r="AS371" s="115"/>
    </row>
    <row r="372" spans="1:45" ht="15" x14ac:dyDescent="0.15">
      <c r="A372" s="88"/>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5"/>
      <c r="AL372" s="115"/>
      <c r="AM372" s="115"/>
      <c r="AN372" s="115"/>
      <c r="AO372" s="115"/>
      <c r="AP372" s="115"/>
      <c r="AQ372" s="115"/>
      <c r="AR372" s="115"/>
      <c r="AS372" s="115"/>
    </row>
    <row r="373" spans="1:45" ht="15" x14ac:dyDescent="0.15">
      <c r="A373" s="88"/>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5"/>
      <c r="AL373" s="115"/>
      <c r="AM373" s="115"/>
      <c r="AN373" s="115"/>
      <c r="AO373" s="115"/>
      <c r="AP373" s="115"/>
      <c r="AQ373" s="115"/>
      <c r="AR373" s="115"/>
      <c r="AS373" s="115"/>
    </row>
    <row r="374" spans="1:45" ht="15" x14ac:dyDescent="0.15">
      <c r="A374" s="88"/>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5"/>
      <c r="AL374" s="115"/>
      <c r="AM374" s="115"/>
      <c r="AN374" s="115"/>
      <c r="AO374" s="115"/>
      <c r="AP374" s="115"/>
      <c r="AQ374" s="115"/>
      <c r="AR374" s="115"/>
      <c r="AS374" s="115"/>
    </row>
    <row r="375" spans="1:45" ht="15" x14ac:dyDescent="0.15">
      <c r="A375" s="88"/>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5"/>
      <c r="AL375" s="115"/>
      <c r="AM375" s="115"/>
      <c r="AN375" s="115"/>
      <c r="AO375" s="115"/>
      <c r="AP375" s="115"/>
      <c r="AQ375" s="115"/>
      <c r="AR375" s="115"/>
      <c r="AS375" s="115"/>
    </row>
    <row r="376" spans="1:45" ht="15" x14ac:dyDescent="0.15">
      <c r="A376" s="88"/>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5"/>
      <c r="AL376" s="115"/>
      <c r="AM376" s="115"/>
      <c r="AN376" s="115"/>
      <c r="AO376" s="115"/>
      <c r="AP376" s="115"/>
      <c r="AQ376" s="115"/>
      <c r="AR376" s="115"/>
      <c r="AS376" s="115"/>
    </row>
    <row r="377" spans="1:45" ht="15" x14ac:dyDescent="0.15">
      <c r="A377" s="88"/>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5"/>
      <c r="AL377" s="115"/>
      <c r="AM377" s="115"/>
      <c r="AN377" s="115"/>
      <c r="AO377" s="115"/>
      <c r="AP377" s="115"/>
      <c r="AQ377" s="115"/>
      <c r="AR377" s="115"/>
      <c r="AS377" s="115"/>
    </row>
    <row r="378" spans="1:45" ht="15" x14ac:dyDescent="0.15">
      <c r="A378" s="88"/>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5"/>
      <c r="AL378" s="115"/>
      <c r="AM378" s="115"/>
      <c r="AN378" s="115"/>
      <c r="AO378" s="115"/>
      <c r="AP378" s="115"/>
      <c r="AQ378" s="115"/>
      <c r="AR378" s="115"/>
      <c r="AS378" s="115"/>
    </row>
    <row r="379" spans="1:45" ht="15" x14ac:dyDescent="0.15">
      <c r="A379" s="88"/>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5"/>
      <c r="AL379" s="115"/>
      <c r="AM379" s="115"/>
      <c r="AN379" s="115"/>
      <c r="AO379" s="115"/>
      <c r="AP379" s="115"/>
      <c r="AQ379" s="115"/>
      <c r="AR379" s="115"/>
      <c r="AS379" s="115"/>
    </row>
    <row r="380" spans="1:45" ht="15" x14ac:dyDescent="0.15">
      <c r="A380" s="88"/>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5"/>
      <c r="AL380" s="115"/>
      <c r="AM380" s="115"/>
      <c r="AN380" s="115"/>
      <c r="AO380" s="115"/>
      <c r="AP380" s="115"/>
      <c r="AQ380" s="115"/>
      <c r="AR380" s="115"/>
      <c r="AS380" s="115"/>
    </row>
    <row r="381" spans="1:45" ht="15" x14ac:dyDescent="0.15">
      <c r="A381" s="88"/>
      <c r="B381" s="115"/>
      <c r="C381" s="115"/>
      <c r="D381" s="121"/>
      <c r="E381" s="121"/>
      <c r="F381" s="121"/>
      <c r="G381" s="121"/>
      <c r="H381" s="121"/>
      <c r="I381" s="121"/>
      <c r="J381" s="121"/>
      <c r="K381" s="121"/>
      <c r="L381" s="121"/>
      <c r="M381" s="121"/>
      <c r="N381" s="121"/>
      <c r="O381" s="121"/>
      <c r="P381" s="121"/>
      <c r="Q381" s="121"/>
      <c r="R381" s="115"/>
      <c r="S381" s="115"/>
      <c r="T381" s="115"/>
      <c r="U381" s="115"/>
      <c r="V381" s="115"/>
      <c r="W381" s="115"/>
      <c r="X381" s="121"/>
      <c r="Y381" s="121"/>
      <c r="Z381" s="121"/>
      <c r="AA381" s="121"/>
      <c r="AB381" s="121"/>
      <c r="AC381" s="121"/>
      <c r="AD381" s="121"/>
      <c r="AE381" s="121"/>
      <c r="AF381" s="115"/>
      <c r="AG381" s="115"/>
      <c r="AH381" s="115"/>
      <c r="AI381" s="115"/>
      <c r="AJ381" s="115"/>
      <c r="AK381" s="115"/>
      <c r="AL381" s="115"/>
      <c r="AM381" s="115"/>
      <c r="AN381" s="115"/>
      <c r="AO381" s="115"/>
      <c r="AP381" s="115"/>
      <c r="AQ381" s="115"/>
      <c r="AR381" s="115"/>
      <c r="AS381" s="115"/>
    </row>
    <row r="382" spans="1:45" ht="15" x14ac:dyDescent="0.15">
      <c r="A382" s="88"/>
      <c r="B382" s="115"/>
      <c r="C382" s="115"/>
      <c r="D382" s="121"/>
      <c r="E382" s="121"/>
      <c r="F382" s="121"/>
      <c r="G382" s="121"/>
      <c r="H382" s="121"/>
      <c r="I382" s="121"/>
      <c r="J382" s="121"/>
      <c r="K382" s="121"/>
      <c r="L382" s="121"/>
      <c r="M382" s="121"/>
      <c r="N382" s="121"/>
      <c r="O382" s="121"/>
      <c r="P382" s="121"/>
      <c r="Q382" s="121"/>
      <c r="R382" s="115"/>
      <c r="S382" s="115"/>
      <c r="T382" s="115"/>
      <c r="U382" s="115"/>
      <c r="V382" s="115"/>
      <c r="W382" s="115"/>
      <c r="X382" s="121"/>
      <c r="Y382" s="121"/>
      <c r="Z382" s="121"/>
      <c r="AA382" s="121"/>
      <c r="AB382" s="121"/>
      <c r="AC382" s="121"/>
      <c r="AD382" s="121"/>
      <c r="AE382" s="121"/>
      <c r="AF382" s="115"/>
      <c r="AG382" s="115"/>
      <c r="AH382" s="115"/>
      <c r="AI382" s="115"/>
      <c r="AJ382" s="115"/>
      <c r="AK382" s="115"/>
      <c r="AL382" s="115"/>
      <c r="AM382" s="115"/>
      <c r="AN382" s="115"/>
      <c r="AO382" s="115"/>
      <c r="AP382" s="115"/>
      <c r="AQ382" s="115"/>
      <c r="AR382" s="115"/>
      <c r="AS382" s="115"/>
    </row>
    <row r="383" spans="1:45" ht="15" x14ac:dyDescent="0.15">
      <c r="A383" s="88"/>
      <c r="B383" s="114"/>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5"/>
      <c r="AL383" s="115"/>
      <c r="AM383" s="115"/>
      <c r="AN383" s="115"/>
      <c r="AO383" s="115"/>
      <c r="AP383" s="115"/>
      <c r="AQ383" s="115"/>
      <c r="AR383" s="115"/>
      <c r="AS383" s="115"/>
    </row>
    <row r="384" spans="1:45" ht="15" x14ac:dyDescent="0.15">
      <c r="A384" s="88"/>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5"/>
      <c r="AL384" s="115"/>
      <c r="AM384" s="115"/>
      <c r="AN384" s="115"/>
      <c r="AO384" s="115"/>
      <c r="AP384" s="115"/>
      <c r="AQ384" s="115"/>
      <c r="AR384" s="115"/>
      <c r="AS384" s="115"/>
    </row>
    <row r="385" spans="1:45" ht="15" x14ac:dyDescent="0.15">
      <c r="A385" s="88"/>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5"/>
      <c r="AL385" s="115"/>
      <c r="AM385" s="115"/>
      <c r="AN385" s="115"/>
      <c r="AO385" s="115"/>
      <c r="AP385" s="115"/>
      <c r="AQ385" s="115"/>
      <c r="AR385" s="115"/>
      <c r="AS385" s="115"/>
    </row>
    <row r="386" spans="1:45" ht="15" x14ac:dyDescent="0.15">
      <c r="A386" s="88"/>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5"/>
      <c r="AL386" s="115"/>
      <c r="AM386" s="115"/>
      <c r="AN386" s="115"/>
      <c r="AO386" s="115"/>
      <c r="AP386" s="115"/>
      <c r="AQ386" s="115"/>
      <c r="AR386" s="115"/>
      <c r="AS386" s="115"/>
    </row>
    <row r="387" spans="1:45" ht="15" x14ac:dyDescent="0.15">
      <c r="A387" s="88"/>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5"/>
      <c r="AL387" s="115"/>
      <c r="AM387" s="115"/>
      <c r="AN387" s="115"/>
      <c r="AO387" s="115"/>
      <c r="AP387" s="115"/>
      <c r="AQ387" s="115"/>
      <c r="AR387" s="115"/>
      <c r="AS387" s="115"/>
    </row>
    <row r="388" spans="1:45" ht="15" x14ac:dyDescent="0.15">
      <c r="A388" s="88"/>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5"/>
      <c r="AL388" s="115"/>
      <c r="AM388" s="115"/>
      <c r="AN388" s="115"/>
      <c r="AO388" s="115"/>
      <c r="AP388" s="115"/>
      <c r="AQ388" s="115"/>
      <c r="AR388" s="115"/>
      <c r="AS388" s="115"/>
    </row>
    <row r="389" spans="1:45" ht="15" x14ac:dyDescent="0.15">
      <c r="A389" s="88"/>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5"/>
      <c r="AL389" s="115"/>
      <c r="AM389" s="115"/>
      <c r="AN389" s="115"/>
      <c r="AO389" s="115"/>
      <c r="AP389" s="115"/>
      <c r="AQ389" s="115"/>
      <c r="AR389" s="115"/>
      <c r="AS389" s="115"/>
    </row>
    <row r="390" spans="1:45" ht="15" x14ac:dyDescent="0.15">
      <c r="A390" s="88"/>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5"/>
      <c r="AL390" s="115"/>
      <c r="AM390" s="115"/>
      <c r="AN390" s="115"/>
      <c r="AO390" s="115"/>
      <c r="AP390" s="115"/>
      <c r="AQ390" s="115"/>
      <c r="AR390" s="115"/>
      <c r="AS390" s="115"/>
    </row>
    <row r="391" spans="1:45" ht="15" x14ac:dyDescent="0.15">
      <c r="A391" s="88"/>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5"/>
      <c r="AL391" s="115"/>
      <c r="AM391" s="115"/>
      <c r="AN391" s="115"/>
      <c r="AO391" s="115"/>
      <c r="AP391" s="115"/>
      <c r="AQ391" s="115"/>
      <c r="AR391" s="115"/>
      <c r="AS391" s="115"/>
    </row>
    <row r="392" spans="1:45" ht="15" x14ac:dyDescent="0.15">
      <c r="A392" s="88"/>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5"/>
      <c r="AL392" s="115"/>
      <c r="AM392" s="115"/>
      <c r="AN392" s="115"/>
      <c r="AO392" s="115"/>
      <c r="AP392" s="115"/>
      <c r="AQ392" s="115"/>
      <c r="AR392" s="115"/>
      <c r="AS392" s="115"/>
    </row>
    <row r="393" spans="1:45" ht="15" x14ac:dyDescent="0.15">
      <c r="A393" s="88"/>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5"/>
      <c r="AL393" s="115"/>
      <c r="AM393" s="115"/>
      <c r="AN393" s="115"/>
      <c r="AO393" s="115"/>
      <c r="AP393" s="115"/>
      <c r="AQ393" s="115"/>
      <c r="AR393" s="115"/>
      <c r="AS393" s="115"/>
    </row>
    <row r="394" spans="1:45" ht="15" x14ac:dyDescent="0.15">
      <c r="A394" s="88"/>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5"/>
      <c r="AL394" s="115"/>
      <c r="AM394" s="115"/>
      <c r="AN394" s="115"/>
      <c r="AO394" s="115"/>
      <c r="AP394" s="115"/>
      <c r="AQ394" s="115"/>
      <c r="AR394" s="115"/>
      <c r="AS394" s="115"/>
    </row>
    <row r="395" spans="1:45" ht="15" x14ac:dyDescent="0.15">
      <c r="A395" s="88"/>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5"/>
      <c r="AL395" s="115"/>
      <c r="AM395" s="115"/>
      <c r="AN395" s="115"/>
      <c r="AO395" s="115"/>
      <c r="AP395" s="115"/>
      <c r="AQ395" s="115"/>
      <c r="AR395" s="115"/>
      <c r="AS395" s="115"/>
    </row>
    <row r="396" spans="1:45" ht="15" x14ac:dyDescent="0.15">
      <c r="A396" s="88"/>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5"/>
      <c r="AL396" s="115"/>
      <c r="AM396" s="115"/>
      <c r="AN396" s="115"/>
      <c r="AO396" s="115"/>
      <c r="AP396" s="115"/>
      <c r="AQ396" s="115"/>
      <c r="AR396" s="115"/>
      <c r="AS396" s="115"/>
    </row>
    <row r="397" spans="1:45" ht="15" x14ac:dyDescent="0.15">
      <c r="A397" s="88"/>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5"/>
      <c r="AL397" s="115"/>
      <c r="AM397" s="115"/>
      <c r="AN397" s="115"/>
      <c r="AO397" s="115"/>
      <c r="AP397" s="115"/>
      <c r="AQ397" s="115"/>
      <c r="AR397" s="115"/>
      <c r="AS397" s="115"/>
    </row>
    <row r="398" spans="1:45" ht="15" x14ac:dyDescent="0.15">
      <c r="A398" s="88"/>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c r="AG398" s="115"/>
      <c r="AH398" s="115"/>
      <c r="AI398" s="115"/>
      <c r="AJ398" s="115"/>
      <c r="AK398" s="115"/>
      <c r="AL398" s="115"/>
      <c r="AM398" s="115"/>
      <c r="AN398" s="115"/>
      <c r="AO398" s="115"/>
      <c r="AP398" s="115"/>
      <c r="AQ398" s="115"/>
      <c r="AR398" s="115"/>
      <c r="AS398" s="115"/>
    </row>
    <row r="399" spans="1:45" ht="15" x14ac:dyDescent="0.15">
      <c r="A399" s="88"/>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row>
    <row r="400" spans="1:45" ht="15" x14ac:dyDescent="0.15">
      <c r="A400" s="88"/>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5"/>
      <c r="AL400" s="115"/>
      <c r="AM400" s="115"/>
      <c r="AN400" s="115"/>
      <c r="AO400" s="115"/>
      <c r="AP400" s="115"/>
      <c r="AQ400" s="115"/>
      <c r="AR400" s="115"/>
      <c r="AS400" s="115"/>
    </row>
    <row r="401" spans="1:45" ht="15" x14ac:dyDescent="0.15">
      <c r="A401" s="88"/>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5"/>
      <c r="AL401" s="115"/>
      <c r="AM401" s="115"/>
      <c r="AN401" s="115"/>
      <c r="AO401" s="115"/>
      <c r="AP401" s="115"/>
      <c r="AQ401" s="115"/>
      <c r="AR401" s="115"/>
      <c r="AS401" s="115"/>
    </row>
    <row r="402" spans="1:45" ht="15" x14ac:dyDescent="0.15">
      <c r="A402" s="88"/>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5"/>
      <c r="AL402" s="115"/>
      <c r="AM402" s="115"/>
      <c r="AN402" s="115"/>
      <c r="AO402" s="115"/>
      <c r="AP402" s="115"/>
      <c r="AQ402" s="115"/>
      <c r="AR402" s="115"/>
      <c r="AS402" s="115"/>
    </row>
    <row r="403" spans="1:45" ht="15" x14ac:dyDescent="0.15">
      <c r="A403" s="88"/>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5"/>
      <c r="AL403" s="115"/>
      <c r="AM403" s="115"/>
      <c r="AN403" s="115"/>
      <c r="AO403" s="115"/>
      <c r="AP403" s="115"/>
      <c r="AQ403" s="115"/>
      <c r="AR403" s="115"/>
      <c r="AS403" s="115"/>
    </row>
    <row r="404" spans="1:45" ht="15" x14ac:dyDescent="0.15">
      <c r="A404" s="88"/>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5"/>
      <c r="AL404" s="115"/>
      <c r="AM404" s="115"/>
      <c r="AN404" s="115"/>
      <c r="AO404" s="115"/>
      <c r="AP404" s="115"/>
      <c r="AQ404" s="115"/>
      <c r="AR404" s="115"/>
      <c r="AS404" s="115"/>
    </row>
    <row r="405" spans="1:45" ht="15" x14ac:dyDescent="0.15">
      <c r="A405" s="88"/>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5"/>
      <c r="AL405" s="115"/>
      <c r="AM405" s="115"/>
      <c r="AN405" s="115"/>
      <c r="AO405" s="115"/>
      <c r="AP405" s="115"/>
      <c r="AQ405" s="115"/>
      <c r="AR405" s="115"/>
      <c r="AS405" s="115"/>
    </row>
    <row r="406" spans="1:45" ht="15" x14ac:dyDescent="0.15">
      <c r="A406" s="88"/>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5"/>
      <c r="AL406" s="115"/>
      <c r="AM406" s="115"/>
      <c r="AN406" s="115"/>
      <c r="AO406" s="115"/>
      <c r="AP406" s="115"/>
      <c r="AQ406" s="115"/>
      <c r="AR406" s="115"/>
      <c r="AS406" s="115"/>
    </row>
    <row r="407" spans="1:45" ht="15" x14ac:dyDescent="0.15">
      <c r="A407" s="88"/>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5"/>
      <c r="AL407" s="115"/>
      <c r="AM407" s="115"/>
      <c r="AN407" s="115"/>
      <c r="AO407" s="115"/>
      <c r="AP407" s="115"/>
      <c r="AQ407" s="115"/>
      <c r="AR407" s="115"/>
      <c r="AS407" s="115"/>
    </row>
    <row r="408" spans="1:45" ht="15" x14ac:dyDescent="0.15">
      <c r="A408" s="88"/>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5"/>
      <c r="AL408" s="115"/>
      <c r="AM408" s="115"/>
      <c r="AN408" s="115"/>
      <c r="AO408" s="115"/>
      <c r="AP408" s="115"/>
      <c r="AQ408" s="115"/>
      <c r="AR408" s="115"/>
      <c r="AS408" s="115"/>
    </row>
    <row r="409" spans="1:45" ht="15" x14ac:dyDescent="0.15">
      <c r="A409" s="88"/>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row>
    <row r="410" spans="1:45" ht="15" x14ac:dyDescent="0.15">
      <c r="A410" s="88"/>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row>
    <row r="411" spans="1:45" ht="15" x14ac:dyDescent="0.15">
      <c r="A411" s="88"/>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5"/>
      <c r="AL411" s="115"/>
      <c r="AM411" s="115"/>
      <c r="AN411" s="115"/>
      <c r="AO411" s="115"/>
      <c r="AP411" s="115"/>
      <c r="AQ411" s="115"/>
      <c r="AR411" s="115"/>
      <c r="AS411" s="115"/>
    </row>
    <row r="412" spans="1:45" ht="15" x14ac:dyDescent="0.15">
      <c r="A412" s="88"/>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5"/>
      <c r="AL412" s="115"/>
      <c r="AM412" s="115"/>
      <c r="AN412" s="115"/>
      <c r="AO412" s="115"/>
      <c r="AP412" s="115"/>
      <c r="AQ412" s="115"/>
      <c r="AR412" s="115"/>
      <c r="AS412" s="115"/>
    </row>
    <row r="413" spans="1:45" ht="15" x14ac:dyDescent="0.15">
      <c r="A413" s="88"/>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5"/>
      <c r="AL413" s="115"/>
      <c r="AM413" s="115"/>
      <c r="AN413" s="115"/>
      <c r="AO413" s="115"/>
      <c r="AP413" s="115"/>
      <c r="AQ413" s="115"/>
      <c r="AR413" s="115"/>
      <c r="AS413" s="115"/>
    </row>
    <row r="414" spans="1:45" ht="15" x14ac:dyDescent="0.15">
      <c r="A414" s="88"/>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5"/>
      <c r="AL414" s="115"/>
      <c r="AM414" s="115"/>
      <c r="AN414" s="115"/>
      <c r="AO414" s="115"/>
      <c r="AP414" s="115"/>
      <c r="AQ414" s="115"/>
      <c r="AR414" s="115"/>
      <c r="AS414" s="115"/>
    </row>
    <row r="415" spans="1:45" ht="15" x14ac:dyDescent="0.15">
      <c r="A415" s="88"/>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5"/>
      <c r="AL415" s="115"/>
      <c r="AM415" s="115"/>
      <c r="AN415" s="115"/>
      <c r="AO415" s="115"/>
      <c r="AP415" s="115"/>
      <c r="AQ415" s="115"/>
      <c r="AR415" s="115"/>
      <c r="AS415" s="115"/>
    </row>
    <row r="416" spans="1:45" ht="15" x14ac:dyDescent="0.15">
      <c r="A416" s="88"/>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5"/>
      <c r="AL416" s="115"/>
      <c r="AM416" s="115"/>
      <c r="AN416" s="115"/>
      <c r="AO416" s="115"/>
      <c r="AP416" s="115"/>
      <c r="AQ416" s="115"/>
      <c r="AR416" s="115"/>
      <c r="AS416" s="115"/>
    </row>
    <row r="417" spans="1:45" ht="15" x14ac:dyDescent="0.15">
      <c r="A417" s="88"/>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5"/>
      <c r="AL417" s="115"/>
      <c r="AM417" s="115"/>
      <c r="AN417" s="115"/>
      <c r="AO417" s="115"/>
      <c r="AP417" s="115"/>
      <c r="AQ417" s="115"/>
      <c r="AR417" s="115"/>
      <c r="AS417" s="115"/>
    </row>
    <row r="418" spans="1:45" ht="15" x14ac:dyDescent="0.15">
      <c r="A418" s="88"/>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5"/>
      <c r="AL418" s="115"/>
      <c r="AM418" s="115"/>
      <c r="AN418" s="115"/>
      <c r="AO418" s="115"/>
      <c r="AP418" s="115"/>
      <c r="AQ418" s="115"/>
      <c r="AR418" s="115"/>
      <c r="AS418" s="115"/>
    </row>
    <row r="419" spans="1:45" ht="15" x14ac:dyDescent="0.15">
      <c r="A419" s="88"/>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5"/>
      <c r="AL419" s="115"/>
      <c r="AM419" s="115"/>
      <c r="AN419" s="115"/>
      <c r="AO419" s="115"/>
      <c r="AP419" s="115"/>
      <c r="AQ419" s="115"/>
      <c r="AR419" s="115"/>
      <c r="AS419" s="115"/>
    </row>
    <row r="420" spans="1:45" ht="15" x14ac:dyDescent="0.15">
      <c r="A420" s="88"/>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5"/>
      <c r="AL420" s="115"/>
      <c r="AM420" s="115"/>
      <c r="AN420" s="115"/>
      <c r="AO420" s="115"/>
      <c r="AP420" s="115"/>
      <c r="AQ420" s="115"/>
      <c r="AR420" s="115"/>
      <c r="AS420" s="115"/>
    </row>
    <row r="421" spans="1:45" ht="15" x14ac:dyDescent="0.15">
      <c r="A421" s="88"/>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5"/>
      <c r="AL421" s="115"/>
      <c r="AM421" s="115"/>
      <c r="AN421" s="115"/>
      <c r="AO421" s="115"/>
      <c r="AP421" s="115"/>
      <c r="AQ421" s="115"/>
      <c r="AR421" s="115"/>
      <c r="AS421" s="115"/>
    </row>
    <row r="422" spans="1:45" ht="15" x14ac:dyDescent="0.15">
      <c r="A422" s="88"/>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5"/>
      <c r="AL422" s="115"/>
      <c r="AM422" s="115"/>
      <c r="AN422" s="115"/>
      <c r="AO422" s="115"/>
      <c r="AP422" s="115"/>
      <c r="AQ422" s="115"/>
      <c r="AR422" s="115"/>
      <c r="AS422" s="115"/>
    </row>
    <row r="423" spans="1:45" ht="15" x14ac:dyDescent="0.15">
      <c r="A423" s="88"/>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5"/>
      <c r="AL423" s="115"/>
      <c r="AM423" s="115"/>
      <c r="AN423" s="115"/>
      <c r="AO423" s="115"/>
      <c r="AP423" s="115"/>
      <c r="AQ423" s="115"/>
      <c r="AR423" s="115"/>
      <c r="AS423" s="115"/>
    </row>
    <row r="424" spans="1:45" ht="15" x14ac:dyDescent="0.15">
      <c r="A424" s="88"/>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5"/>
      <c r="AL424" s="115"/>
      <c r="AM424" s="115"/>
      <c r="AN424" s="115"/>
      <c r="AO424" s="115"/>
      <c r="AP424" s="115"/>
      <c r="AQ424" s="115"/>
      <c r="AR424" s="115"/>
      <c r="AS424" s="115"/>
    </row>
    <row r="425" spans="1:45" ht="15" x14ac:dyDescent="0.15">
      <c r="A425" s="88"/>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5"/>
      <c r="AL425" s="115"/>
      <c r="AM425" s="115"/>
      <c r="AN425" s="115"/>
      <c r="AO425" s="115"/>
      <c r="AP425" s="115"/>
      <c r="AQ425" s="115"/>
      <c r="AR425" s="115"/>
      <c r="AS425" s="115"/>
    </row>
    <row r="426" spans="1:45" ht="15" x14ac:dyDescent="0.15">
      <c r="A426" s="88"/>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5"/>
      <c r="AL426" s="115"/>
      <c r="AM426" s="115"/>
      <c r="AN426" s="115"/>
      <c r="AO426" s="115"/>
      <c r="AP426" s="115"/>
      <c r="AQ426" s="115"/>
      <c r="AR426" s="115"/>
      <c r="AS426" s="115"/>
    </row>
    <row r="427" spans="1:45" ht="15" x14ac:dyDescent="0.15">
      <c r="A427" s="88"/>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row>
    <row r="428" spans="1:45" ht="15" x14ac:dyDescent="0.15">
      <c r="A428" s="88"/>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row>
    <row r="429" spans="1:45" ht="15" x14ac:dyDescent="0.15">
      <c r="A429" s="88"/>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row>
    <row r="430" spans="1:45" ht="15" x14ac:dyDescent="0.15">
      <c r="A430" s="88"/>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5"/>
      <c r="AL430" s="115"/>
      <c r="AM430" s="115"/>
      <c r="AN430" s="115"/>
      <c r="AO430" s="115"/>
      <c r="AP430" s="115"/>
      <c r="AQ430" s="115"/>
      <c r="AR430" s="115"/>
      <c r="AS430" s="115"/>
    </row>
    <row r="431" spans="1:45" ht="15" x14ac:dyDescent="0.15">
      <c r="A431" s="88"/>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c r="AA431" s="115"/>
      <c r="AB431" s="115"/>
      <c r="AC431" s="115"/>
      <c r="AD431" s="115"/>
      <c r="AE431" s="115"/>
      <c r="AF431" s="115"/>
      <c r="AG431" s="115"/>
      <c r="AH431" s="115"/>
      <c r="AI431" s="115"/>
      <c r="AJ431" s="115"/>
      <c r="AK431" s="115"/>
      <c r="AL431" s="115"/>
      <c r="AM431" s="115"/>
      <c r="AN431" s="115"/>
      <c r="AO431" s="115"/>
      <c r="AP431" s="115"/>
      <c r="AQ431" s="115"/>
      <c r="AR431" s="115"/>
      <c r="AS431" s="115"/>
    </row>
    <row r="432" spans="1:45" ht="15" x14ac:dyDescent="0.15">
      <c r="A432" s="88"/>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row>
    <row r="433" spans="1:45" ht="15" x14ac:dyDescent="0.15">
      <c r="A433" s="88"/>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5"/>
      <c r="AL433" s="115"/>
      <c r="AM433" s="115"/>
      <c r="AN433" s="115"/>
      <c r="AO433" s="115"/>
      <c r="AP433" s="115"/>
      <c r="AQ433" s="115"/>
      <c r="AR433" s="115"/>
      <c r="AS433" s="115"/>
    </row>
    <row r="434" spans="1:45" ht="15" x14ac:dyDescent="0.15">
      <c r="A434" s="88"/>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5"/>
      <c r="AL434" s="115"/>
      <c r="AM434" s="115"/>
      <c r="AN434" s="115"/>
      <c r="AO434" s="115"/>
      <c r="AP434" s="115"/>
      <c r="AQ434" s="115"/>
      <c r="AR434" s="115"/>
      <c r="AS434" s="115"/>
    </row>
    <row r="435" spans="1:45" ht="15" x14ac:dyDescent="0.15">
      <c r="A435" s="88"/>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5"/>
      <c r="AL435" s="115"/>
      <c r="AM435" s="115"/>
      <c r="AN435" s="115"/>
      <c r="AO435" s="115"/>
      <c r="AP435" s="115"/>
      <c r="AQ435" s="115"/>
      <c r="AR435" s="115"/>
      <c r="AS435" s="115"/>
    </row>
    <row r="436" spans="1:45" ht="15" x14ac:dyDescent="0.15">
      <c r="A436" s="88"/>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5"/>
      <c r="AL436" s="115"/>
      <c r="AM436" s="115"/>
      <c r="AN436" s="115"/>
      <c r="AO436" s="115"/>
      <c r="AP436" s="115"/>
      <c r="AQ436" s="115"/>
      <c r="AR436" s="115"/>
      <c r="AS436" s="115"/>
    </row>
    <row r="437" spans="1:45" ht="15" x14ac:dyDescent="0.15">
      <c r="A437" s="88"/>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5"/>
      <c r="AL437" s="115"/>
      <c r="AM437" s="115"/>
      <c r="AN437" s="115"/>
      <c r="AO437" s="115"/>
      <c r="AP437" s="115"/>
      <c r="AQ437" s="115"/>
      <c r="AR437" s="115"/>
      <c r="AS437" s="115"/>
    </row>
    <row r="438" spans="1:45" ht="15" x14ac:dyDescent="0.15">
      <c r="A438" s="88"/>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5"/>
      <c r="AL438" s="115"/>
      <c r="AM438" s="115"/>
      <c r="AN438" s="115"/>
      <c r="AO438" s="115"/>
      <c r="AP438" s="115"/>
      <c r="AQ438" s="115"/>
      <c r="AR438" s="115"/>
      <c r="AS438" s="115"/>
    </row>
    <row r="439" spans="1:45" ht="15" x14ac:dyDescent="0.15">
      <c r="A439" s="88"/>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5"/>
      <c r="AL439" s="115"/>
      <c r="AM439" s="115"/>
      <c r="AN439" s="115"/>
      <c r="AO439" s="115"/>
      <c r="AP439" s="115"/>
      <c r="AQ439" s="115"/>
      <c r="AR439" s="115"/>
      <c r="AS439" s="115"/>
    </row>
    <row r="440" spans="1:45" ht="15" x14ac:dyDescent="0.15">
      <c r="A440" s="88"/>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5"/>
      <c r="AL440" s="115"/>
      <c r="AM440" s="115"/>
      <c r="AN440" s="115"/>
      <c r="AO440" s="115"/>
      <c r="AP440" s="115"/>
      <c r="AQ440" s="115"/>
      <c r="AR440" s="115"/>
      <c r="AS440" s="115"/>
    </row>
    <row r="441" spans="1:45" ht="15" x14ac:dyDescent="0.15">
      <c r="A441" s="88"/>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5"/>
      <c r="AL441" s="115"/>
      <c r="AM441" s="115"/>
      <c r="AN441" s="115"/>
      <c r="AO441" s="115"/>
      <c r="AP441" s="115"/>
      <c r="AQ441" s="115"/>
      <c r="AR441" s="115"/>
      <c r="AS441" s="115"/>
    </row>
    <row r="442" spans="1:45" ht="15" x14ac:dyDescent="0.15">
      <c r="A442" s="88"/>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5"/>
      <c r="AL442" s="115"/>
      <c r="AM442" s="115"/>
      <c r="AN442" s="115"/>
      <c r="AO442" s="115"/>
      <c r="AP442" s="115"/>
      <c r="AQ442" s="115"/>
      <c r="AR442" s="115"/>
      <c r="AS442" s="115"/>
    </row>
    <row r="443" spans="1:45" ht="15" x14ac:dyDescent="0.15">
      <c r="A443" s="88"/>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5"/>
      <c r="AL443" s="115"/>
      <c r="AM443" s="115"/>
      <c r="AN443" s="115"/>
      <c r="AO443" s="115"/>
      <c r="AP443" s="115"/>
      <c r="AQ443" s="115"/>
      <c r="AR443" s="115"/>
      <c r="AS443" s="115"/>
    </row>
    <row r="444" spans="1:45" ht="15" x14ac:dyDescent="0.15">
      <c r="A444" s="88"/>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5"/>
      <c r="AL444" s="115"/>
      <c r="AM444" s="115"/>
      <c r="AN444" s="115"/>
      <c r="AO444" s="115"/>
      <c r="AP444" s="115"/>
      <c r="AQ444" s="115"/>
      <c r="AR444" s="115"/>
      <c r="AS444" s="115"/>
    </row>
    <row r="445" spans="1:45" ht="15" x14ac:dyDescent="0.15">
      <c r="A445" s="88"/>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5"/>
      <c r="AL445" s="115"/>
      <c r="AM445" s="115"/>
      <c r="AN445" s="115"/>
      <c r="AO445" s="115"/>
      <c r="AP445" s="115"/>
      <c r="AQ445" s="115"/>
      <c r="AR445" s="115"/>
      <c r="AS445" s="115"/>
    </row>
    <row r="446" spans="1:45" ht="15" x14ac:dyDescent="0.15">
      <c r="A446" s="88"/>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5"/>
      <c r="AL446" s="115"/>
      <c r="AM446" s="115"/>
      <c r="AN446" s="115"/>
      <c r="AO446" s="115"/>
      <c r="AP446" s="115"/>
      <c r="AQ446" s="115"/>
      <c r="AR446" s="115"/>
      <c r="AS446" s="115"/>
    </row>
    <row r="447" spans="1:45" ht="15" x14ac:dyDescent="0.15">
      <c r="A447" s="88"/>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5"/>
      <c r="AL447" s="115"/>
      <c r="AM447" s="115"/>
      <c r="AN447" s="115"/>
      <c r="AO447" s="115"/>
      <c r="AP447" s="115"/>
      <c r="AQ447" s="115"/>
      <c r="AR447" s="115"/>
      <c r="AS447" s="115"/>
    </row>
    <row r="448" spans="1:45" ht="15" x14ac:dyDescent="0.15">
      <c r="A448" s="88"/>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5"/>
      <c r="AL448" s="115"/>
      <c r="AM448" s="115"/>
      <c r="AN448" s="115"/>
      <c r="AO448" s="115"/>
      <c r="AP448" s="115"/>
      <c r="AQ448" s="115"/>
      <c r="AR448" s="115"/>
      <c r="AS448" s="115"/>
    </row>
    <row r="449" spans="1:45" ht="15" x14ac:dyDescent="0.15">
      <c r="A449" s="88"/>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5"/>
      <c r="AL449" s="115"/>
      <c r="AM449" s="115"/>
      <c r="AN449" s="115"/>
      <c r="AO449" s="115"/>
      <c r="AP449" s="115"/>
      <c r="AQ449" s="115"/>
      <c r="AR449" s="115"/>
      <c r="AS449" s="115"/>
    </row>
    <row r="450" spans="1:45" ht="15" x14ac:dyDescent="0.15">
      <c r="A450" s="88"/>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5"/>
      <c r="AL450" s="115"/>
      <c r="AM450" s="115"/>
      <c r="AN450" s="115"/>
      <c r="AO450" s="115"/>
      <c r="AP450" s="115"/>
      <c r="AQ450" s="115"/>
      <c r="AR450" s="115"/>
      <c r="AS450" s="115"/>
    </row>
    <row r="451" spans="1:45" ht="15" x14ac:dyDescent="0.15">
      <c r="A451" s="88"/>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5"/>
      <c r="AL451" s="115"/>
      <c r="AM451" s="115"/>
      <c r="AN451" s="115"/>
      <c r="AO451" s="115"/>
      <c r="AP451" s="115"/>
      <c r="AQ451" s="115"/>
      <c r="AR451" s="115"/>
      <c r="AS451" s="115"/>
    </row>
    <row r="452" spans="1:45" ht="15" x14ac:dyDescent="0.15">
      <c r="A452" s="88"/>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5"/>
      <c r="AL452" s="115"/>
      <c r="AM452" s="115"/>
      <c r="AN452" s="115"/>
      <c r="AO452" s="115"/>
      <c r="AP452" s="115"/>
      <c r="AQ452" s="115"/>
      <c r="AR452" s="115"/>
      <c r="AS452" s="115"/>
    </row>
    <row r="453" spans="1:45" ht="15" x14ac:dyDescent="0.15">
      <c r="A453" s="88"/>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5"/>
      <c r="AL453" s="115"/>
      <c r="AM453" s="115"/>
      <c r="AN453" s="115"/>
      <c r="AO453" s="115"/>
      <c r="AP453" s="115"/>
      <c r="AQ453" s="115"/>
      <c r="AR453" s="115"/>
      <c r="AS453" s="115"/>
    </row>
    <row r="454" spans="1:45" ht="15" x14ac:dyDescent="0.15">
      <c r="A454" s="88"/>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5"/>
      <c r="AL454" s="115"/>
      <c r="AM454" s="115"/>
      <c r="AN454" s="115"/>
      <c r="AO454" s="115"/>
      <c r="AP454" s="115"/>
      <c r="AQ454" s="115"/>
      <c r="AR454" s="115"/>
      <c r="AS454" s="115"/>
    </row>
    <row r="455" spans="1:45" ht="15" x14ac:dyDescent="0.15">
      <c r="A455" s="88"/>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5"/>
      <c r="AL455" s="115"/>
      <c r="AM455" s="115"/>
      <c r="AN455" s="115"/>
      <c r="AO455" s="115"/>
      <c r="AP455" s="115"/>
      <c r="AQ455" s="115"/>
      <c r="AR455" s="115"/>
      <c r="AS455" s="115"/>
    </row>
    <row r="456" spans="1:45" ht="15" x14ac:dyDescent="0.15">
      <c r="A456" s="88"/>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5"/>
      <c r="AL456" s="115"/>
      <c r="AM456" s="115"/>
      <c r="AN456" s="115"/>
      <c r="AO456" s="115"/>
      <c r="AP456" s="115"/>
      <c r="AQ456" s="115"/>
      <c r="AR456" s="115"/>
      <c r="AS456" s="115"/>
    </row>
    <row r="457" spans="1:45" ht="15" x14ac:dyDescent="0.15">
      <c r="A457" s="88"/>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5"/>
      <c r="AL457" s="115"/>
      <c r="AM457" s="115"/>
      <c r="AN457" s="115"/>
      <c r="AO457" s="115"/>
      <c r="AP457" s="115"/>
      <c r="AQ457" s="115"/>
      <c r="AR457" s="115"/>
      <c r="AS457" s="115"/>
    </row>
    <row r="458" spans="1:45" ht="15" x14ac:dyDescent="0.15">
      <c r="A458" s="88"/>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5"/>
      <c r="AL458" s="115"/>
      <c r="AM458" s="115"/>
      <c r="AN458" s="115"/>
      <c r="AO458" s="115"/>
      <c r="AP458" s="115"/>
      <c r="AQ458" s="115"/>
      <c r="AR458" s="115"/>
      <c r="AS458" s="115"/>
    </row>
    <row r="459" spans="1:45" ht="15" x14ac:dyDescent="0.15">
      <c r="A459" s="88"/>
      <c r="B459" s="114"/>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row>
    <row r="460" spans="1:45" ht="15" x14ac:dyDescent="0.15">
      <c r="A460" s="88"/>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5"/>
      <c r="AL460" s="115"/>
      <c r="AM460" s="115"/>
      <c r="AN460" s="115"/>
      <c r="AO460" s="115"/>
      <c r="AP460" s="115"/>
      <c r="AQ460" s="115"/>
      <c r="AR460" s="115"/>
      <c r="AS460" s="115"/>
    </row>
    <row r="461" spans="1:45" ht="15" x14ac:dyDescent="0.15">
      <c r="A461" s="88"/>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5"/>
      <c r="AL461" s="115"/>
      <c r="AM461" s="115"/>
      <c r="AN461" s="115"/>
      <c r="AO461" s="115"/>
      <c r="AP461" s="115"/>
      <c r="AQ461" s="115"/>
      <c r="AR461" s="115"/>
      <c r="AS461" s="115"/>
    </row>
    <row r="462" spans="1:45" ht="15" x14ac:dyDescent="0.15">
      <c r="A462" s="88"/>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5"/>
      <c r="AL462" s="115"/>
      <c r="AM462" s="115"/>
      <c r="AN462" s="115"/>
      <c r="AO462" s="115"/>
      <c r="AP462" s="115"/>
      <c r="AQ462" s="115"/>
      <c r="AR462" s="115"/>
      <c r="AS462" s="115"/>
    </row>
    <row r="463" spans="1:45" ht="15" x14ac:dyDescent="0.15">
      <c r="A463" s="88"/>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row>
    <row r="464" spans="1:45" ht="15" x14ac:dyDescent="0.15">
      <c r="A464" s="88"/>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row>
    <row r="465" spans="1:45" ht="15" x14ac:dyDescent="0.15">
      <c r="A465" s="88"/>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c r="AA465" s="115"/>
      <c r="AB465" s="115"/>
      <c r="AC465" s="115"/>
      <c r="AD465" s="115"/>
      <c r="AE465" s="115"/>
      <c r="AF465" s="115"/>
      <c r="AG465" s="115"/>
      <c r="AH465" s="115"/>
      <c r="AI465" s="115"/>
      <c r="AJ465" s="115"/>
      <c r="AK465" s="115"/>
      <c r="AL465" s="115"/>
      <c r="AM465" s="115"/>
      <c r="AN465" s="115"/>
      <c r="AO465" s="115"/>
      <c r="AP465" s="115"/>
      <c r="AQ465" s="115"/>
      <c r="AR465" s="115"/>
      <c r="AS465" s="115"/>
    </row>
    <row r="466" spans="1:45" ht="15" x14ac:dyDescent="0.15">
      <c r="A466" s="88"/>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5"/>
      <c r="AL466" s="115"/>
      <c r="AM466" s="115"/>
      <c r="AN466" s="115"/>
      <c r="AO466" s="115"/>
      <c r="AP466" s="115"/>
      <c r="AQ466" s="115"/>
      <c r="AR466" s="115"/>
      <c r="AS466" s="115"/>
    </row>
    <row r="467" spans="1:45" ht="15" x14ac:dyDescent="0.15">
      <c r="A467" s="88"/>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5"/>
      <c r="AL467" s="115"/>
      <c r="AM467" s="115"/>
      <c r="AN467" s="115"/>
      <c r="AO467" s="115"/>
      <c r="AP467" s="115"/>
      <c r="AQ467" s="115"/>
      <c r="AR467" s="115"/>
      <c r="AS467" s="115"/>
    </row>
    <row r="468" spans="1:45" ht="15" x14ac:dyDescent="0.15">
      <c r="A468" s="88"/>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5"/>
      <c r="AL468" s="115"/>
      <c r="AM468" s="115"/>
      <c r="AN468" s="115"/>
      <c r="AO468" s="115"/>
      <c r="AP468" s="115"/>
      <c r="AQ468" s="115"/>
      <c r="AR468" s="115"/>
      <c r="AS468" s="115"/>
    </row>
    <row r="469" spans="1:45" ht="15" x14ac:dyDescent="0.15">
      <c r="A469" s="88"/>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5"/>
      <c r="AL469" s="115"/>
      <c r="AM469" s="115"/>
      <c r="AN469" s="115"/>
      <c r="AO469" s="115"/>
      <c r="AP469" s="115"/>
      <c r="AQ469" s="115"/>
      <c r="AR469" s="115"/>
      <c r="AS469" s="115"/>
    </row>
    <row r="470" spans="1:45" ht="15" x14ac:dyDescent="0.15">
      <c r="A470" s="88"/>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5"/>
      <c r="AL470" s="115"/>
      <c r="AM470" s="115"/>
      <c r="AN470" s="115"/>
      <c r="AO470" s="115"/>
      <c r="AP470" s="115"/>
      <c r="AQ470" s="115"/>
      <c r="AR470" s="115"/>
      <c r="AS470" s="115"/>
    </row>
    <row r="471" spans="1:45" ht="15" x14ac:dyDescent="0.15">
      <c r="A471" s="88"/>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5"/>
      <c r="AL471" s="115"/>
      <c r="AM471" s="115"/>
      <c r="AN471" s="115"/>
      <c r="AO471" s="115"/>
      <c r="AP471" s="115"/>
      <c r="AQ471" s="115"/>
      <c r="AR471" s="115"/>
      <c r="AS471" s="115"/>
    </row>
    <row r="472" spans="1:45" ht="15" x14ac:dyDescent="0.15">
      <c r="A472" s="88"/>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5"/>
      <c r="AL472" s="115"/>
      <c r="AM472" s="115"/>
      <c r="AN472" s="115"/>
      <c r="AO472" s="115"/>
      <c r="AP472" s="115"/>
      <c r="AQ472" s="115"/>
      <c r="AR472" s="115"/>
      <c r="AS472" s="115"/>
    </row>
    <row r="473" spans="1:45" ht="15" x14ac:dyDescent="0.15">
      <c r="A473" s="88"/>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5"/>
      <c r="AL473" s="115"/>
      <c r="AM473" s="115"/>
      <c r="AN473" s="115"/>
      <c r="AO473" s="115"/>
      <c r="AP473" s="115"/>
      <c r="AQ473" s="115"/>
      <c r="AR473" s="115"/>
      <c r="AS473" s="115"/>
    </row>
    <row r="474" spans="1:45" ht="15" x14ac:dyDescent="0.15">
      <c r="A474" s="88"/>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5"/>
      <c r="AL474" s="115"/>
      <c r="AM474" s="115"/>
      <c r="AN474" s="115"/>
      <c r="AO474" s="115"/>
      <c r="AP474" s="115"/>
      <c r="AQ474" s="115"/>
      <c r="AR474" s="115"/>
      <c r="AS474" s="115"/>
    </row>
    <row r="475" spans="1:45" ht="15" x14ac:dyDescent="0.15">
      <c r="A475" s="88"/>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5"/>
      <c r="AL475" s="115"/>
      <c r="AM475" s="115"/>
      <c r="AN475" s="115"/>
      <c r="AO475" s="115"/>
      <c r="AP475" s="115"/>
      <c r="AQ475" s="115"/>
      <c r="AR475" s="115"/>
      <c r="AS475" s="115"/>
    </row>
    <row r="476" spans="1:45" ht="15" x14ac:dyDescent="0.15">
      <c r="A476" s="88"/>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5"/>
      <c r="AL476" s="115"/>
      <c r="AM476" s="115"/>
      <c r="AN476" s="115"/>
      <c r="AO476" s="115"/>
      <c r="AP476" s="115"/>
      <c r="AQ476" s="115"/>
      <c r="AR476" s="115"/>
      <c r="AS476" s="115"/>
    </row>
    <row r="477" spans="1:45" ht="15" x14ac:dyDescent="0.15">
      <c r="A477" s="88"/>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5"/>
      <c r="AL477" s="115"/>
      <c r="AM477" s="115"/>
      <c r="AN477" s="115"/>
      <c r="AO477" s="115"/>
      <c r="AP477" s="115"/>
      <c r="AQ477" s="115"/>
      <c r="AR477" s="115"/>
      <c r="AS477" s="115"/>
    </row>
    <row r="478" spans="1:45" ht="15" x14ac:dyDescent="0.15">
      <c r="A478" s="88"/>
      <c r="B478" s="115"/>
      <c r="C478" s="115"/>
      <c r="D478" s="121"/>
      <c r="E478" s="121"/>
      <c r="F478" s="121"/>
      <c r="G478" s="121"/>
      <c r="H478" s="121"/>
      <c r="I478" s="121"/>
      <c r="J478" s="121"/>
      <c r="K478" s="121"/>
      <c r="L478" s="121"/>
      <c r="M478" s="121"/>
      <c r="N478" s="121"/>
      <c r="O478" s="121"/>
      <c r="P478" s="121"/>
      <c r="Q478" s="121"/>
      <c r="R478" s="115"/>
      <c r="S478" s="115"/>
      <c r="T478" s="115"/>
      <c r="U478" s="115"/>
      <c r="V478" s="115"/>
      <c r="W478" s="115"/>
      <c r="X478" s="121"/>
      <c r="Y478" s="121"/>
      <c r="Z478" s="121"/>
      <c r="AA478" s="121"/>
      <c r="AB478" s="121"/>
      <c r="AC478" s="121"/>
      <c r="AD478" s="121"/>
      <c r="AE478" s="121"/>
      <c r="AF478" s="115"/>
      <c r="AG478" s="115"/>
      <c r="AH478" s="115"/>
      <c r="AI478" s="115"/>
      <c r="AJ478" s="115"/>
      <c r="AK478" s="115"/>
      <c r="AL478" s="115"/>
      <c r="AM478" s="115"/>
      <c r="AN478" s="115"/>
      <c r="AO478" s="115"/>
      <c r="AP478" s="115"/>
      <c r="AQ478" s="115"/>
      <c r="AR478" s="115"/>
      <c r="AS478" s="115"/>
    </row>
    <row r="479" spans="1:45" ht="15" x14ac:dyDescent="0.15">
      <c r="A479" s="88"/>
      <c r="B479" s="115"/>
      <c r="C479" s="115"/>
      <c r="D479" s="121"/>
      <c r="E479" s="121"/>
      <c r="F479" s="121"/>
      <c r="G479" s="121"/>
      <c r="H479" s="121"/>
      <c r="I479" s="121"/>
      <c r="J479" s="121"/>
      <c r="K479" s="121"/>
      <c r="L479" s="121"/>
      <c r="M479" s="121"/>
      <c r="N479" s="121"/>
      <c r="O479" s="121"/>
      <c r="P479" s="121"/>
      <c r="Q479" s="121"/>
      <c r="R479" s="115"/>
      <c r="S479" s="115"/>
      <c r="T479" s="115"/>
      <c r="U479" s="115"/>
      <c r="V479" s="115"/>
      <c r="W479" s="115"/>
      <c r="X479" s="121"/>
      <c r="Y479" s="121"/>
      <c r="Z479" s="121"/>
      <c r="AA479" s="121"/>
      <c r="AB479" s="121"/>
      <c r="AC479" s="121"/>
      <c r="AD479" s="121"/>
      <c r="AE479" s="121"/>
      <c r="AF479" s="115"/>
      <c r="AG479" s="115"/>
      <c r="AH479" s="115"/>
      <c r="AI479" s="115"/>
      <c r="AJ479" s="115"/>
      <c r="AK479" s="115"/>
      <c r="AL479" s="115"/>
      <c r="AM479" s="115"/>
      <c r="AN479" s="115"/>
      <c r="AO479" s="115"/>
      <c r="AP479" s="115"/>
      <c r="AQ479" s="115"/>
      <c r="AR479" s="115"/>
      <c r="AS479" s="115"/>
    </row>
    <row r="480" spans="1:45" ht="15" x14ac:dyDescent="0.15">
      <c r="A480" s="88"/>
      <c r="B480" s="114"/>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5"/>
      <c r="AL480" s="115"/>
      <c r="AM480" s="115"/>
      <c r="AN480" s="115"/>
      <c r="AO480" s="115"/>
      <c r="AP480" s="115"/>
      <c r="AQ480" s="115"/>
      <c r="AR480" s="115"/>
      <c r="AS480" s="115"/>
    </row>
    <row r="481" spans="1:45" ht="15" x14ac:dyDescent="0.15">
      <c r="A481" s="88"/>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row>
    <row r="482" spans="1:45" ht="15" x14ac:dyDescent="0.15">
      <c r="A482" s="88"/>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row>
    <row r="483" spans="1:45" ht="15" x14ac:dyDescent="0.15">
      <c r="A483" s="88"/>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row>
    <row r="484" spans="1:45" ht="15" x14ac:dyDescent="0.15">
      <c r="A484" s="88"/>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5"/>
      <c r="AL484" s="115"/>
      <c r="AM484" s="115"/>
      <c r="AN484" s="115"/>
      <c r="AO484" s="115"/>
      <c r="AP484" s="115"/>
      <c r="AQ484" s="115"/>
      <c r="AR484" s="115"/>
      <c r="AS484" s="115"/>
    </row>
    <row r="485" spans="1:45" ht="15" x14ac:dyDescent="0.15">
      <c r="A485" s="88"/>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5"/>
      <c r="AL485" s="115"/>
      <c r="AM485" s="115"/>
      <c r="AN485" s="115"/>
      <c r="AO485" s="115"/>
      <c r="AP485" s="115"/>
      <c r="AQ485" s="115"/>
      <c r="AR485" s="115"/>
      <c r="AS485" s="115"/>
    </row>
    <row r="486" spans="1:45" ht="15" x14ac:dyDescent="0.15">
      <c r="A486" s="88"/>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5"/>
      <c r="AL486" s="115"/>
      <c r="AM486" s="115"/>
      <c r="AN486" s="115"/>
      <c r="AO486" s="115"/>
      <c r="AP486" s="115"/>
      <c r="AQ486" s="115"/>
      <c r="AR486" s="115"/>
      <c r="AS486" s="115"/>
    </row>
    <row r="487" spans="1:45" ht="15" x14ac:dyDescent="0.15">
      <c r="A487" s="88"/>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5"/>
      <c r="AL487" s="115"/>
      <c r="AM487" s="115"/>
      <c r="AN487" s="115"/>
      <c r="AO487" s="115"/>
      <c r="AP487" s="115"/>
      <c r="AQ487" s="115"/>
      <c r="AR487" s="115"/>
      <c r="AS487" s="115"/>
    </row>
    <row r="488" spans="1:45" ht="15" x14ac:dyDescent="0.15">
      <c r="A488" s="88"/>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5"/>
      <c r="AL488" s="115"/>
      <c r="AM488" s="115"/>
      <c r="AN488" s="115"/>
      <c r="AO488" s="115"/>
      <c r="AP488" s="115"/>
      <c r="AQ488" s="115"/>
      <c r="AR488" s="115"/>
      <c r="AS488" s="115"/>
    </row>
    <row r="489" spans="1:45" ht="15" x14ac:dyDescent="0.15">
      <c r="A489" s="88"/>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5"/>
      <c r="AL489" s="115"/>
      <c r="AM489" s="115"/>
      <c r="AN489" s="115"/>
      <c r="AO489" s="115"/>
      <c r="AP489" s="115"/>
      <c r="AQ489" s="115"/>
      <c r="AR489" s="115"/>
      <c r="AS489" s="115"/>
    </row>
    <row r="490" spans="1:45" ht="15" x14ac:dyDescent="0.15">
      <c r="A490" s="88"/>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5"/>
      <c r="AL490" s="115"/>
      <c r="AM490" s="115"/>
      <c r="AN490" s="115"/>
      <c r="AO490" s="115"/>
      <c r="AP490" s="115"/>
      <c r="AQ490" s="115"/>
      <c r="AR490" s="115"/>
      <c r="AS490" s="115"/>
    </row>
    <row r="491" spans="1:45" ht="15" x14ac:dyDescent="0.15">
      <c r="A491" s="88"/>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5"/>
      <c r="AL491" s="115"/>
      <c r="AM491" s="115"/>
      <c r="AN491" s="115"/>
      <c r="AO491" s="115"/>
      <c r="AP491" s="115"/>
      <c r="AQ491" s="115"/>
      <c r="AR491" s="115"/>
      <c r="AS491" s="115"/>
    </row>
    <row r="492" spans="1:45" ht="15" x14ac:dyDescent="0.15">
      <c r="A492" s="88"/>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5"/>
      <c r="AL492" s="115"/>
      <c r="AM492" s="115"/>
      <c r="AN492" s="115"/>
      <c r="AO492" s="115"/>
      <c r="AP492" s="115"/>
      <c r="AQ492" s="115"/>
      <c r="AR492" s="115"/>
      <c r="AS492" s="115"/>
    </row>
    <row r="493" spans="1:45" ht="15" x14ac:dyDescent="0.15">
      <c r="A493" s="88"/>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5"/>
      <c r="AL493" s="115"/>
      <c r="AM493" s="115"/>
      <c r="AN493" s="115"/>
      <c r="AO493" s="115"/>
      <c r="AP493" s="115"/>
      <c r="AQ493" s="115"/>
      <c r="AR493" s="115"/>
      <c r="AS493" s="115"/>
    </row>
    <row r="494" spans="1:45" ht="15" x14ac:dyDescent="0.15">
      <c r="A494" s="88"/>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5"/>
      <c r="AL494" s="115"/>
      <c r="AM494" s="115"/>
      <c r="AN494" s="115"/>
      <c r="AO494" s="115"/>
      <c r="AP494" s="115"/>
      <c r="AQ494" s="115"/>
      <c r="AR494" s="115"/>
      <c r="AS494" s="115"/>
    </row>
    <row r="495" spans="1:45" ht="15" x14ac:dyDescent="0.15">
      <c r="A495" s="88"/>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5"/>
      <c r="AL495" s="115"/>
      <c r="AM495" s="115"/>
      <c r="AN495" s="115"/>
      <c r="AO495" s="115"/>
      <c r="AP495" s="115"/>
      <c r="AQ495" s="115"/>
      <c r="AR495" s="115"/>
      <c r="AS495" s="115"/>
    </row>
    <row r="496" spans="1:45" ht="15" x14ac:dyDescent="0.15">
      <c r="A496" s="88"/>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5"/>
      <c r="AL496" s="115"/>
      <c r="AM496" s="115"/>
      <c r="AN496" s="115"/>
      <c r="AO496" s="115"/>
      <c r="AP496" s="115"/>
      <c r="AQ496" s="115"/>
      <c r="AR496" s="115"/>
      <c r="AS496" s="115"/>
    </row>
    <row r="497" spans="1:45" ht="15" x14ac:dyDescent="0.15">
      <c r="A497" s="88"/>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5"/>
      <c r="AL497" s="115"/>
      <c r="AM497" s="115"/>
      <c r="AN497" s="115"/>
      <c r="AO497" s="115"/>
      <c r="AP497" s="115"/>
      <c r="AQ497" s="115"/>
      <c r="AR497" s="115"/>
      <c r="AS497" s="115"/>
    </row>
    <row r="498" spans="1:45" ht="15" x14ac:dyDescent="0.15">
      <c r="A498" s="88"/>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c r="AA498" s="115"/>
      <c r="AB498" s="115"/>
      <c r="AC498" s="115"/>
      <c r="AD498" s="115"/>
      <c r="AE498" s="115"/>
      <c r="AF498" s="115"/>
      <c r="AG498" s="115"/>
      <c r="AH498" s="115"/>
      <c r="AI498" s="115"/>
      <c r="AJ498" s="115"/>
      <c r="AK498" s="115"/>
      <c r="AL498" s="115"/>
      <c r="AM498" s="115"/>
      <c r="AN498" s="115"/>
      <c r="AO498" s="115"/>
      <c r="AP498" s="115"/>
      <c r="AQ498" s="115"/>
      <c r="AR498" s="115"/>
      <c r="AS498" s="115"/>
    </row>
    <row r="499" spans="1:45" ht="15" x14ac:dyDescent="0.15">
      <c r="A499" s="88"/>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5"/>
      <c r="AL499" s="115"/>
      <c r="AM499" s="115"/>
      <c r="AN499" s="115"/>
      <c r="AO499" s="115"/>
      <c r="AP499" s="115"/>
      <c r="AQ499" s="115"/>
      <c r="AR499" s="115"/>
      <c r="AS499" s="115"/>
    </row>
    <row r="500" spans="1:45" ht="15" x14ac:dyDescent="0.15">
      <c r="A500" s="88"/>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5"/>
      <c r="AL500" s="115"/>
      <c r="AM500" s="115"/>
      <c r="AN500" s="115"/>
      <c r="AO500" s="115"/>
      <c r="AP500" s="115"/>
      <c r="AQ500" s="115"/>
      <c r="AR500" s="115"/>
      <c r="AS500" s="115"/>
    </row>
    <row r="501" spans="1:45" ht="15" x14ac:dyDescent="0.15">
      <c r="A501" s="88"/>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5"/>
      <c r="AL501" s="115"/>
      <c r="AM501" s="115"/>
      <c r="AN501" s="115"/>
      <c r="AO501" s="115"/>
      <c r="AP501" s="115"/>
      <c r="AQ501" s="115"/>
      <c r="AR501" s="115"/>
      <c r="AS501" s="115"/>
    </row>
    <row r="502" spans="1:45" ht="15" x14ac:dyDescent="0.15">
      <c r="A502" s="88"/>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5"/>
      <c r="AL502" s="115"/>
      <c r="AM502" s="115"/>
      <c r="AN502" s="115"/>
      <c r="AO502" s="115"/>
      <c r="AP502" s="115"/>
      <c r="AQ502" s="115"/>
      <c r="AR502" s="115"/>
      <c r="AS502" s="115"/>
    </row>
    <row r="503" spans="1:45" ht="15" x14ac:dyDescent="0.15">
      <c r="A503" s="88"/>
      <c r="B503" s="115"/>
      <c r="C503" s="115"/>
      <c r="D503" s="121"/>
      <c r="E503" s="121"/>
      <c r="F503" s="121"/>
      <c r="G503" s="121"/>
      <c r="H503" s="121"/>
      <c r="I503" s="121"/>
      <c r="J503" s="121"/>
      <c r="K503" s="121"/>
      <c r="L503" s="121"/>
      <c r="M503" s="121"/>
      <c r="N503" s="121"/>
      <c r="O503" s="121"/>
      <c r="P503" s="121"/>
      <c r="Q503" s="121"/>
      <c r="R503" s="115"/>
      <c r="S503" s="115"/>
      <c r="T503" s="115"/>
      <c r="U503" s="115"/>
      <c r="V503" s="115"/>
      <c r="W503" s="115"/>
      <c r="X503" s="121"/>
      <c r="Y503" s="121"/>
      <c r="Z503" s="121"/>
      <c r="AA503" s="121"/>
      <c r="AB503" s="121"/>
      <c r="AC503" s="121"/>
      <c r="AD503" s="121"/>
      <c r="AE503" s="121"/>
      <c r="AF503" s="115"/>
      <c r="AG503" s="115"/>
      <c r="AH503" s="115"/>
      <c r="AI503" s="115"/>
      <c r="AJ503" s="115"/>
      <c r="AK503" s="115"/>
      <c r="AL503" s="115"/>
      <c r="AM503" s="115"/>
      <c r="AN503" s="115"/>
      <c r="AO503" s="115"/>
      <c r="AP503" s="115"/>
      <c r="AQ503" s="115"/>
      <c r="AR503" s="115"/>
      <c r="AS503" s="115"/>
    </row>
    <row r="504" spans="1:45" ht="15" x14ac:dyDescent="0.15">
      <c r="A504" s="88"/>
      <c r="B504" s="115"/>
      <c r="C504" s="115"/>
      <c r="D504" s="121"/>
      <c r="E504" s="121"/>
      <c r="F504" s="121"/>
      <c r="G504" s="121"/>
      <c r="H504" s="121"/>
      <c r="I504" s="121"/>
      <c r="J504" s="121"/>
      <c r="K504" s="121"/>
      <c r="L504" s="121"/>
      <c r="M504" s="121"/>
      <c r="N504" s="121"/>
      <c r="O504" s="121"/>
      <c r="P504" s="121"/>
      <c r="Q504" s="121"/>
      <c r="R504" s="115"/>
      <c r="S504" s="115"/>
      <c r="T504" s="115"/>
      <c r="U504" s="115"/>
      <c r="V504" s="115"/>
      <c r="W504" s="115"/>
      <c r="X504" s="121"/>
      <c r="Y504" s="121"/>
      <c r="Z504" s="121"/>
      <c r="AA504" s="121"/>
      <c r="AB504" s="121"/>
      <c r="AC504" s="121"/>
      <c r="AD504" s="121"/>
      <c r="AE504" s="121"/>
      <c r="AF504" s="115"/>
      <c r="AG504" s="115"/>
      <c r="AH504" s="115"/>
      <c r="AI504" s="115"/>
      <c r="AJ504" s="115"/>
      <c r="AK504" s="115"/>
      <c r="AL504" s="115"/>
      <c r="AM504" s="115"/>
      <c r="AN504" s="115"/>
      <c r="AO504" s="115"/>
      <c r="AP504" s="115"/>
      <c r="AQ504" s="115"/>
      <c r="AR504" s="115"/>
      <c r="AS504" s="115"/>
    </row>
    <row r="505" spans="1:45" ht="15" x14ac:dyDescent="0.15">
      <c r="A505" s="88"/>
      <c r="B505" s="114"/>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5"/>
      <c r="AL505" s="115"/>
      <c r="AM505" s="115"/>
      <c r="AN505" s="115"/>
      <c r="AO505" s="115"/>
      <c r="AP505" s="115"/>
      <c r="AQ505" s="115"/>
      <c r="AR505" s="115"/>
      <c r="AS505" s="115"/>
    </row>
    <row r="506" spans="1:45" ht="15" x14ac:dyDescent="0.15">
      <c r="A506" s="88"/>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5"/>
      <c r="AL506" s="115"/>
      <c r="AM506" s="115"/>
      <c r="AN506" s="115"/>
      <c r="AO506" s="115"/>
      <c r="AP506" s="115"/>
      <c r="AQ506" s="115"/>
      <c r="AR506" s="115"/>
      <c r="AS506" s="115"/>
    </row>
    <row r="507" spans="1:45" ht="15" x14ac:dyDescent="0.15">
      <c r="A507" s="88"/>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5"/>
      <c r="AL507" s="115"/>
      <c r="AM507" s="115"/>
      <c r="AN507" s="115"/>
      <c r="AO507" s="115"/>
      <c r="AP507" s="115"/>
      <c r="AQ507" s="115"/>
      <c r="AR507" s="115"/>
      <c r="AS507" s="115"/>
    </row>
    <row r="508" spans="1:45" ht="15" x14ac:dyDescent="0.15">
      <c r="A508" s="88"/>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5"/>
      <c r="AL508" s="115"/>
      <c r="AM508" s="115"/>
      <c r="AN508" s="115"/>
      <c r="AO508" s="115"/>
      <c r="AP508" s="115"/>
      <c r="AQ508" s="115"/>
      <c r="AR508" s="115"/>
      <c r="AS508" s="115"/>
    </row>
    <row r="509" spans="1:45" ht="15" x14ac:dyDescent="0.15">
      <c r="A509" s="88"/>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5"/>
      <c r="AL509" s="115"/>
      <c r="AM509" s="115"/>
      <c r="AN509" s="115"/>
      <c r="AO509" s="115"/>
      <c r="AP509" s="115"/>
      <c r="AQ509" s="115"/>
      <c r="AR509" s="115"/>
      <c r="AS509" s="115"/>
    </row>
    <row r="510" spans="1:45" ht="15" x14ac:dyDescent="0.15">
      <c r="A510" s="88"/>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5"/>
      <c r="AL510" s="115"/>
      <c r="AM510" s="115"/>
      <c r="AN510" s="115"/>
      <c r="AO510" s="115"/>
      <c r="AP510" s="115"/>
      <c r="AQ510" s="115"/>
      <c r="AR510" s="115"/>
      <c r="AS510" s="115"/>
    </row>
    <row r="511" spans="1:45" ht="15" x14ac:dyDescent="0.15">
      <c r="A511" s="88"/>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5"/>
      <c r="AL511" s="115"/>
      <c r="AM511" s="115"/>
      <c r="AN511" s="115"/>
      <c r="AO511" s="115"/>
      <c r="AP511" s="115"/>
      <c r="AQ511" s="115"/>
      <c r="AR511" s="115"/>
      <c r="AS511" s="115"/>
    </row>
    <row r="512" spans="1:45" ht="15" x14ac:dyDescent="0.15">
      <c r="A512" s="88"/>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5"/>
      <c r="AL512" s="115"/>
      <c r="AM512" s="115"/>
      <c r="AN512" s="115"/>
      <c r="AO512" s="115"/>
      <c r="AP512" s="115"/>
      <c r="AQ512" s="115"/>
      <c r="AR512" s="115"/>
      <c r="AS512" s="115"/>
    </row>
    <row r="513" spans="1:45" ht="15" x14ac:dyDescent="0.15">
      <c r="A513" s="88"/>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5"/>
      <c r="AL513" s="115"/>
      <c r="AM513" s="115"/>
      <c r="AN513" s="115"/>
      <c r="AO513" s="115"/>
      <c r="AP513" s="115"/>
      <c r="AQ513" s="115"/>
      <c r="AR513" s="115"/>
      <c r="AS513" s="115"/>
    </row>
    <row r="514" spans="1:45" ht="15" x14ac:dyDescent="0.15">
      <c r="A514" s="88"/>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5"/>
      <c r="AL514" s="115"/>
      <c r="AM514" s="115"/>
      <c r="AN514" s="115"/>
      <c r="AO514" s="115"/>
      <c r="AP514" s="115"/>
      <c r="AQ514" s="115"/>
      <c r="AR514" s="115"/>
      <c r="AS514" s="115"/>
    </row>
    <row r="515" spans="1:45" ht="15" x14ac:dyDescent="0.15">
      <c r="A515" s="88"/>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5"/>
      <c r="AL515" s="115"/>
      <c r="AM515" s="115"/>
      <c r="AN515" s="115"/>
      <c r="AO515" s="115"/>
      <c r="AP515" s="115"/>
      <c r="AQ515" s="115"/>
      <c r="AR515" s="115"/>
      <c r="AS515" s="115"/>
    </row>
    <row r="516" spans="1:45" ht="15" x14ac:dyDescent="0.15">
      <c r="A516" s="88"/>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5"/>
      <c r="AL516" s="115"/>
      <c r="AM516" s="115"/>
      <c r="AN516" s="115"/>
      <c r="AO516" s="115"/>
      <c r="AP516" s="115"/>
      <c r="AQ516" s="115"/>
      <c r="AR516" s="115"/>
      <c r="AS516" s="115"/>
    </row>
    <row r="517" spans="1:45" ht="15" x14ac:dyDescent="0.15">
      <c r="A517" s="88"/>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row>
    <row r="518" spans="1:45" ht="15" x14ac:dyDescent="0.15">
      <c r="A518" s="88"/>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row>
    <row r="519" spans="1:45" ht="15" x14ac:dyDescent="0.15">
      <c r="A519" s="88"/>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5"/>
      <c r="AL519" s="115"/>
      <c r="AM519" s="115"/>
      <c r="AN519" s="115"/>
      <c r="AO519" s="115"/>
      <c r="AP519" s="115"/>
      <c r="AQ519" s="115"/>
      <c r="AR519" s="115"/>
      <c r="AS519" s="115"/>
    </row>
    <row r="520" spans="1:45" ht="15" x14ac:dyDescent="0.15">
      <c r="A520" s="88"/>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5"/>
      <c r="AL520" s="115"/>
      <c r="AM520" s="115"/>
      <c r="AN520" s="115"/>
      <c r="AO520" s="115"/>
      <c r="AP520" s="115"/>
      <c r="AQ520" s="115"/>
      <c r="AR520" s="115"/>
      <c r="AS520" s="115"/>
    </row>
    <row r="521" spans="1:45" ht="15" x14ac:dyDescent="0.15">
      <c r="A521" s="88"/>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5"/>
      <c r="AL521" s="115"/>
      <c r="AM521" s="115"/>
      <c r="AN521" s="115"/>
      <c r="AO521" s="115"/>
      <c r="AP521" s="115"/>
      <c r="AQ521" s="115"/>
      <c r="AR521" s="115"/>
      <c r="AS521" s="115"/>
    </row>
    <row r="522" spans="1:45" ht="15" x14ac:dyDescent="0.15">
      <c r="A522" s="88"/>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5"/>
      <c r="AL522" s="115"/>
      <c r="AM522" s="115"/>
      <c r="AN522" s="115"/>
      <c r="AO522" s="115"/>
      <c r="AP522" s="115"/>
      <c r="AQ522" s="115"/>
      <c r="AR522" s="115"/>
      <c r="AS522" s="115"/>
    </row>
    <row r="523" spans="1:45" ht="15" x14ac:dyDescent="0.15">
      <c r="A523" s="88"/>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5"/>
      <c r="AL523" s="115"/>
      <c r="AM523" s="115"/>
      <c r="AN523" s="115"/>
      <c r="AO523" s="115"/>
      <c r="AP523" s="115"/>
      <c r="AQ523" s="115"/>
      <c r="AR523" s="115"/>
      <c r="AS523" s="115"/>
    </row>
    <row r="524" spans="1:45" ht="15" x14ac:dyDescent="0.15">
      <c r="A524" s="88"/>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5"/>
      <c r="AL524" s="115"/>
      <c r="AM524" s="115"/>
      <c r="AN524" s="115"/>
      <c r="AO524" s="115"/>
      <c r="AP524" s="115"/>
      <c r="AQ524" s="115"/>
      <c r="AR524" s="115"/>
      <c r="AS524" s="115"/>
    </row>
    <row r="525" spans="1:45" ht="15" x14ac:dyDescent="0.15">
      <c r="A525" s="88"/>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5"/>
      <c r="AL525" s="115"/>
      <c r="AM525" s="115"/>
      <c r="AN525" s="115"/>
      <c r="AO525" s="115"/>
      <c r="AP525" s="115"/>
      <c r="AQ525" s="115"/>
      <c r="AR525" s="115"/>
      <c r="AS525" s="115"/>
    </row>
    <row r="526" spans="1:45" ht="15" x14ac:dyDescent="0.15">
      <c r="A526" s="88"/>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5"/>
      <c r="AL526" s="115"/>
      <c r="AM526" s="115"/>
      <c r="AN526" s="115"/>
      <c r="AO526" s="115"/>
      <c r="AP526" s="115"/>
      <c r="AQ526" s="115"/>
      <c r="AR526" s="115"/>
      <c r="AS526" s="115"/>
    </row>
    <row r="527" spans="1:45" ht="15" x14ac:dyDescent="0.15">
      <c r="A527" s="88"/>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5"/>
      <c r="AL527" s="115"/>
      <c r="AM527" s="115"/>
      <c r="AN527" s="115"/>
      <c r="AO527" s="115"/>
      <c r="AP527" s="115"/>
      <c r="AQ527" s="115"/>
      <c r="AR527" s="115"/>
      <c r="AS527" s="115"/>
    </row>
    <row r="528" spans="1:45" ht="15" x14ac:dyDescent="0.15">
      <c r="A528" s="88"/>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5"/>
      <c r="AL528" s="115"/>
      <c r="AM528" s="115"/>
      <c r="AN528" s="115"/>
      <c r="AO528" s="115"/>
      <c r="AP528" s="115"/>
      <c r="AQ528" s="115"/>
      <c r="AR528" s="115"/>
      <c r="AS528" s="115"/>
    </row>
    <row r="529" spans="1:45" ht="15" x14ac:dyDescent="0.15">
      <c r="A529" s="88"/>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c r="AA529" s="115"/>
      <c r="AB529" s="115"/>
      <c r="AC529" s="115"/>
      <c r="AD529" s="115"/>
      <c r="AE529" s="115"/>
      <c r="AF529" s="115"/>
      <c r="AG529" s="115"/>
      <c r="AH529" s="115"/>
      <c r="AI529" s="115"/>
      <c r="AJ529" s="115"/>
      <c r="AK529" s="115"/>
      <c r="AL529" s="115"/>
      <c r="AM529" s="115"/>
      <c r="AN529" s="115"/>
      <c r="AO529" s="115"/>
      <c r="AP529" s="115"/>
      <c r="AQ529" s="115"/>
      <c r="AR529" s="115"/>
      <c r="AS529" s="115"/>
    </row>
    <row r="530" spans="1:45" ht="15" x14ac:dyDescent="0.15">
      <c r="A530" s="88"/>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c r="AA530" s="115"/>
      <c r="AB530" s="115"/>
      <c r="AC530" s="115"/>
      <c r="AD530" s="115"/>
      <c r="AE530" s="115"/>
      <c r="AF530" s="115"/>
      <c r="AG530" s="115"/>
      <c r="AH530" s="115"/>
      <c r="AI530" s="115"/>
      <c r="AJ530" s="115"/>
      <c r="AK530" s="115"/>
      <c r="AL530" s="115"/>
      <c r="AM530" s="115"/>
      <c r="AN530" s="115"/>
      <c r="AO530" s="115"/>
      <c r="AP530" s="115"/>
      <c r="AQ530" s="115"/>
      <c r="AR530" s="115"/>
      <c r="AS530" s="115"/>
    </row>
    <row r="531" spans="1:45" ht="15" x14ac:dyDescent="0.15">
      <c r="A531" s="88"/>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c r="AA531" s="115"/>
      <c r="AB531" s="115"/>
      <c r="AC531" s="115"/>
      <c r="AD531" s="115"/>
      <c r="AE531" s="115"/>
      <c r="AF531" s="115"/>
      <c r="AG531" s="115"/>
      <c r="AH531" s="115"/>
      <c r="AI531" s="115"/>
      <c r="AJ531" s="115"/>
      <c r="AK531" s="115"/>
      <c r="AL531" s="115"/>
      <c r="AM531" s="115"/>
      <c r="AN531" s="115"/>
      <c r="AO531" s="115"/>
      <c r="AP531" s="115"/>
      <c r="AQ531" s="115"/>
      <c r="AR531" s="115"/>
      <c r="AS531" s="115"/>
    </row>
    <row r="532" spans="1:45" ht="15" x14ac:dyDescent="0.15">
      <c r="A532" s="88"/>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5"/>
      <c r="AL532" s="115"/>
      <c r="AM532" s="115"/>
      <c r="AN532" s="115"/>
      <c r="AO532" s="115"/>
      <c r="AP532" s="115"/>
      <c r="AQ532" s="115"/>
      <c r="AR532" s="115"/>
      <c r="AS532" s="115"/>
    </row>
    <row r="533" spans="1:45" ht="15" x14ac:dyDescent="0.15">
      <c r="A533" s="88"/>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5"/>
      <c r="AL533" s="115"/>
      <c r="AM533" s="115"/>
      <c r="AN533" s="115"/>
      <c r="AO533" s="115"/>
      <c r="AP533" s="115"/>
      <c r="AQ533" s="115"/>
      <c r="AR533" s="115"/>
      <c r="AS533" s="115"/>
    </row>
    <row r="534" spans="1:45" ht="15" x14ac:dyDescent="0.15">
      <c r="A534" s="88"/>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5"/>
      <c r="AL534" s="115"/>
      <c r="AM534" s="115"/>
      <c r="AN534" s="115"/>
      <c r="AO534" s="115"/>
      <c r="AP534" s="115"/>
      <c r="AQ534" s="115"/>
      <c r="AR534" s="115"/>
      <c r="AS534" s="115"/>
    </row>
    <row r="535" spans="1:45" ht="15" x14ac:dyDescent="0.15">
      <c r="A535" s="88"/>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row>
    <row r="536" spans="1:45" ht="15" x14ac:dyDescent="0.15">
      <c r="A536" s="88"/>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row>
    <row r="537" spans="1:45" ht="15" x14ac:dyDescent="0.15">
      <c r="A537" s="88"/>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row>
    <row r="538" spans="1:45" ht="15" x14ac:dyDescent="0.15">
      <c r="A538" s="88"/>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5"/>
      <c r="AL538" s="115"/>
      <c r="AM538" s="115"/>
      <c r="AN538" s="115"/>
      <c r="AO538" s="115"/>
      <c r="AP538" s="115"/>
      <c r="AQ538" s="115"/>
      <c r="AR538" s="115"/>
      <c r="AS538" s="115"/>
    </row>
    <row r="539" spans="1:45" ht="15" x14ac:dyDescent="0.15">
      <c r="A539" s="88"/>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5"/>
      <c r="AL539" s="115"/>
      <c r="AM539" s="115"/>
      <c r="AN539" s="115"/>
      <c r="AO539" s="115"/>
      <c r="AP539" s="115"/>
      <c r="AQ539" s="115"/>
      <c r="AR539" s="115"/>
      <c r="AS539" s="115"/>
    </row>
    <row r="540" spans="1:45" ht="15" x14ac:dyDescent="0.15">
      <c r="A540" s="88"/>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5"/>
      <c r="AL540" s="115"/>
      <c r="AM540" s="115"/>
      <c r="AN540" s="115"/>
      <c r="AO540" s="115"/>
      <c r="AP540" s="115"/>
      <c r="AQ540" s="115"/>
      <c r="AR540" s="115"/>
      <c r="AS540" s="115"/>
    </row>
    <row r="541" spans="1:45" ht="15" x14ac:dyDescent="0.15">
      <c r="A541" s="88"/>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5"/>
      <c r="AL541" s="115"/>
      <c r="AM541" s="115"/>
      <c r="AN541" s="115"/>
      <c r="AO541" s="115"/>
      <c r="AP541" s="115"/>
      <c r="AQ541" s="115"/>
      <c r="AR541" s="115"/>
      <c r="AS541" s="115"/>
    </row>
    <row r="542" spans="1:45" ht="15" x14ac:dyDescent="0.15">
      <c r="A542" s="88"/>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5"/>
      <c r="AL542" s="115"/>
      <c r="AM542" s="115"/>
      <c r="AN542" s="115"/>
      <c r="AO542" s="115"/>
      <c r="AP542" s="115"/>
      <c r="AQ542" s="115"/>
      <c r="AR542" s="115"/>
      <c r="AS542" s="115"/>
    </row>
    <row r="543" spans="1:45" ht="15" x14ac:dyDescent="0.15">
      <c r="A543" s="88"/>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5"/>
      <c r="AL543" s="115"/>
      <c r="AM543" s="115"/>
      <c r="AN543" s="115"/>
      <c r="AO543" s="115"/>
      <c r="AP543" s="115"/>
      <c r="AQ543" s="115"/>
      <c r="AR543" s="115"/>
      <c r="AS543" s="115"/>
    </row>
    <row r="544" spans="1:45" ht="15" x14ac:dyDescent="0.15">
      <c r="A544" s="88"/>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5"/>
      <c r="AL544" s="115"/>
      <c r="AM544" s="115"/>
      <c r="AN544" s="115"/>
      <c r="AO544" s="115"/>
      <c r="AP544" s="115"/>
      <c r="AQ544" s="115"/>
      <c r="AR544" s="115"/>
      <c r="AS544" s="115"/>
    </row>
    <row r="545" spans="1:45" ht="15" x14ac:dyDescent="0.15">
      <c r="A545" s="88"/>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5"/>
      <c r="AL545" s="115"/>
      <c r="AM545" s="115"/>
      <c r="AN545" s="115"/>
      <c r="AO545" s="115"/>
      <c r="AP545" s="115"/>
      <c r="AQ545" s="115"/>
      <c r="AR545" s="115"/>
      <c r="AS545" s="115"/>
    </row>
    <row r="546" spans="1:45" ht="15" x14ac:dyDescent="0.15">
      <c r="A546" s="88"/>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5"/>
      <c r="AL546" s="115"/>
      <c r="AM546" s="115"/>
      <c r="AN546" s="115"/>
      <c r="AO546" s="115"/>
      <c r="AP546" s="115"/>
      <c r="AQ546" s="115"/>
      <c r="AR546" s="115"/>
      <c r="AS546" s="115"/>
    </row>
    <row r="547" spans="1:45" ht="15" x14ac:dyDescent="0.15">
      <c r="A547" s="88"/>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5"/>
      <c r="AL547" s="115"/>
      <c r="AM547" s="115"/>
      <c r="AN547" s="115"/>
      <c r="AO547" s="115"/>
      <c r="AP547" s="115"/>
      <c r="AQ547" s="115"/>
      <c r="AR547" s="115"/>
      <c r="AS547" s="115"/>
    </row>
    <row r="548" spans="1:45" ht="15" x14ac:dyDescent="0.15">
      <c r="A548" s="88"/>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5"/>
      <c r="AL548" s="115"/>
      <c r="AM548" s="115"/>
      <c r="AN548" s="115"/>
      <c r="AO548" s="115"/>
      <c r="AP548" s="115"/>
      <c r="AQ548" s="115"/>
      <c r="AR548" s="115"/>
      <c r="AS548" s="115"/>
    </row>
    <row r="549" spans="1:45" ht="15" x14ac:dyDescent="0.15">
      <c r="A549" s="88"/>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5"/>
      <c r="AL549" s="115"/>
      <c r="AM549" s="115"/>
      <c r="AN549" s="115"/>
      <c r="AO549" s="115"/>
      <c r="AP549" s="115"/>
      <c r="AQ549" s="115"/>
      <c r="AR549" s="115"/>
      <c r="AS549" s="115"/>
    </row>
    <row r="550" spans="1:45" ht="15" x14ac:dyDescent="0.15">
      <c r="A550" s="88"/>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5"/>
      <c r="AL550" s="115"/>
      <c r="AM550" s="115"/>
      <c r="AN550" s="115"/>
      <c r="AO550" s="115"/>
      <c r="AP550" s="115"/>
      <c r="AQ550" s="115"/>
      <c r="AR550" s="115"/>
      <c r="AS550" s="115"/>
    </row>
    <row r="551" spans="1:45" ht="15" x14ac:dyDescent="0.15">
      <c r="A551" s="88"/>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5"/>
      <c r="AL551" s="115"/>
      <c r="AM551" s="115"/>
      <c r="AN551" s="115"/>
      <c r="AO551" s="115"/>
      <c r="AP551" s="115"/>
      <c r="AQ551" s="115"/>
      <c r="AR551" s="115"/>
      <c r="AS551" s="115"/>
    </row>
    <row r="552" spans="1:45" ht="15" x14ac:dyDescent="0.15">
      <c r="A552" s="88"/>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5"/>
      <c r="AL552" s="115"/>
      <c r="AM552" s="115"/>
      <c r="AN552" s="115"/>
      <c r="AO552" s="115"/>
      <c r="AP552" s="115"/>
      <c r="AQ552" s="115"/>
      <c r="AR552" s="115"/>
      <c r="AS552" s="115"/>
    </row>
    <row r="553" spans="1:45" ht="15" x14ac:dyDescent="0.15">
      <c r="A553" s="88"/>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5"/>
      <c r="AL553" s="115"/>
      <c r="AM553" s="115"/>
      <c r="AN553" s="115"/>
      <c r="AO553" s="115"/>
      <c r="AP553" s="115"/>
      <c r="AQ553" s="115"/>
      <c r="AR553" s="115"/>
      <c r="AS553" s="115"/>
    </row>
    <row r="554" spans="1:45" ht="15" x14ac:dyDescent="0.15">
      <c r="A554" s="88"/>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5"/>
      <c r="AL554" s="115"/>
      <c r="AM554" s="115"/>
      <c r="AN554" s="115"/>
      <c r="AO554" s="115"/>
      <c r="AP554" s="115"/>
      <c r="AQ554" s="115"/>
      <c r="AR554" s="115"/>
      <c r="AS554" s="115"/>
    </row>
    <row r="555" spans="1:45" ht="15" x14ac:dyDescent="0.15">
      <c r="A555" s="88"/>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5"/>
      <c r="AL555" s="115"/>
      <c r="AM555" s="115"/>
      <c r="AN555" s="115"/>
      <c r="AO555" s="115"/>
      <c r="AP555" s="115"/>
      <c r="AQ555" s="115"/>
      <c r="AR555" s="115"/>
      <c r="AS555" s="115"/>
    </row>
    <row r="556" spans="1:45" ht="15" x14ac:dyDescent="0.15">
      <c r="A556" s="88"/>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5"/>
      <c r="AL556" s="115"/>
      <c r="AM556" s="115"/>
      <c r="AN556" s="115"/>
      <c r="AO556" s="115"/>
      <c r="AP556" s="115"/>
      <c r="AQ556" s="115"/>
      <c r="AR556" s="115"/>
      <c r="AS556" s="115"/>
    </row>
    <row r="557" spans="1:45" ht="15" x14ac:dyDescent="0.15">
      <c r="A557" s="88"/>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5"/>
      <c r="AL557" s="115"/>
      <c r="AM557" s="115"/>
      <c r="AN557" s="115"/>
      <c r="AO557" s="115"/>
      <c r="AP557" s="115"/>
      <c r="AQ557" s="115"/>
      <c r="AR557" s="115"/>
      <c r="AS557" s="115"/>
    </row>
    <row r="558" spans="1:45" ht="15" x14ac:dyDescent="0.15">
      <c r="A558" s="88"/>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5"/>
      <c r="AL558" s="115"/>
      <c r="AM558" s="115"/>
      <c r="AN558" s="115"/>
      <c r="AO558" s="115"/>
      <c r="AP558" s="115"/>
      <c r="AQ558" s="115"/>
      <c r="AR558" s="115"/>
      <c r="AS558" s="115"/>
    </row>
    <row r="559" spans="1:45" ht="15" x14ac:dyDescent="0.15">
      <c r="A559" s="88"/>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5"/>
      <c r="AL559" s="115"/>
      <c r="AM559" s="115"/>
      <c r="AN559" s="115"/>
      <c r="AO559" s="115"/>
      <c r="AP559" s="115"/>
      <c r="AQ559" s="115"/>
      <c r="AR559" s="115"/>
      <c r="AS559" s="115"/>
    </row>
    <row r="560" spans="1:45" ht="15" x14ac:dyDescent="0.15">
      <c r="A560" s="88"/>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5"/>
      <c r="AL560" s="115"/>
      <c r="AM560" s="115"/>
      <c r="AN560" s="115"/>
      <c r="AO560" s="115"/>
      <c r="AP560" s="115"/>
      <c r="AQ560" s="115"/>
      <c r="AR560" s="115"/>
      <c r="AS560" s="115"/>
    </row>
    <row r="561" spans="1:45" ht="15" x14ac:dyDescent="0.15">
      <c r="A561" s="88"/>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5"/>
      <c r="AL561" s="115"/>
      <c r="AM561" s="115"/>
      <c r="AN561" s="115"/>
      <c r="AO561" s="115"/>
      <c r="AP561" s="115"/>
      <c r="AQ561" s="115"/>
      <c r="AR561" s="115"/>
      <c r="AS561" s="115"/>
    </row>
    <row r="562" spans="1:45" ht="15" x14ac:dyDescent="0.15">
      <c r="A562" s="88"/>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c r="AA562" s="115"/>
      <c r="AB562" s="115"/>
      <c r="AC562" s="115"/>
      <c r="AD562" s="115"/>
      <c r="AE562" s="115"/>
      <c r="AF562" s="115"/>
      <c r="AG562" s="115"/>
      <c r="AH562" s="115"/>
      <c r="AI562" s="115"/>
      <c r="AJ562" s="115"/>
      <c r="AK562" s="115"/>
      <c r="AL562" s="115"/>
      <c r="AM562" s="115"/>
      <c r="AN562" s="115"/>
      <c r="AO562" s="115"/>
      <c r="AP562" s="115"/>
      <c r="AQ562" s="115"/>
      <c r="AR562" s="115"/>
      <c r="AS562" s="115"/>
    </row>
    <row r="563" spans="1:45" ht="15" x14ac:dyDescent="0.15">
      <c r="A563" s="88"/>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c r="AA563" s="115"/>
      <c r="AB563" s="115"/>
      <c r="AC563" s="115"/>
      <c r="AD563" s="115"/>
      <c r="AE563" s="115"/>
      <c r="AF563" s="115"/>
      <c r="AG563" s="115"/>
      <c r="AH563" s="115"/>
      <c r="AI563" s="115"/>
      <c r="AJ563" s="115"/>
      <c r="AK563" s="115"/>
      <c r="AL563" s="115"/>
      <c r="AM563" s="115"/>
      <c r="AN563" s="115"/>
      <c r="AO563" s="115"/>
      <c r="AP563" s="115"/>
      <c r="AQ563" s="115"/>
      <c r="AR563" s="115"/>
      <c r="AS563" s="115"/>
    </row>
    <row r="564" spans="1:45" ht="15" x14ac:dyDescent="0.15">
      <c r="A564" s="88"/>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c r="AA564" s="115"/>
      <c r="AB564" s="115"/>
      <c r="AC564" s="115"/>
      <c r="AD564" s="115"/>
      <c r="AE564" s="115"/>
      <c r="AF564" s="115"/>
      <c r="AG564" s="115"/>
      <c r="AH564" s="115"/>
      <c r="AI564" s="115"/>
      <c r="AJ564" s="115"/>
      <c r="AK564" s="115"/>
      <c r="AL564" s="115"/>
      <c r="AM564" s="115"/>
      <c r="AN564" s="115"/>
      <c r="AO564" s="115"/>
      <c r="AP564" s="115"/>
      <c r="AQ564" s="115"/>
      <c r="AR564" s="115"/>
      <c r="AS564" s="115"/>
    </row>
    <row r="565" spans="1:45" ht="15" x14ac:dyDescent="0.15">
      <c r="A565" s="88"/>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5"/>
      <c r="AL565" s="115"/>
      <c r="AM565" s="115"/>
      <c r="AN565" s="115"/>
      <c r="AO565" s="115"/>
      <c r="AP565" s="115"/>
      <c r="AQ565" s="115"/>
      <c r="AR565" s="115"/>
      <c r="AS565" s="115"/>
    </row>
    <row r="566" spans="1:45" ht="15" x14ac:dyDescent="0.15">
      <c r="A566" s="88"/>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5"/>
      <c r="AL566" s="115"/>
      <c r="AM566" s="115"/>
      <c r="AN566" s="115"/>
      <c r="AO566" s="115"/>
      <c r="AP566" s="115"/>
      <c r="AQ566" s="115"/>
      <c r="AR566" s="115"/>
      <c r="AS566" s="115"/>
    </row>
    <row r="567" spans="1:45" ht="15" x14ac:dyDescent="0.15">
      <c r="A567" s="88"/>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5"/>
      <c r="AL567" s="115"/>
      <c r="AM567" s="115"/>
      <c r="AN567" s="115"/>
      <c r="AO567" s="115"/>
      <c r="AP567" s="115"/>
      <c r="AQ567" s="115"/>
      <c r="AR567" s="115"/>
      <c r="AS567" s="115"/>
    </row>
    <row r="568" spans="1:45" ht="15" x14ac:dyDescent="0.15">
      <c r="A568" s="88"/>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5"/>
      <c r="AL568" s="115"/>
      <c r="AM568" s="115"/>
      <c r="AN568" s="115"/>
      <c r="AO568" s="115"/>
      <c r="AP568" s="115"/>
      <c r="AQ568" s="115"/>
      <c r="AR568" s="115"/>
      <c r="AS568" s="115"/>
    </row>
    <row r="569" spans="1:45" ht="15" x14ac:dyDescent="0.15">
      <c r="A569" s="88"/>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5"/>
      <c r="AL569" s="115"/>
      <c r="AM569" s="115"/>
      <c r="AN569" s="115"/>
      <c r="AO569" s="115"/>
      <c r="AP569" s="115"/>
      <c r="AQ569" s="115"/>
      <c r="AR569" s="115"/>
      <c r="AS569" s="115"/>
    </row>
    <row r="570" spans="1:45" ht="15" x14ac:dyDescent="0.15">
      <c r="A570" s="88"/>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5"/>
      <c r="AL570" s="115"/>
      <c r="AM570" s="115"/>
      <c r="AN570" s="115"/>
      <c r="AO570" s="115"/>
      <c r="AP570" s="115"/>
      <c r="AQ570" s="115"/>
      <c r="AR570" s="115"/>
      <c r="AS570" s="115"/>
    </row>
    <row r="571" spans="1:45" ht="15" x14ac:dyDescent="0.15">
      <c r="A571" s="88"/>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row>
    <row r="572" spans="1:45" ht="15" x14ac:dyDescent="0.15">
      <c r="A572" s="88"/>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row>
    <row r="573" spans="1:45" ht="15" x14ac:dyDescent="0.15">
      <c r="A573" s="88"/>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5"/>
      <c r="AL573" s="115"/>
      <c r="AM573" s="115"/>
      <c r="AN573" s="115"/>
      <c r="AO573" s="115"/>
      <c r="AP573" s="115"/>
      <c r="AQ573" s="115"/>
      <c r="AR573" s="115"/>
      <c r="AS573" s="115"/>
    </row>
    <row r="574" spans="1:45" ht="15" x14ac:dyDescent="0.15">
      <c r="A574" s="88"/>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5"/>
      <c r="AL574" s="115"/>
      <c r="AM574" s="115"/>
      <c r="AN574" s="115"/>
      <c r="AO574" s="115"/>
      <c r="AP574" s="115"/>
      <c r="AQ574" s="115"/>
      <c r="AR574" s="115"/>
      <c r="AS574" s="115"/>
    </row>
    <row r="575" spans="1:45" ht="15" x14ac:dyDescent="0.15">
      <c r="A575" s="88"/>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5"/>
      <c r="AL575" s="115"/>
      <c r="AM575" s="115"/>
      <c r="AN575" s="115"/>
      <c r="AO575" s="115"/>
      <c r="AP575" s="115"/>
      <c r="AQ575" s="115"/>
      <c r="AR575" s="115"/>
      <c r="AS575" s="115"/>
    </row>
    <row r="576" spans="1:45" ht="15" x14ac:dyDescent="0.15">
      <c r="A576" s="88"/>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5"/>
      <c r="AL576" s="115"/>
      <c r="AM576" s="115"/>
      <c r="AN576" s="115"/>
      <c r="AO576" s="115"/>
      <c r="AP576" s="115"/>
      <c r="AQ576" s="115"/>
      <c r="AR576" s="115"/>
      <c r="AS576" s="115"/>
    </row>
    <row r="577" spans="1:45" ht="15" x14ac:dyDescent="0.15">
      <c r="A577" s="88"/>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5"/>
      <c r="AL577" s="115"/>
      <c r="AM577" s="115"/>
      <c r="AN577" s="115"/>
      <c r="AO577" s="115"/>
      <c r="AP577" s="115"/>
      <c r="AQ577" s="115"/>
      <c r="AR577" s="115"/>
      <c r="AS577" s="115"/>
    </row>
    <row r="578" spans="1:45" ht="15" x14ac:dyDescent="0.15">
      <c r="A578" s="88"/>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5"/>
      <c r="AL578" s="115"/>
      <c r="AM578" s="115"/>
      <c r="AN578" s="115"/>
      <c r="AO578" s="115"/>
      <c r="AP578" s="115"/>
      <c r="AQ578" s="115"/>
      <c r="AR578" s="115"/>
      <c r="AS578" s="115"/>
    </row>
    <row r="579" spans="1:45" ht="15" x14ac:dyDescent="0.15">
      <c r="A579" s="88"/>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5"/>
      <c r="AL579" s="115"/>
      <c r="AM579" s="115"/>
      <c r="AN579" s="115"/>
      <c r="AO579" s="115"/>
      <c r="AP579" s="115"/>
      <c r="AQ579" s="115"/>
      <c r="AR579" s="115"/>
      <c r="AS579" s="115"/>
    </row>
    <row r="580" spans="1:45" ht="15" x14ac:dyDescent="0.15">
      <c r="A580" s="88"/>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5"/>
      <c r="AL580" s="115"/>
      <c r="AM580" s="115"/>
      <c r="AN580" s="115"/>
      <c r="AO580" s="115"/>
      <c r="AP580" s="115"/>
      <c r="AQ580" s="115"/>
      <c r="AR580" s="115"/>
      <c r="AS580" s="115"/>
    </row>
    <row r="581" spans="1:45" ht="15" x14ac:dyDescent="0.15">
      <c r="A581" s="88"/>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5"/>
      <c r="AL581" s="115"/>
      <c r="AM581" s="115"/>
      <c r="AN581" s="115"/>
      <c r="AO581" s="115"/>
      <c r="AP581" s="115"/>
      <c r="AQ581" s="115"/>
      <c r="AR581" s="115"/>
      <c r="AS581" s="115"/>
    </row>
    <row r="582" spans="1:45" ht="15" x14ac:dyDescent="0.15">
      <c r="A582" s="88"/>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5"/>
      <c r="AL582" s="115"/>
      <c r="AM582" s="115"/>
      <c r="AN582" s="115"/>
      <c r="AO582" s="115"/>
      <c r="AP582" s="115"/>
      <c r="AQ582" s="115"/>
      <c r="AR582" s="115"/>
      <c r="AS582" s="115"/>
    </row>
    <row r="583" spans="1:45" ht="15" x14ac:dyDescent="0.15">
      <c r="A583" s="88"/>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5"/>
      <c r="AL583" s="115"/>
      <c r="AM583" s="115"/>
      <c r="AN583" s="115"/>
      <c r="AO583" s="115"/>
      <c r="AP583" s="115"/>
      <c r="AQ583" s="115"/>
      <c r="AR583" s="115"/>
      <c r="AS583" s="115"/>
    </row>
    <row r="584" spans="1:45" ht="15" x14ac:dyDescent="0.15">
      <c r="A584" s="88"/>
      <c r="B584" s="115"/>
      <c r="C584" s="115"/>
      <c r="D584" s="121"/>
      <c r="E584" s="121"/>
      <c r="F584" s="121"/>
      <c r="G584" s="121"/>
      <c r="H584" s="121"/>
      <c r="I584" s="121"/>
      <c r="J584" s="121"/>
      <c r="K584" s="121"/>
      <c r="L584" s="121"/>
      <c r="M584" s="121"/>
      <c r="N584" s="121"/>
      <c r="O584" s="121"/>
      <c r="P584" s="121"/>
      <c r="Q584" s="121"/>
      <c r="R584" s="115"/>
      <c r="S584" s="115"/>
      <c r="T584" s="115"/>
      <c r="U584" s="115"/>
      <c r="V584" s="115"/>
      <c r="W584" s="115"/>
      <c r="X584" s="121"/>
      <c r="Y584" s="121"/>
      <c r="Z584" s="121"/>
      <c r="AA584" s="121"/>
      <c r="AB584" s="121"/>
      <c r="AC584" s="121"/>
      <c r="AD584" s="121"/>
      <c r="AE584" s="121"/>
      <c r="AF584" s="115"/>
      <c r="AG584" s="115"/>
      <c r="AH584" s="115"/>
      <c r="AI584" s="115"/>
      <c r="AJ584" s="115"/>
      <c r="AK584" s="115"/>
      <c r="AL584" s="115"/>
      <c r="AM584" s="115"/>
      <c r="AN584" s="115"/>
      <c r="AO584" s="115"/>
      <c r="AP584" s="115"/>
      <c r="AQ584" s="115"/>
      <c r="AR584" s="115"/>
      <c r="AS584" s="115"/>
    </row>
    <row r="585" spans="1:45" ht="15" x14ac:dyDescent="0.15">
      <c r="A585" s="88"/>
      <c r="B585" s="115"/>
      <c r="C585" s="115"/>
      <c r="D585" s="121"/>
      <c r="E585" s="121"/>
      <c r="F585" s="121"/>
      <c r="G585" s="121"/>
      <c r="H585" s="121"/>
      <c r="I585" s="121"/>
      <c r="J585" s="121"/>
      <c r="K585" s="121"/>
      <c r="L585" s="121"/>
      <c r="M585" s="121"/>
      <c r="N585" s="121"/>
      <c r="O585" s="121"/>
      <c r="P585" s="121"/>
      <c r="Q585" s="121"/>
      <c r="R585" s="115"/>
      <c r="S585" s="115"/>
      <c r="T585" s="115"/>
      <c r="U585" s="115"/>
      <c r="V585" s="115"/>
      <c r="W585" s="115"/>
      <c r="X585" s="121"/>
      <c r="Y585" s="121"/>
      <c r="Z585" s="121"/>
      <c r="AA585" s="121"/>
      <c r="AB585" s="121"/>
      <c r="AC585" s="121"/>
      <c r="AD585" s="121"/>
      <c r="AE585" s="121"/>
      <c r="AF585" s="115"/>
      <c r="AG585" s="115"/>
      <c r="AH585" s="115"/>
      <c r="AI585" s="115"/>
      <c r="AJ585" s="115"/>
      <c r="AK585" s="115"/>
      <c r="AL585" s="115"/>
      <c r="AM585" s="115"/>
      <c r="AN585" s="115"/>
      <c r="AO585" s="115"/>
      <c r="AP585" s="115"/>
      <c r="AQ585" s="115"/>
      <c r="AR585" s="115"/>
      <c r="AS585" s="115"/>
    </row>
    <row r="586" spans="1:45" ht="15" x14ac:dyDescent="0.15">
      <c r="A586" s="88"/>
      <c r="B586" s="114"/>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5"/>
      <c r="AL586" s="115"/>
      <c r="AM586" s="115"/>
      <c r="AN586" s="115"/>
      <c r="AO586" s="115"/>
      <c r="AP586" s="115"/>
      <c r="AQ586" s="115"/>
      <c r="AR586" s="115"/>
      <c r="AS586" s="115"/>
    </row>
    <row r="587" spans="1:45" ht="15" x14ac:dyDescent="0.15">
      <c r="A587" s="88"/>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5"/>
      <c r="AL587" s="115"/>
      <c r="AM587" s="115"/>
      <c r="AN587" s="115"/>
      <c r="AO587" s="115"/>
      <c r="AP587" s="115"/>
      <c r="AQ587" s="115"/>
      <c r="AR587" s="115"/>
      <c r="AS587" s="115"/>
    </row>
    <row r="588" spans="1:45" ht="15" x14ac:dyDescent="0.15">
      <c r="A588" s="88"/>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5"/>
      <c r="AL588" s="115"/>
      <c r="AM588" s="115"/>
      <c r="AN588" s="115"/>
      <c r="AO588" s="115"/>
      <c r="AP588" s="115"/>
      <c r="AQ588" s="115"/>
      <c r="AR588" s="115"/>
      <c r="AS588" s="115"/>
    </row>
    <row r="589" spans="1:45" ht="15" x14ac:dyDescent="0.15">
      <c r="A589" s="88"/>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row>
    <row r="590" spans="1:45" ht="15" x14ac:dyDescent="0.15">
      <c r="A590" s="88"/>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row>
    <row r="591" spans="1:45" ht="15" x14ac:dyDescent="0.15">
      <c r="A591" s="88"/>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row>
    <row r="592" spans="1:45" ht="15" x14ac:dyDescent="0.15">
      <c r="A592" s="88"/>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5"/>
      <c r="AL592" s="115"/>
      <c r="AM592" s="115"/>
      <c r="AN592" s="115"/>
      <c r="AO592" s="115"/>
      <c r="AP592" s="115"/>
      <c r="AQ592" s="115"/>
      <c r="AR592" s="115"/>
      <c r="AS592" s="115"/>
    </row>
    <row r="593" spans="1:45" ht="15" x14ac:dyDescent="0.15">
      <c r="A593" s="88"/>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5"/>
      <c r="AL593" s="115"/>
      <c r="AM593" s="115"/>
      <c r="AN593" s="115"/>
      <c r="AO593" s="115"/>
      <c r="AP593" s="115"/>
      <c r="AQ593" s="115"/>
      <c r="AR593" s="115"/>
      <c r="AS593" s="115"/>
    </row>
    <row r="594" spans="1:45" ht="15" x14ac:dyDescent="0.15">
      <c r="A594" s="88"/>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5"/>
      <c r="AL594" s="115"/>
      <c r="AM594" s="115"/>
      <c r="AN594" s="115"/>
      <c r="AO594" s="115"/>
      <c r="AP594" s="115"/>
      <c r="AQ594" s="115"/>
      <c r="AR594" s="115"/>
      <c r="AS594" s="115"/>
    </row>
    <row r="595" spans="1:45" ht="15" x14ac:dyDescent="0.15">
      <c r="A595" s="88"/>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c r="AA595" s="115"/>
      <c r="AB595" s="115"/>
      <c r="AC595" s="115"/>
      <c r="AD595" s="115"/>
      <c r="AE595" s="115"/>
      <c r="AF595" s="115"/>
      <c r="AG595" s="115"/>
      <c r="AH595" s="115"/>
      <c r="AI595" s="115"/>
      <c r="AJ595" s="115"/>
      <c r="AK595" s="115"/>
      <c r="AL595" s="115"/>
      <c r="AM595" s="115"/>
      <c r="AN595" s="115"/>
      <c r="AO595" s="115"/>
      <c r="AP595" s="115"/>
      <c r="AQ595" s="115"/>
      <c r="AR595" s="115"/>
      <c r="AS595" s="115"/>
    </row>
    <row r="596" spans="1:45" ht="15" x14ac:dyDescent="0.15">
      <c r="A596" s="88"/>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c r="AA596" s="115"/>
      <c r="AB596" s="115"/>
      <c r="AC596" s="115"/>
      <c r="AD596" s="115"/>
      <c r="AE596" s="115"/>
      <c r="AF596" s="115"/>
      <c r="AG596" s="115"/>
      <c r="AH596" s="115"/>
      <c r="AI596" s="115"/>
      <c r="AJ596" s="115"/>
      <c r="AK596" s="115"/>
      <c r="AL596" s="115"/>
      <c r="AM596" s="115"/>
      <c r="AN596" s="115"/>
      <c r="AO596" s="115"/>
      <c r="AP596" s="115"/>
      <c r="AQ596" s="115"/>
      <c r="AR596" s="115"/>
      <c r="AS596" s="115"/>
    </row>
    <row r="597" spans="1:45" ht="15" x14ac:dyDescent="0.15">
      <c r="A597" s="88"/>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c r="AA597" s="115"/>
      <c r="AB597" s="115"/>
      <c r="AC597" s="115"/>
      <c r="AD597" s="115"/>
      <c r="AE597" s="115"/>
      <c r="AF597" s="115"/>
      <c r="AG597" s="115"/>
      <c r="AH597" s="115"/>
      <c r="AI597" s="115"/>
      <c r="AJ597" s="115"/>
      <c r="AK597" s="115"/>
      <c r="AL597" s="115"/>
      <c r="AM597" s="115"/>
      <c r="AN597" s="115"/>
      <c r="AO597" s="115"/>
      <c r="AP597" s="115"/>
      <c r="AQ597" s="115"/>
      <c r="AR597" s="115"/>
      <c r="AS597" s="115"/>
    </row>
    <row r="598" spans="1:45" ht="15" x14ac:dyDescent="0.15">
      <c r="A598" s="88"/>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5"/>
      <c r="AL598" s="115"/>
      <c r="AM598" s="115"/>
      <c r="AN598" s="115"/>
      <c r="AO598" s="115"/>
      <c r="AP598" s="115"/>
      <c r="AQ598" s="115"/>
      <c r="AR598" s="115"/>
      <c r="AS598" s="115"/>
    </row>
    <row r="599" spans="1:45" ht="15" x14ac:dyDescent="0.15">
      <c r="A599" s="88"/>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5"/>
      <c r="AL599" s="115"/>
      <c r="AM599" s="115"/>
      <c r="AN599" s="115"/>
      <c r="AO599" s="115"/>
      <c r="AP599" s="115"/>
      <c r="AQ599" s="115"/>
      <c r="AR599" s="115"/>
      <c r="AS599" s="115"/>
    </row>
    <row r="600" spans="1:45" ht="15" x14ac:dyDescent="0.15">
      <c r="A600" s="88"/>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5"/>
      <c r="AL600" s="115"/>
      <c r="AM600" s="115"/>
      <c r="AN600" s="115"/>
      <c r="AO600" s="115"/>
      <c r="AP600" s="115"/>
      <c r="AQ600" s="115"/>
      <c r="AR600" s="115"/>
      <c r="AS600" s="115"/>
    </row>
    <row r="601" spans="1:45" ht="15" x14ac:dyDescent="0.15">
      <c r="A601" s="88"/>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5"/>
      <c r="AL601" s="115"/>
      <c r="AM601" s="115"/>
      <c r="AN601" s="115"/>
      <c r="AO601" s="115"/>
      <c r="AP601" s="115"/>
      <c r="AQ601" s="115"/>
      <c r="AR601" s="115"/>
      <c r="AS601" s="115"/>
    </row>
    <row r="602" spans="1:45" ht="15" x14ac:dyDescent="0.15">
      <c r="A602" s="88"/>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5"/>
      <c r="AL602" s="115"/>
      <c r="AM602" s="115"/>
      <c r="AN602" s="115"/>
      <c r="AO602" s="115"/>
      <c r="AP602" s="115"/>
      <c r="AQ602" s="115"/>
      <c r="AR602" s="115"/>
      <c r="AS602" s="115"/>
    </row>
    <row r="603" spans="1:45" ht="15" x14ac:dyDescent="0.15">
      <c r="A603" s="88"/>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5"/>
      <c r="AL603" s="115"/>
      <c r="AM603" s="115"/>
      <c r="AN603" s="115"/>
      <c r="AO603" s="115"/>
      <c r="AP603" s="115"/>
      <c r="AQ603" s="115"/>
      <c r="AR603" s="115"/>
      <c r="AS603" s="115"/>
    </row>
    <row r="604" spans="1:45" ht="15" x14ac:dyDescent="0.15">
      <c r="A604" s="88"/>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5"/>
      <c r="AL604" s="115"/>
      <c r="AM604" s="115"/>
      <c r="AN604" s="115"/>
      <c r="AO604" s="115"/>
      <c r="AP604" s="115"/>
      <c r="AQ604" s="115"/>
      <c r="AR604" s="115"/>
      <c r="AS604" s="115"/>
    </row>
    <row r="605" spans="1:45" ht="15" x14ac:dyDescent="0.15">
      <c r="A605" s="88"/>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5"/>
      <c r="AL605" s="115"/>
      <c r="AM605" s="115"/>
      <c r="AN605" s="115"/>
      <c r="AO605" s="115"/>
      <c r="AP605" s="115"/>
      <c r="AQ605" s="115"/>
      <c r="AR605" s="115"/>
      <c r="AS605" s="115"/>
    </row>
    <row r="606" spans="1:45" ht="15" x14ac:dyDescent="0.15">
      <c r="A606" s="88"/>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5"/>
      <c r="AL606" s="115"/>
      <c r="AM606" s="115"/>
      <c r="AN606" s="115"/>
      <c r="AO606" s="115"/>
      <c r="AP606" s="115"/>
      <c r="AQ606" s="115"/>
      <c r="AR606" s="115"/>
      <c r="AS606" s="115"/>
    </row>
    <row r="607" spans="1:45" ht="15" x14ac:dyDescent="0.15">
      <c r="A607" s="88"/>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5"/>
      <c r="AL607" s="115"/>
      <c r="AM607" s="115"/>
      <c r="AN607" s="115"/>
      <c r="AO607" s="115"/>
      <c r="AP607" s="115"/>
      <c r="AQ607" s="115"/>
      <c r="AR607" s="115"/>
      <c r="AS607" s="115"/>
    </row>
    <row r="608" spans="1:45" ht="15" x14ac:dyDescent="0.15">
      <c r="A608" s="88"/>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5"/>
      <c r="AL608" s="115"/>
      <c r="AM608" s="115"/>
      <c r="AN608" s="115"/>
      <c r="AO608" s="115"/>
      <c r="AP608" s="115"/>
      <c r="AQ608" s="115"/>
      <c r="AR608" s="115"/>
      <c r="AS608" s="115"/>
    </row>
    <row r="609" spans="1:45" ht="15" x14ac:dyDescent="0.15">
      <c r="A609" s="88"/>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5"/>
      <c r="AL609" s="115"/>
      <c r="AM609" s="115"/>
      <c r="AN609" s="115"/>
      <c r="AO609" s="115"/>
      <c r="AP609" s="115"/>
      <c r="AQ609" s="115"/>
      <c r="AR609" s="115"/>
      <c r="AS609" s="115"/>
    </row>
    <row r="610" spans="1:45" ht="15" x14ac:dyDescent="0.15">
      <c r="A610" s="88"/>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5"/>
      <c r="AL610" s="115"/>
      <c r="AM610" s="115"/>
      <c r="AN610" s="115"/>
      <c r="AO610" s="115"/>
      <c r="AP610" s="115"/>
      <c r="AQ610" s="115"/>
      <c r="AR610" s="115"/>
      <c r="AS610" s="115"/>
    </row>
    <row r="611" spans="1:45" ht="15" x14ac:dyDescent="0.15">
      <c r="A611" s="88"/>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5"/>
      <c r="AL611" s="115"/>
      <c r="AM611" s="115"/>
      <c r="AN611" s="115"/>
      <c r="AO611" s="115"/>
      <c r="AP611" s="115"/>
      <c r="AQ611" s="115"/>
      <c r="AR611" s="115"/>
      <c r="AS611" s="115"/>
    </row>
    <row r="612" spans="1:45" ht="15" x14ac:dyDescent="0.15">
      <c r="A612" s="88"/>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5"/>
      <c r="AL612" s="115"/>
      <c r="AM612" s="115"/>
      <c r="AN612" s="115"/>
      <c r="AO612" s="115"/>
      <c r="AP612" s="115"/>
      <c r="AQ612" s="115"/>
      <c r="AR612" s="115"/>
      <c r="AS612" s="115"/>
    </row>
    <row r="613" spans="1:45" ht="15" x14ac:dyDescent="0.15">
      <c r="A613" s="88"/>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5"/>
      <c r="AL613" s="115"/>
      <c r="AM613" s="115"/>
      <c r="AN613" s="115"/>
      <c r="AO613" s="115"/>
      <c r="AP613" s="115"/>
      <c r="AQ613" s="115"/>
      <c r="AR613" s="115"/>
      <c r="AS613" s="115"/>
    </row>
    <row r="614" spans="1:45" ht="15" x14ac:dyDescent="0.15">
      <c r="A614" s="88"/>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5"/>
      <c r="AL614" s="115"/>
      <c r="AM614" s="115"/>
      <c r="AN614" s="115"/>
      <c r="AO614" s="115"/>
      <c r="AP614" s="115"/>
      <c r="AQ614" s="115"/>
      <c r="AR614" s="115"/>
      <c r="AS614" s="115"/>
    </row>
    <row r="615" spans="1:45" ht="15" x14ac:dyDescent="0.15">
      <c r="A615" s="88"/>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5"/>
      <c r="AL615" s="115"/>
      <c r="AM615" s="115"/>
      <c r="AN615" s="115"/>
      <c r="AO615" s="115"/>
      <c r="AP615" s="115"/>
      <c r="AQ615" s="115"/>
      <c r="AR615" s="115"/>
      <c r="AS615" s="115"/>
    </row>
    <row r="616" spans="1:45" ht="15" x14ac:dyDescent="0.15">
      <c r="A616" s="88"/>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5"/>
      <c r="AL616" s="115"/>
      <c r="AM616" s="115"/>
      <c r="AN616" s="115"/>
      <c r="AO616" s="115"/>
      <c r="AP616" s="115"/>
      <c r="AQ616" s="115"/>
      <c r="AR616" s="115"/>
      <c r="AS616" s="115"/>
    </row>
    <row r="617" spans="1:45" ht="15" x14ac:dyDescent="0.15">
      <c r="A617" s="88"/>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5"/>
      <c r="AL617" s="115"/>
      <c r="AM617" s="115"/>
      <c r="AN617" s="115"/>
      <c r="AO617" s="115"/>
      <c r="AP617" s="115"/>
      <c r="AQ617" s="115"/>
      <c r="AR617" s="115"/>
      <c r="AS617" s="115"/>
    </row>
    <row r="618" spans="1:45" ht="15" x14ac:dyDescent="0.15">
      <c r="A618" s="88"/>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5"/>
      <c r="AL618" s="115"/>
      <c r="AM618" s="115"/>
      <c r="AN618" s="115"/>
      <c r="AO618" s="115"/>
      <c r="AP618" s="115"/>
      <c r="AQ618" s="115"/>
      <c r="AR618" s="115"/>
      <c r="AS618" s="115"/>
    </row>
    <row r="619" spans="1:45" ht="15" x14ac:dyDescent="0.15">
      <c r="A619" s="88"/>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5"/>
      <c r="AL619" s="115"/>
      <c r="AM619" s="115"/>
      <c r="AN619" s="115"/>
      <c r="AO619" s="115"/>
      <c r="AP619" s="115"/>
      <c r="AQ619" s="115"/>
      <c r="AR619" s="115"/>
      <c r="AS619" s="115"/>
    </row>
    <row r="620" spans="1:45" ht="15" x14ac:dyDescent="0.15">
      <c r="A620" s="88"/>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5"/>
      <c r="AL620" s="115"/>
      <c r="AM620" s="115"/>
      <c r="AN620" s="115"/>
      <c r="AO620" s="115"/>
      <c r="AP620" s="115"/>
      <c r="AQ620" s="115"/>
      <c r="AR620" s="115"/>
      <c r="AS620" s="115"/>
    </row>
    <row r="621" spans="1:45" ht="15" x14ac:dyDescent="0.15">
      <c r="A621" s="88"/>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5"/>
      <c r="AL621" s="115"/>
      <c r="AM621" s="115"/>
      <c r="AN621" s="115"/>
      <c r="AO621" s="115"/>
      <c r="AP621" s="115"/>
      <c r="AQ621" s="115"/>
      <c r="AR621" s="115"/>
      <c r="AS621" s="115"/>
    </row>
    <row r="622" spans="1:45" ht="15" x14ac:dyDescent="0.15">
      <c r="A622" s="88"/>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5"/>
      <c r="AL622" s="115"/>
      <c r="AM622" s="115"/>
      <c r="AN622" s="115"/>
      <c r="AO622" s="115"/>
      <c r="AP622" s="115"/>
      <c r="AQ622" s="115"/>
      <c r="AR622" s="115"/>
      <c r="AS622" s="115"/>
    </row>
    <row r="623" spans="1:45" ht="15" x14ac:dyDescent="0.15">
      <c r="A623" s="88"/>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5"/>
      <c r="AL623" s="115"/>
      <c r="AM623" s="115"/>
      <c r="AN623" s="115"/>
      <c r="AO623" s="115"/>
      <c r="AP623" s="115"/>
      <c r="AQ623" s="115"/>
      <c r="AR623" s="115"/>
      <c r="AS623" s="115"/>
    </row>
    <row r="624" spans="1:45" ht="15" x14ac:dyDescent="0.15">
      <c r="A624" s="88"/>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5"/>
      <c r="AL624" s="115"/>
      <c r="AM624" s="115"/>
      <c r="AN624" s="115"/>
      <c r="AO624" s="115"/>
      <c r="AP624" s="115"/>
      <c r="AQ624" s="115"/>
      <c r="AR624" s="115"/>
      <c r="AS624" s="115"/>
    </row>
    <row r="625" spans="1:45" ht="15" x14ac:dyDescent="0.15">
      <c r="A625" s="88"/>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5"/>
      <c r="AL625" s="115"/>
      <c r="AM625" s="115"/>
      <c r="AN625" s="115"/>
      <c r="AO625" s="115"/>
      <c r="AP625" s="115"/>
      <c r="AQ625" s="115"/>
      <c r="AR625" s="115"/>
      <c r="AS625" s="115"/>
    </row>
    <row r="626" spans="1:45" ht="15" x14ac:dyDescent="0.15">
      <c r="A626" s="88"/>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row>
    <row r="627" spans="1:45" ht="15" x14ac:dyDescent="0.15">
      <c r="A627" s="88"/>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5"/>
      <c r="AL627" s="115"/>
      <c r="AM627" s="115"/>
      <c r="AN627" s="115"/>
      <c r="AO627" s="115"/>
      <c r="AP627" s="115"/>
      <c r="AQ627" s="115"/>
      <c r="AR627" s="115"/>
      <c r="AS627" s="115"/>
    </row>
    <row r="628" spans="1:45" ht="15" x14ac:dyDescent="0.15">
      <c r="A628" s="88"/>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c r="AA628" s="115"/>
      <c r="AB628" s="115"/>
      <c r="AC628" s="115"/>
      <c r="AD628" s="115"/>
      <c r="AE628" s="115"/>
      <c r="AF628" s="115"/>
      <c r="AG628" s="115"/>
      <c r="AH628" s="115"/>
      <c r="AI628" s="115"/>
      <c r="AJ628" s="115"/>
      <c r="AK628" s="115"/>
      <c r="AL628" s="115"/>
      <c r="AM628" s="115"/>
      <c r="AN628" s="115"/>
      <c r="AO628" s="115"/>
      <c r="AP628" s="115"/>
      <c r="AQ628" s="115"/>
      <c r="AR628" s="115"/>
      <c r="AS628" s="115"/>
    </row>
    <row r="629" spans="1:45" ht="15" x14ac:dyDescent="0.15">
      <c r="A629" s="88"/>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c r="AA629" s="115"/>
      <c r="AB629" s="115"/>
      <c r="AC629" s="115"/>
      <c r="AD629" s="115"/>
      <c r="AE629" s="115"/>
      <c r="AF629" s="115"/>
      <c r="AG629" s="115"/>
      <c r="AH629" s="115"/>
      <c r="AI629" s="115"/>
      <c r="AJ629" s="115"/>
      <c r="AK629" s="115"/>
      <c r="AL629" s="115"/>
      <c r="AM629" s="115"/>
      <c r="AN629" s="115"/>
      <c r="AO629" s="115"/>
      <c r="AP629" s="115"/>
      <c r="AQ629" s="115"/>
      <c r="AR629" s="115"/>
      <c r="AS629" s="115"/>
    </row>
    <row r="630" spans="1:45" ht="15" x14ac:dyDescent="0.15">
      <c r="A630" s="88"/>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c r="AA630" s="115"/>
      <c r="AB630" s="115"/>
      <c r="AC630" s="115"/>
      <c r="AD630" s="115"/>
      <c r="AE630" s="115"/>
      <c r="AF630" s="115"/>
      <c r="AG630" s="115"/>
      <c r="AH630" s="115"/>
      <c r="AI630" s="115"/>
      <c r="AJ630" s="115"/>
      <c r="AK630" s="115"/>
      <c r="AL630" s="115"/>
      <c r="AM630" s="115"/>
      <c r="AN630" s="115"/>
      <c r="AO630" s="115"/>
      <c r="AP630" s="115"/>
      <c r="AQ630" s="115"/>
      <c r="AR630" s="115"/>
      <c r="AS630" s="115"/>
    </row>
    <row r="631" spans="1:45" ht="15" x14ac:dyDescent="0.15">
      <c r="A631" s="88"/>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5"/>
      <c r="AL631" s="115"/>
      <c r="AM631" s="115"/>
      <c r="AN631" s="115"/>
      <c r="AO631" s="115"/>
      <c r="AP631" s="115"/>
      <c r="AQ631" s="115"/>
      <c r="AR631" s="115"/>
      <c r="AS631" s="115"/>
    </row>
    <row r="632" spans="1:45" ht="15" x14ac:dyDescent="0.15">
      <c r="A632" s="88"/>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5"/>
      <c r="AL632" s="115"/>
      <c r="AM632" s="115"/>
      <c r="AN632" s="115"/>
      <c r="AO632" s="115"/>
      <c r="AP632" s="115"/>
      <c r="AQ632" s="115"/>
      <c r="AR632" s="115"/>
      <c r="AS632" s="115"/>
    </row>
    <row r="633" spans="1:45" ht="15" x14ac:dyDescent="0.15">
      <c r="A633" s="88"/>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5"/>
      <c r="AL633" s="115"/>
      <c r="AM633" s="115"/>
      <c r="AN633" s="115"/>
      <c r="AO633" s="115"/>
      <c r="AP633" s="115"/>
      <c r="AQ633" s="115"/>
      <c r="AR633" s="115"/>
      <c r="AS633" s="115"/>
    </row>
    <row r="634" spans="1:45" ht="15" x14ac:dyDescent="0.15">
      <c r="A634" s="88"/>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5"/>
      <c r="AL634" s="115"/>
      <c r="AM634" s="115"/>
      <c r="AN634" s="115"/>
      <c r="AO634" s="115"/>
      <c r="AP634" s="115"/>
      <c r="AQ634" s="115"/>
      <c r="AR634" s="115"/>
      <c r="AS634" s="115"/>
    </row>
    <row r="635" spans="1:45" ht="15" x14ac:dyDescent="0.15">
      <c r="A635" s="88"/>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5"/>
      <c r="AL635" s="115"/>
      <c r="AM635" s="115"/>
      <c r="AN635" s="115"/>
      <c r="AO635" s="115"/>
      <c r="AP635" s="115"/>
      <c r="AQ635" s="115"/>
      <c r="AR635" s="115"/>
      <c r="AS635" s="115"/>
    </row>
    <row r="636" spans="1:45" ht="15" x14ac:dyDescent="0.15">
      <c r="A636" s="88"/>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5"/>
      <c r="AL636" s="115"/>
      <c r="AM636" s="115"/>
      <c r="AN636" s="115"/>
      <c r="AO636" s="115"/>
      <c r="AP636" s="115"/>
      <c r="AQ636" s="115"/>
      <c r="AR636" s="115"/>
      <c r="AS636" s="115"/>
    </row>
    <row r="637" spans="1:45" ht="15" x14ac:dyDescent="0.15">
      <c r="A637" s="88"/>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5"/>
      <c r="AL637" s="115"/>
      <c r="AM637" s="115"/>
      <c r="AN637" s="115"/>
      <c r="AO637" s="115"/>
      <c r="AP637" s="115"/>
      <c r="AQ637" s="115"/>
      <c r="AR637" s="115"/>
      <c r="AS637" s="115"/>
    </row>
    <row r="638" spans="1:45" ht="15" x14ac:dyDescent="0.15">
      <c r="A638" s="88"/>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5"/>
      <c r="AL638" s="115"/>
      <c r="AM638" s="115"/>
      <c r="AN638" s="115"/>
      <c r="AO638" s="115"/>
      <c r="AP638" s="115"/>
      <c r="AQ638" s="115"/>
      <c r="AR638" s="115"/>
      <c r="AS638" s="115"/>
    </row>
    <row r="639" spans="1:45" ht="15" x14ac:dyDescent="0.15">
      <c r="A639" s="88"/>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5"/>
      <c r="AL639" s="115"/>
      <c r="AM639" s="115"/>
      <c r="AN639" s="115"/>
      <c r="AO639" s="115"/>
      <c r="AP639" s="115"/>
      <c r="AQ639" s="115"/>
      <c r="AR639" s="115"/>
      <c r="AS639" s="115"/>
    </row>
    <row r="640" spans="1:45" ht="15" x14ac:dyDescent="0.15">
      <c r="A640" s="88"/>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5"/>
      <c r="AL640" s="115"/>
      <c r="AM640" s="115"/>
      <c r="AN640" s="115"/>
      <c r="AO640" s="115"/>
      <c r="AP640" s="115"/>
      <c r="AQ640" s="115"/>
      <c r="AR640" s="115"/>
      <c r="AS640" s="115"/>
    </row>
    <row r="641" spans="1:45" ht="15" x14ac:dyDescent="0.15">
      <c r="A641" s="88"/>
      <c r="B641" s="115"/>
      <c r="C641" s="115"/>
      <c r="D641" s="121"/>
      <c r="E641" s="121"/>
      <c r="F641" s="121"/>
      <c r="G641" s="121"/>
      <c r="H641" s="121"/>
      <c r="I641" s="121"/>
      <c r="J641" s="121"/>
      <c r="K641" s="121"/>
      <c r="L641" s="121"/>
      <c r="M641" s="121"/>
      <c r="N641" s="121"/>
      <c r="O641" s="121"/>
      <c r="P641" s="121"/>
      <c r="Q641" s="121"/>
      <c r="R641" s="115"/>
      <c r="S641" s="115"/>
      <c r="T641" s="115"/>
      <c r="U641" s="115"/>
      <c r="V641" s="115"/>
      <c r="W641" s="115"/>
      <c r="X641" s="121"/>
      <c r="Y641" s="121"/>
      <c r="Z641" s="121"/>
      <c r="AA641" s="121"/>
      <c r="AB641" s="121"/>
      <c r="AC641" s="121"/>
      <c r="AD641" s="121"/>
      <c r="AE641" s="121"/>
      <c r="AF641" s="115"/>
      <c r="AG641" s="115"/>
      <c r="AH641" s="115"/>
      <c r="AI641" s="115"/>
      <c r="AJ641" s="115"/>
      <c r="AK641" s="115"/>
      <c r="AL641" s="115"/>
      <c r="AM641" s="115"/>
      <c r="AN641" s="115"/>
      <c r="AO641" s="115"/>
      <c r="AP641" s="115"/>
      <c r="AQ641" s="115"/>
      <c r="AR641" s="115"/>
      <c r="AS641" s="115"/>
    </row>
    <row r="642" spans="1:45" ht="15" x14ac:dyDescent="0.15">
      <c r="A642" s="88"/>
      <c r="B642" s="115"/>
      <c r="C642" s="115"/>
      <c r="D642" s="121"/>
      <c r="E642" s="121"/>
      <c r="F642" s="121"/>
      <c r="G642" s="121"/>
      <c r="H642" s="121"/>
      <c r="I642" s="121"/>
      <c r="J642" s="121"/>
      <c r="K642" s="121"/>
      <c r="L642" s="121"/>
      <c r="M642" s="121"/>
      <c r="N642" s="121"/>
      <c r="O642" s="121"/>
      <c r="P642" s="121"/>
      <c r="Q642" s="121"/>
      <c r="R642" s="115"/>
      <c r="S642" s="115"/>
      <c r="T642" s="115"/>
      <c r="U642" s="115"/>
      <c r="V642" s="115"/>
      <c r="W642" s="115"/>
      <c r="X642" s="121"/>
      <c r="Y642" s="121"/>
      <c r="Z642" s="121"/>
      <c r="AA642" s="121"/>
      <c r="AB642" s="121"/>
      <c r="AC642" s="121"/>
      <c r="AD642" s="121"/>
      <c r="AE642" s="121"/>
      <c r="AF642" s="115"/>
      <c r="AG642" s="115"/>
      <c r="AH642" s="115"/>
      <c r="AI642" s="115"/>
      <c r="AJ642" s="115"/>
      <c r="AK642" s="115"/>
      <c r="AL642" s="115"/>
      <c r="AM642" s="115"/>
      <c r="AN642" s="115"/>
      <c r="AO642" s="115"/>
      <c r="AP642" s="115"/>
      <c r="AQ642" s="115"/>
      <c r="AR642" s="115"/>
      <c r="AS642" s="115"/>
    </row>
    <row r="643" spans="1:45" ht="15" x14ac:dyDescent="0.15">
      <c r="A643" s="88"/>
      <c r="B643" s="114"/>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row>
    <row r="644" spans="1:45" ht="15" x14ac:dyDescent="0.15">
      <c r="A644" s="88"/>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row>
    <row r="645" spans="1:45" ht="15" x14ac:dyDescent="0.15">
      <c r="A645" s="88"/>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row>
    <row r="646" spans="1:45" ht="15" x14ac:dyDescent="0.15">
      <c r="A646" s="88"/>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5"/>
      <c r="AL646" s="115"/>
      <c r="AM646" s="115"/>
      <c r="AN646" s="115"/>
      <c r="AO646" s="115"/>
      <c r="AP646" s="115"/>
      <c r="AQ646" s="115"/>
      <c r="AR646" s="115"/>
      <c r="AS646" s="115"/>
    </row>
    <row r="647" spans="1:45" ht="15" x14ac:dyDescent="0.15">
      <c r="A647" s="88"/>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5"/>
      <c r="AL647" s="115"/>
      <c r="AM647" s="115"/>
      <c r="AN647" s="115"/>
      <c r="AO647" s="115"/>
      <c r="AP647" s="115"/>
      <c r="AQ647" s="115"/>
      <c r="AR647" s="115"/>
      <c r="AS647" s="115"/>
    </row>
    <row r="648" spans="1:45" ht="15" x14ac:dyDescent="0.15">
      <c r="A648" s="88"/>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5"/>
      <c r="AL648" s="115"/>
      <c r="AM648" s="115"/>
      <c r="AN648" s="115"/>
      <c r="AO648" s="115"/>
      <c r="AP648" s="115"/>
      <c r="AQ648" s="115"/>
      <c r="AR648" s="115"/>
      <c r="AS648" s="115"/>
    </row>
    <row r="649" spans="1:45" ht="15" x14ac:dyDescent="0.15">
      <c r="A649" s="88"/>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5"/>
      <c r="AL649" s="115"/>
      <c r="AM649" s="115"/>
      <c r="AN649" s="115"/>
      <c r="AO649" s="115"/>
      <c r="AP649" s="115"/>
      <c r="AQ649" s="115"/>
      <c r="AR649" s="115"/>
      <c r="AS649" s="115"/>
    </row>
    <row r="650" spans="1:45" ht="15" x14ac:dyDescent="0.15">
      <c r="A650" s="88"/>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5"/>
      <c r="AL650" s="115"/>
      <c r="AM650" s="115"/>
      <c r="AN650" s="115"/>
      <c r="AO650" s="115"/>
      <c r="AP650" s="115"/>
      <c r="AQ650" s="115"/>
      <c r="AR650" s="115"/>
      <c r="AS650" s="115"/>
    </row>
    <row r="651" spans="1:45" ht="15" x14ac:dyDescent="0.15">
      <c r="A651" s="88"/>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5"/>
      <c r="AL651" s="115"/>
      <c r="AM651" s="115"/>
      <c r="AN651" s="115"/>
      <c r="AO651" s="115"/>
      <c r="AP651" s="115"/>
      <c r="AQ651" s="115"/>
      <c r="AR651" s="115"/>
      <c r="AS651" s="115"/>
    </row>
    <row r="652" spans="1:45" ht="15" x14ac:dyDescent="0.15">
      <c r="A652" s="88"/>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5"/>
      <c r="AL652" s="115"/>
      <c r="AM652" s="115"/>
      <c r="AN652" s="115"/>
      <c r="AO652" s="115"/>
      <c r="AP652" s="115"/>
      <c r="AQ652" s="115"/>
      <c r="AR652" s="115"/>
      <c r="AS652" s="115"/>
    </row>
    <row r="653" spans="1:45" ht="15" x14ac:dyDescent="0.15">
      <c r="A653" s="88"/>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5"/>
      <c r="AL653" s="115"/>
      <c r="AM653" s="115"/>
      <c r="AN653" s="115"/>
      <c r="AO653" s="115"/>
      <c r="AP653" s="115"/>
      <c r="AQ653" s="115"/>
      <c r="AR653" s="115"/>
      <c r="AS653" s="115"/>
    </row>
    <row r="654" spans="1:45" ht="15" x14ac:dyDescent="0.15">
      <c r="A654" s="88"/>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5"/>
      <c r="AL654" s="115"/>
      <c r="AM654" s="115"/>
      <c r="AN654" s="115"/>
      <c r="AO654" s="115"/>
      <c r="AP654" s="115"/>
      <c r="AQ654" s="115"/>
      <c r="AR654" s="115"/>
      <c r="AS654" s="115"/>
    </row>
    <row r="655" spans="1:45" ht="15" x14ac:dyDescent="0.15">
      <c r="A655" s="88"/>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5"/>
      <c r="AL655" s="115"/>
      <c r="AM655" s="115"/>
      <c r="AN655" s="115"/>
      <c r="AO655" s="115"/>
      <c r="AP655" s="115"/>
      <c r="AQ655" s="115"/>
      <c r="AR655" s="115"/>
      <c r="AS655" s="115"/>
    </row>
    <row r="656" spans="1:45" ht="15" x14ac:dyDescent="0.15">
      <c r="A656" s="88"/>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5"/>
      <c r="AL656" s="115"/>
      <c r="AM656" s="115"/>
      <c r="AN656" s="115"/>
      <c r="AO656" s="115"/>
      <c r="AP656" s="115"/>
      <c r="AQ656" s="115"/>
      <c r="AR656" s="115"/>
      <c r="AS656" s="115"/>
    </row>
    <row r="657" spans="1:45" ht="15" x14ac:dyDescent="0.15">
      <c r="A657" s="88"/>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5"/>
      <c r="AL657" s="115"/>
      <c r="AM657" s="115"/>
      <c r="AN657" s="115"/>
      <c r="AO657" s="115"/>
      <c r="AP657" s="115"/>
      <c r="AQ657" s="115"/>
      <c r="AR657" s="115"/>
      <c r="AS657" s="115"/>
    </row>
    <row r="658" spans="1:45" ht="15" x14ac:dyDescent="0.15">
      <c r="A658" s="88"/>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5"/>
      <c r="AL658" s="115"/>
      <c r="AM658" s="115"/>
      <c r="AN658" s="115"/>
      <c r="AO658" s="115"/>
      <c r="AP658" s="115"/>
      <c r="AQ658" s="115"/>
      <c r="AR658" s="115"/>
      <c r="AS658" s="115"/>
    </row>
    <row r="659" spans="1:45" ht="15" x14ac:dyDescent="0.15">
      <c r="A659" s="88"/>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5"/>
      <c r="AL659" s="115"/>
      <c r="AM659" s="115"/>
      <c r="AN659" s="115"/>
      <c r="AO659" s="115"/>
      <c r="AP659" s="115"/>
      <c r="AQ659" s="115"/>
      <c r="AR659" s="115"/>
      <c r="AS659" s="115"/>
    </row>
    <row r="660" spans="1:45" ht="15" x14ac:dyDescent="0.15">
      <c r="A660" s="88"/>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5"/>
      <c r="AL660" s="115"/>
      <c r="AM660" s="115"/>
      <c r="AN660" s="115"/>
      <c r="AO660" s="115"/>
      <c r="AP660" s="115"/>
      <c r="AQ660" s="115"/>
      <c r="AR660" s="115"/>
      <c r="AS660" s="115"/>
    </row>
    <row r="661" spans="1:45" ht="15" x14ac:dyDescent="0.15">
      <c r="A661" s="88"/>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c r="AA661" s="115"/>
      <c r="AB661" s="115"/>
      <c r="AC661" s="115"/>
      <c r="AD661" s="115"/>
      <c r="AE661" s="115"/>
      <c r="AF661" s="115"/>
      <c r="AG661" s="115"/>
      <c r="AH661" s="115"/>
      <c r="AI661" s="115"/>
      <c r="AJ661" s="115"/>
      <c r="AK661" s="115"/>
      <c r="AL661" s="115"/>
      <c r="AM661" s="115"/>
      <c r="AN661" s="115"/>
      <c r="AO661" s="115"/>
      <c r="AP661" s="115"/>
      <c r="AQ661" s="115"/>
      <c r="AR661" s="115"/>
      <c r="AS661" s="115"/>
    </row>
    <row r="662" spans="1:45" ht="15" x14ac:dyDescent="0.15">
      <c r="A662" s="88"/>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c r="AA662" s="115"/>
      <c r="AB662" s="115"/>
      <c r="AC662" s="115"/>
      <c r="AD662" s="115"/>
      <c r="AE662" s="115"/>
      <c r="AF662" s="115"/>
      <c r="AG662" s="115"/>
      <c r="AH662" s="115"/>
      <c r="AI662" s="115"/>
      <c r="AJ662" s="115"/>
      <c r="AK662" s="115"/>
      <c r="AL662" s="115"/>
      <c r="AM662" s="115"/>
      <c r="AN662" s="115"/>
      <c r="AO662" s="115"/>
      <c r="AP662" s="115"/>
      <c r="AQ662" s="115"/>
      <c r="AR662" s="115"/>
      <c r="AS662" s="115"/>
    </row>
    <row r="663" spans="1:45" ht="15" x14ac:dyDescent="0.15">
      <c r="A663" s="88"/>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c r="AA663" s="115"/>
      <c r="AB663" s="115"/>
      <c r="AC663" s="115"/>
      <c r="AD663" s="115"/>
      <c r="AE663" s="115"/>
      <c r="AF663" s="115"/>
      <c r="AG663" s="115"/>
      <c r="AH663" s="115"/>
      <c r="AI663" s="115"/>
      <c r="AJ663" s="115"/>
      <c r="AK663" s="115"/>
      <c r="AL663" s="115"/>
      <c r="AM663" s="115"/>
      <c r="AN663" s="115"/>
      <c r="AO663" s="115"/>
      <c r="AP663" s="115"/>
      <c r="AQ663" s="115"/>
      <c r="AR663" s="115"/>
      <c r="AS663" s="115"/>
    </row>
    <row r="664" spans="1:45" ht="15" x14ac:dyDescent="0.15">
      <c r="A664" s="88"/>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5"/>
      <c r="AL664" s="115"/>
      <c r="AM664" s="115"/>
      <c r="AN664" s="115"/>
      <c r="AO664" s="115"/>
      <c r="AP664" s="115"/>
      <c r="AQ664" s="115"/>
      <c r="AR664" s="115"/>
      <c r="AS664" s="115"/>
    </row>
    <row r="665" spans="1:45" ht="15" x14ac:dyDescent="0.15">
      <c r="A665" s="88"/>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5"/>
      <c r="AL665" s="115"/>
      <c r="AM665" s="115"/>
      <c r="AN665" s="115"/>
      <c r="AO665" s="115"/>
      <c r="AP665" s="115"/>
      <c r="AQ665" s="115"/>
      <c r="AR665" s="115"/>
      <c r="AS665" s="115"/>
    </row>
    <row r="666" spans="1:45" ht="15" x14ac:dyDescent="0.15">
      <c r="A666" s="88"/>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5"/>
      <c r="AL666" s="115"/>
      <c r="AM666" s="115"/>
      <c r="AN666" s="115"/>
      <c r="AO666" s="115"/>
      <c r="AP666" s="115"/>
      <c r="AQ666" s="115"/>
      <c r="AR666" s="115"/>
      <c r="AS666" s="115"/>
    </row>
    <row r="667" spans="1:45" ht="15" x14ac:dyDescent="0.15">
      <c r="A667" s="88"/>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5"/>
      <c r="AL667" s="115"/>
      <c r="AM667" s="115"/>
      <c r="AN667" s="115"/>
      <c r="AO667" s="115"/>
      <c r="AP667" s="115"/>
      <c r="AQ667" s="115"/>
      <c r="AR667" s="115"/>
      <c r="AS667" s="115"/>
    </row>
    <row r="668" spans="1:45" ht="15" x14ac:dyDescent="0.15">
      <c r="A668" s="88"/>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5"/>
      <c r="AL668" s="115"/>
      <c r="AM668" s="115"/>
      <c r="AN668" s="115"/>
      <c r="AO668" s="115"/>
      <c r="AP668" s="115"/>
      <c r="AQ668" s="115"/>
      <c r="AR668" s="115"/>
      <c r="AS668" s="115"/>
    </row>
    <row r="669" spans="1:45" ht="15" x14ac:dyDescent="0.15">
      <c r="A669" s="88"/>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5"/>
      <c r="AL669" s="115"/>
      <c r="AM669" s="115"/>
      <c r="AN669" s="115"/>
      <c r="AO669" s="115"/>
      <c r="AP669" s="115"/>
      <c r="AQ669" s="115"/>
      <c r="AR669" s="115"/>
      <c r="AS669" s="115"/>
    </row>
    <row r="670" spans="1:45" ht="15" x14ac:dyDescent="0.15">
      <c r="A670" s="88"/>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5"/>
      <c r="AL670" s="115"/>
      <c r="AM670" s="115"/>
      <c r="AN670" s="115"/>
      <c r="AO670" s="115"/>
      <c r="AP670" s="115"/>
      <c r="AQ670" s="115"/>
      <c r="AR670" s="115"/>
      <c r="AS670" s="115"/>
    </row>
    <row r="671" spans="1:45" ht="15" x14ac:dyDescent="0.15">
      <c r="A671" s="88"/>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5"/>
      <c r="AL671" s="115"/>
      <c r="AM671" s="115"/>
      <c r="AN671" s="115"/>
      <c r="AO671" s="115"/>
      <c r="AP671" s="115"/>
      <c r="AQ671" s="115"/>
      <c r="AR671" s="115"/>
      <c r="AS671" s="115"/>
    </row>
    <row r="672" spans="1:45" ht="15" x14ac:dyDescent="0.15">
      <c r="A672" s="88"/>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5"/>
      <c r="AL672" s="115"/>
      <c r="AM672" s="115"/>
      <c r="AN672" s="115"/>
      <c r="AO672" s="115"/>
      <c r="AP672" s="115"/>
      <c r="AQ672" s="115"/>
      <c r="AR672" s="115"/>
      <c r="AS672" s="115"/>
    </row>
    <row r="673" spans="1:45" ht="15" x14ac:dyDescent="0.15">
      <c r="A673" s="88"/>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5"/>
      <c r="AL673" s="115"/>
      <c r="AM673" s="115"/>
      <c r="AN673" s="115"/>
      <c r="AO673" s="115"/>
      <c r="AP673" s="115"/>
      <c r="AQ673" s="115"/>
      <c r="AR673" s="115"/>
      <c r="AS673" s="115"/>
    </row>
    <row r="674" spans="1:45" ht="15" x14ac:dyDescent="0.15">
      <c r="A674" s="88"/>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5"/>
      <c r="AL674" s="115"/>
      <c r="AM674" s="115"/>
      <c r="AN674" s="115"/>
      <c r="AO674" s="115"/>
      <c r="AP674" s="115"/>
      <c r="AQ674" s="115"/>
      <c r="AR674" s="115"/>
      <c r="AS674" s="115"/>
    </row>
    <row r="675" spans="1:45" ht="15" x14ac:dyDescent="0.15">
      <c r="A675" s="88"/>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5"/>
      <c r="AL675" s="115"/>
      <c r="AM675" s="115"/>
      <c r="AN675" s="115"/>
      <c r="AO675" s="115"/>
      <c r="AP675" s="115"/>
      <c r="AQ675" s="115"/>
      <c r="AR675" s="115"/>
      <c r="AS675" s="115"/>
    </row>
    <row r="676" spans="1:45" ht="15" x14ac:dyDescent="0.15">
      <c r="A676" s="88"/>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5"/>
      <c r="AL676" s="115"/>
      <c r="AM676" s="115"/>
      <c r="AN676" s="115"/>
      <c r="AO676" s="115"/>
      <c r="AP676" s="115"/>
      <c r="AQ676" s="115"/>
      <c r="AR676" s="115"/>
      <c r="AS676" s="115"/>
    </row>
    <row r="677" spans="1:45" ht="15" x14ac:dyDescent="0.15">
      <c r="A677" s="88"/>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5"/>
      <c r="AL677" s="115"/>
      <c r="AM677" s="115"/>
      <c r="AN677" s="115"/>
      <c r="AO677" s="115"/>
      <c r="AP677" s="115"/>
      <c r="AQ677" s="115"/>
      <c r="AR677" s="115"/>
      <c r="AS677" s="115"/>
    </row>
    <row r="678" spans="1:45" ht="15" x14ac:dyDescent="0.15">
      <c r="A678" s="88"/>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5"/>
      <c r="AL678" s="115"/>
      <c r="AM678" s="115"/>
      <c r="AN678" s="115"/>
      <c r="AO678" s="115"/>
      <c r="AP678" s="115"/>
      <c r="AQ678" s="115"/>
      <c r="AR678" s="115"/>
      <c r="AS678" s="115"/>
    </row>
    <row r="679" spans="1:45" ht="15" x14ac:dyDescent="0.15">
      <c r="A679" s="88"/>
      <c r="B679" s="115"/>
      <c r="C679" s="115"/>
      <c r="D679" s="121"/>
      <c r="E679" s="121"/>
      <c r="F679" s="121"/>
      <c r="G679" s="121"/>
      <c r="H679" s="121"/>
      <c r="I679" s="121"/>
      <c r="J679" s="121"/>
      <c r="K679" s="121"/>
      <c r="L679" s="121"/>
      <c r="M679" s="121"/>
      <c r="N679" s="121"/>
      <c r="O679" s="121"/>
      <c r="P679" s="121"/>
      <c r="Q679" s="121"/>
      <c r="R679" s="115"/>
      <c r="S679" s="115"/>
      <c r="T679" s="115"/>
      <c r="U679" s="115"/>
      <c r="V679" s="115"/>
      <c r="W679" s="115"/>
      <c r="X679" s="121"/>
      <c r="Y679" s="121"/>
      <c r="Z679" s="121"/>
      <c r="AA679" s="121"/>
      <c r="AB679" s="121"/>
      <c r="AC679" s="121"/>
      <c r="AD679" s="121"/>
      <c r="AE679" s="121"/>
      <c r="AF679" s="115"/>
      <c r="AG679" s="115"/>
      <c r="AH679" s="115"/>
      <c r="AI679" s="115"/>
      <c r="AJ679" s="115"/>
      <c r="AK679" s="115"/>
      <c r="AL679" s="115"/>
      <c r="AM679" s="115"/>
      <c r="AN679" s="115"/>
      <c r="AO679" s="115"/>
      <c r="AP679" s="115"/>
      <c r="AQ679" s="115"/>
      <c r="AR679" s="115"/>
      <c r="AS679" s="115"/>
    </row>
    <row r="680" spans="1:45" ht="15" x14ac:dyDescent="0.15">
      <c r="A680" s="88"/>
      <c r="B680" s="115"/>
      <c r="C680" s="115"/>
      <c r="D680" s="121"/>
      <c r="E680" s="121"/>
      <c r="F680" s="121"/>
      <c r="G680" s="121"/>
      <c r="H680" s="121"/>
      <c r="I680" s="121"/>
      <c r="J680" s="121"/>
      <c r="K680" s="121"/>
      <c r="L680" s="121"/>
      <c r="M680" s="121"/>
      <c r="N680" s="121"/>
      <c r="O680" s="121"/>
      <c r="P680" s="121"/>
      <c r="Q680" s="121"/>
      <c r="R680" s="115"/>
      <c r="S680" s="115"/>
      <c r="T680" s="115"/>
      <c r="U680" s="115"/>
      <c r="V680" s="115"/>
      <c r="W680" s="115"/>
      <c r="X680" s="121"/>
      <c r="Y680" s="121"/>
      <c r="Z680" s="121"/>
      <c r="AA680" s="121"/>
      <c r="AB680" s="121"/>
      <c r="AC680" s="121"/>
      <c r="AD680" s="121"/>
      <c r="AE680" s="121"/>
      <c r="AF680" s="115"/>
      <c r="AG680" s="115"/>
      <c r="AH680" s="115"/>
      <c r="AI680" s="115"/>
      <c r="AJ680" s="115"/>
      <c r="AK680" s="115"/>
      <c r="AL680" s="115"/>
      <c r="AM680" s="115"/>
      <c r="AN680" s="115"/>
      <c r="AO680" s="115"/>
      <c r="AP680" s="115"/>
      <c r="AQ680" s="115"/>
      <c r="AR680" s="115"/>
      <c r="AS680" s="115"/>
    </row>
    <row r="681" spans="1:45" ht="15" x14ac:dyDescent="0.15">
      <c r="A681" s="88"/>
      <c r="B681" s="114"/>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5"/>
      <c r="AL681" s="115"/>
      <c r="AM681" s="115"/>
      <c r="AN681" s="115"/>
      <c r="AO681" s="115"/>
      <c r="AP681" s="115"/>
      <c r="AQ681" s="115"/>
      <c r="AR681" s="115"/>
      <c r="AS681" s="115"/>
    </row>
    <row r="682" spans="1:45" ht="15" x14ac:dyDescent="0.15">
      <c r="A682" s="88"/>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5"/>
      <c r="AL682" s="115"/>
      <c r="AM682" s="115"/>
      <c r="AN682" s="115"/>
      <c r="AO682" s="115"/>
      <c r="AP682" s="115"/>
      <c r="AQ682" s="115"/>
      <c r="AR682" s="115"/>
      <c r="AS682" s="115"/>
    </row>
    <row r="683" spans="1:45" ht="15" x14ac:dyDescent="0.15">
      <c r="A683" s="88"/>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5"/>
      <c r="AL683" s="115"/>
      <c r="AM683" s="115"/>
      <c r="AN683" s="115"/>
      <c r="AO683" s="115"/>
      <c r="AP683" s="115"/>
      <c r="AQ683" s="115"/>
      <c r="AR683" s="115"/>
      <c r="AS683" s="115"/>
    </row>
    <row r="684" spans="1:45" ht="15" x14ac:dyDescent="0.15">
      <c r="A684" s="88"/>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5"/>
      <c r="AL684" s="115"/>
      <c r="AM684" s="115"/>
      <c r="AN684" s="115"/>
      <c r="AO684" s="115"/>
      <c r="AP684" s="115"/>
      <c r="AQ684" s="115"/>
      <c r="AR684" s="115"/>
      <c r="AS684" s="115"/>
    </row>
    <row r="685" spans="1:45" ht="15" x14ac:dyDescent="0.15">
      <c r="A685" s="88"/>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5"/>
      <c r="AL685" s="115"/>
      <c r="AM685" s="115"/>
      <c r="AN685" s="115"/>
      <c r="AO685" s="115"/>
      <c r="AP685" s="115"/>
      <c r="AQ685" s="115"/>
      <c r="AR685" s="115"/>
      <c r="AS685" s="115"/>
    </row>
    <row r="686" spans="1:45" ht="15" x14ac:dyDescent="0.15">
      <c r="A686" s="88"/>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5"/>
      <c r="AL686" s="115"/>
      <c r="AM686" s="115"/>
      <c r="AN686" s="115"/>
      <c r="AO686" s="115"/>
      <c r="AP686" s="115"/>
      <c r="AQ686" s="115"/>
      <c r="AR686" s="115"/>
      <c r="AS686" s="115"/>
    </row>
    <row r="687" spans="1:45" ht="15" x14ac:dyDescent="0.15">
      <c r="A687" s="88"/>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5"/>
      <c r="AL687" s="115"/>
      <c r="AM687" s="115"/>
      <c r="AN687" s="115"/>
      <c r="AO687" s="115"/>
      <c r="AP687" s="115"/>
      <c r="AQ687" s="115"/>
      <c r="AR687" s="115"/>
      <c r="AS687" s="115"/>
    </row>
    <row r="688" spans="1:45" ht="15" x14ac:dyDescent="0.15">
      <c r="A688" s="88"/>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5"/>
      <c r="AL688" s="115"/>
      <c r="AM688" s="115"/>
      <c r="AN688" s="115"/>
      <c r="AO688" s="115"/>
      <c r="AP688" s="115"/>
      <c r="AQ688" s="115"/>
      <c r="AR688" s="115"/>
      <c r="AS688" s="115"/>
    </row>
    <row r="689" spans="1:45" ht="15" x14ac:dyDescent="0.15">
      <c r="A689" s="88"/>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5"/>
      <c r="AL689" s="115"/>
      <c r="AM689" s="115"/>
      <c r="AN689" s="115"/>
      <c r="AO689" s="115"/>
      <c r="AP689" s="115"/>
      <c r="AQ689" s="115"/>
      <c r="AR689" s="115"/>
      <c r="AS689" s="115"/>
    </row>
    <row r="690" spans="1:45" ht="15" x14ac:dyDescent="0.15">
      <c r="A690" s="88"/>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5"/>
      <c r="AL690" s="115"/>
      <c r="AM690" s="115"/>
      <c r="AN690" s="115"/>
      <c r="AO690" s="115"/>
      <c r="AP690" s="115"/>
      <c r="AQ690" s="115"/>
      <c r="AR690" s="115"/>
      <c r="AS690" s="115"/>
    </row>
    <row r="691" spans="1:45" ht="15" x14ac:dyDescent="0.15">
      <c r="A691" s="88"/>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5"/>
      <c r="AL691" s="115"/>
      <c r="AM691" s="115"/>
      <c r="AN691" s="115"/>
      <c r="AO691" s="115"/>
      <c r="AP691" s="115"/>
      <c r="AQ691" s="115"/>
      <c r="AR691" s="115"/>
      <c r="AS691" s="115"/>
    </row>
    <row r="692" spans="1:45" ht="15" x14ac:dyDescent="0.15">
      <c r="A692" s="88"/>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5"/>
      <c r="AL692" s="115"/>
      <c r="AM692" s="115"/>
      <c r="AN692" s="115"/>
      <c r="AO692" s="115"/>
      <c r="AP692" s="115"/>
      <c r="AQ692" s="115"/>
      <c r="AR692" s="115"/>
      <c r="AS692" s="115"/>
    </row>
    <row r="693" spans="1:45" ht="15" x14ac:dyDescent="0.15">
      <c r="A693" s="88"/>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5"/>
      <c r="AL693" s="115"/>
      <c r="AM693" s="115"/>
      <c r="AN693" s="115"/>
      <c r="AO693" s="115"/>
      <c r="AP693" s="115"/>
      <c r="AQ693" s="115"/>
      <c r="AR693" s="115"/>
      <c r="AS693" s="115"/>
    </row>
    <row r="694" spans="1:45" ht="15" x14ac:dyDescent="0.15">
      <c r="A694" s="88"/>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c r="AA694" s="115"/>
      <c r="AB694" s="115"/>
      <c r="AC694" s="115"/>
      <c r="AD694" s="115"/>
      <c r="AE694" s="115"/>
      <c r="AF694" s="115"/>
      <c r="AG694" s="115"/>
      <c r="AH694" s="115"/>
      <c r="AI694" s="115"/>
      <c r="AJ694" s="115"/>
      <c r="AK694" s="115"/>
      <c r="AL694" s="115"/>
      <c r="AM694" s="115"/>
      <c r="AN694" s="115"/>
      <c r="AO694" s="115"/>
      <c r="AP694" s="115"/>
      <c r="AQ694" s="115"/>
      <c r="AR694" s="115"/>
      <c r="AS694" s="115"/>
    </row>
    <row r="695" spans="1:45" ht="15" x14ac:dyDescent="0.15">
      <c r="A695" s="88"/>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c r="AA695" s="115"/>
      <c r="AB695" s="115"/>
      <c r="AC695" s="115"/>
      <c r="AD695" s="115"/>
      <c r="AE695" s="115"/>
      <c r="AF695" s="115"/>
      <c r="AG695" s="115"/>
      <c r="AH695" s="115"/>
      <c r="AI695" s="115"/>
      <c r="AJ695" s="115"/>
      <c r="AK695" s="115"/>
      <c r="AL695" s="115"/>
      <c r="AM695" s="115"/>
      <c r="AN695" s="115"/>
      <c r="AO695" s="115"/>
      <c r="AP695" s="115"/>
      <c r="AQ695" s="115"/>
      <c r="AR695" s="115"/>
      <c r="AS695" s="115"/>
    </row>
    <row r="696" spans="1:45" ht="15" x14ac:dyDescent="0.15">
      <c r="A696" s="88"/>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c r="AA696" s="115"/>
      <c r="AB696" s="115"/>
      <c r="AC696" s="115"/>
      <c r="AD696" s="115"/>
      <c r="AE696" s="115"/>
      <c r="AF696" s="115"/>
      <c r="AG696" s="115"/>
      <c r="AH696" s="115"/>
      <c r="AI696" s="115"/>
      <c r="AJ696" s="115"/>
      <c r="AK696" s="115"/>
      <c r="AL696" s="115"/>
      <c r="AM696" s="115"/>
      <c r="AN696" s="115"/>
      <c r="AO696" s="115"/>
      <c r="AP696" s="115"/>
      <c r="AQ696" s="115"/>
      <c r="AR696" s="115"/>
      <c r="AS696" s="115"/>
    </row>
    <row r="697" spans="1:45" ht="15" x14ac:dyDescent="0.15">
      <c r="A697" s="88"/>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row>
    <row r="698" spans="1:45" ht="15" x14ac:dyDescent="0.15">
      <c r="A698" s="88"/>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row>
    <row r="699" spans="1:45" ht="15" x14ac:dyDescent="0.15">
      <c r="A699" s="88"/>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5"/>
      <c r="AL699" s="115"/>
      <c r="AM699" s="115"/>
      <c r="AN699" s="115"/>
      <c r="AO699" s="115"/>
      <c r="AP699" s="115"/>
      <c r="AQ699" s="115"/>
      <c r="AR699" s="115"/>
      <c r="AS699" s="115"/>
    </row>
    <row r="700" spans="1:45" ht="15" x14ac:dyDescent="0.15">
      <c r="A700" s="88"/>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5"/>
      <c r="AL700" s="115"/>
      <c r="AM700" s="115"/>
      <c r="AN700" s="115"/>
      <c r="AO700" s="115"/>
      <c r="AP700" s="115"/>
      <c r="AQ700" s="115"/>
      <c r="AR700" s="115"/>
      <c r="AS700" s="115"/>
    </row>
    <row r="701" spans="1:45" ht="15" x14ac:dyDescent="0.15">
      <c r="A701" s="88"/>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5"/>
      <c r="AL701" s="115"/>
      <c r="AM701" s="115"/>
      <c r="AN701" s="115"/>
      <c r="AO701" s="115"/>
      <c r="AP701" s="115"/>
      <c r="AQ701" s="115"/>
      <c r="AR701" s="115"/>
      <c r="AS701" s="115"/>
    </row>
    <row r="702" spans="1:45" ht="15" x14ac:dyDescent="0.15">
      <c r="A702" s="88"/>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5"/>
      <c r="AL702" s="115"/>
      <c r="AM702" s="115"/>
      <c r="AN702" s="115"/>
      <c r="AO702" s="115"/>
      <c r="AP702" s="115"/>
      <c r="AQ702" s="115"/>
      <c r="AR702" s="115"/>
      <c r="AS702" s="115"/>
    </row>
    <row r="703" spans="1:45" ht="15" x14ac:dyDescent="0.15">
      <c r="A703" s="88"/>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5"/>
      <c r="AL703" s="115"/>
      <c r="AM703" s="115"/>
      <c r="AN703" s="115"/>
      <c r="AO703" s="115"/>
      <c r="AP703" s="115"/>
      <c r="AQ703" s="115"/>
      <c r="AR703" s="115"/>
      <c r="AS703" s="115"/>
    </row>
    <row r="704" spans="1:45" ht="15" x14ac:dyDescent="0.15">
      <c r="A704" s="88"/>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5"/>
      <c r="AL704" s="115"/>
      <c r="AM704" s="115"/>
      <c r="AN704" s="115"/>
      <c r="AO704" s="115"/>
      <c r="AP704" s="115"/>
      <c r="AQ704" s="115"/>
      <c r="AR704" s="115"/>
      <c r="AS704" s="115"/>
    </row>
    <row r="705" spans="1:46" ht="15" x14ac:dyDescent="0.15">
      <c r="A705" s="88"/>
      <c r="B705" s="115"/>
      <c r="C705" s="115"/>
      <c r="D705" s="121"/>
      <c r="E705" s="121"/>
      <c r="F705" s="121"/>
      <c r="G705" s="121"/>
      <c r="H705" s="121"/>
      <c r="I705" s="121"/>
      <c r="J705" s="121"/>
      <c r="K705" s="121"/>
      <c r="L705" s="121"/>
      <c r="M705" s="121"/>
      <c r="N705" s="121"/>
      <c r="O705" s="121"/>
      <c r="P705" s="121"/>
      <c r="Q705" s="121"/>
      <c r="R705" s="115"/>
      <c r="S705" s="115"/>
      <c r="T705" s="115"/>
      <c r="U705" s="115"/>
      <c r="V705" s="115"/>
      <c r="W705" s="115"/>
      <c r="X705" s="121"/>
      <c r="Y705" s="121"/>
      <c r="Z705" s="121"/>
      <c r="AA705" s="121"/>
      <c r="AB705" s="121"/>
      <c r="AC705" s="121"/>
      <c r="AD705" s="121"/>
      <c r="AE705" s="121"/>
      <c r="AF705" s="115"/>
      <c r="AG705" s="115"/>
      <c r="AH705" s="115"/>
      <c r="AI705" s="115"/>
      <c r="AJ705" s="115"/>
      <c r="AK705" s="115"/>
      <c r="AL705" s="115"/>
      <c r="AM705" s="115"/>
      <c r="AN705" s="115"/>
      <c r="AO705" s="115"/>
      <c r="AP705" s="115"/>
      <c r="AQ705" s="115"/>
      <c r="AR705" s="115"/>
      <c r="AS705" s="115"/>
    </row>
    <row r="706" spans="1:46" ht="15" x14ac:dyDescent="0.15">
      <c r="A706" s="88"/>
      <c r="B706" s="114"/>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5"/>
      <c r="AL706" s="115"/>
      <c r="AM706" s="115"/>
      <c r="AN706" s="115"/>
      <c r="AO706" s="115"/>
      <c r="AP706" s="115"/>
      <c r="AQ706" s="115"/>
      <c r="AR706" s="115"/>
      <c r="AS706" s="115"/>
    </row>
    <row r="707" spans="1:46" ht="15" x14ac:dyDescent="0.15">
      <c r="A707" s="114"/>
      <c r="B707" s="114"/>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5"/>
      <c r="AL707" s="115"/>
      <c r="AM707" s="115"/>
      <c r="AN707" s="115"/>
      <c r="AO707" s="115"/>
      <c r="AP707" s="115"/>
      <c r="AQ707" s="115"/>
      <c r="AR707" s="115"/>
      <c r="AS707" s="115"/>
    </row>
    <row r="711" spans="1:46" x14ac:dyDescent="0.15">
      <c r="AT711" s="5"/>
    </row>
    <row r="712" spans="1:46" x14ac:dyDescent="0.15">
      <c r="AT712" s="5"/>
    </row>
    <row r="713" spans="1:46" x14ac:dyDescent="0.15">
      <c r="AT713" s="5"/>
    </row>
  </sheetData>
  <mergeCells count="23">
    <mergeCell ref="A2:A5"/>
    <mergeCell ref="B2:B5"/>
    <mergeCell ref="C2:AE2"/>
    <mergeCell ref="T4:T5"/>
    <mergeCell ref="E4:E5"/>
    <mergeCell ref="F4:F5"/>
    <mergeCell ref="I4:I5"/>
    <mergeCell ref="N4:N5"/>
    <mergeCell ref="O4:Q4"/>
    <mergeCell ref="R4:R5"/>
    <mergeCell ref="AF2:AS3"/>
    <mergeCell ref="C3:C5"/>
    <mergeCell ref="D3:Q3"/>
    <mergeCell ref="R3:AE3"/>
    <mergeCell ref="D4:D5"/>
    <mergeCell ref="S4:S5"/>
    <mergeCell ref="AC4:AE4"/>
    <mergeCell ref="AL4:AL5"/>
    <mergeCell ref="AO4:AO5"/>
    <mergeCell ref="W4:W5"/>
    <mergeCell ref="AB4:AB5"/>
    <mergeCell ref="J4:J5"/>
    <mergeCell ref="X4:X5"/>
  </mergeCells>
  <phoneticPr fontId="2"/>
  <dataValidations disablePrompts="1" count="1">
    <dataValidation imeMode="off" allowBlank="1" showInputMessage="1" showErrorMessage="1" sqref="AT73:AT75"/>
  </dataValidations>
  <printOptions horizontalCentered="1"/>
  <pageMargins left="0.47244094488188981" right="0.47244094488188981" top="0.59055118110236227" bottom="0.39370078740157483" header="0.31496062992125984" footer="0.31496062992125984"/>
  <pageSetup paperSize="9" scale="69" firstPageNumber="188" fitToWidth="2" fitToHeight="0" pageOrder="overThenDown" orientation="portrait" useFirstPageNumber="1" r:id="rId1"/>
  <headerFooter scaleWithDoc="0">
    <oddFooter>&amp;C&amp;"ＭＳ ゴシック,標準"&amp;8－ &amp;P  －</oddFooter>
  </headerFooter>
  <rowBreaks count="2" manualBreakCount="2">
    <brk id="78" max="41" man="1"/>
    <brk id="152" max="4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55"/>
  <sheetViews>
    <sheetView view="pageBreakPreview" zoomScale="60" zoomScaleNormal="70" workbookViewId="0">
      <pane ySplit="5" topLeftCell="A18" activePane="bottomLeft" state="frozen"/>
      <selection activeCell="D57" sqref="D57:H57"/>
      <selection pane="bottomLeft" activeCell="D57" sqref="D57:H57"/>
    </sheetView>
  </sheetViews>
  <sheetFormatPr defaultColWidth="12.125" defaultRowHeight="15" x14ac:dyDescent="0.15"/>
  <cols>
    <col min="1" max="1" width="9.375" style="116" customWidth="1"/>
    <col min="2" max="2" width="18.375" style="116" customWidth="1"/>
    <col min="3" max="3" width="6" style="116" customWidth="1"/>
    <col min="4" max="17" width="6" style="91" customWidth="1"/>
    <col min="18" max="23" width="6" style="116" customWidth="1"/>
    <col min="24" max="31" width="6" style="91" customWidth="1"/>
    <col min="32" max="43" width="5.75" style="116" customWidth="1"/>
    <col min="44" max="45" width="5.75" style="91" customWidth="1"/>
    <col min="46" max="16384" width="12.125" style="91"/>
  </cols>
  <sheetData>
    <row r="1" spans="1:45" s="89" customFormat="1" ht="18.75" customHeight="1" x14ac:dyDescent="0.15">
      <c r="A1" s="86" t="s">
        <v>629</v>
      </c>
      <c r="B1" s="87"/>
      <c r="C1" s="87"/>
      <c r="R1" s="87"/>
      <c r="S1" s="87"/>
      <c r="T1" s="87"/>
      <c r="U1" s="87"/>
      <c r="V1" s="87"/>
      <c r="W1" s="87"/>
      <c r="AF1" s="87"/>
      <c r="AG1" s="87"/>
      <c r="AH1" s="87"/>
      <c r="AI1" s="87"/>
      <c r="AJ1" s="87"/>
      <c r="AK1" s="87"/>
      <c r="AL1" s="87"/>
      <c r="AM1" s="90"/>
      <c r="AN1" s="90"/>
      <c r="AO1" s="87"/>
      <c r="AP1" s="87"/>
      <c r="AQ1" s="87"/>
    </row>
    <row r="2" spans="1:45" ht="11.25" customHeight="1" x14ac:dyDescent="0.15">
      <c r="A2" s="324" t="s">
        <v>6</v>
      </c>
      <c r="B2" s="324" t="s">
        <v>2</v>
      </c>
      <c r="C2" s="326" t="s">
        <v>445</v>
      </c>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8"/>
      <c r="AF2" s="318" t="s">
        <v>398</v>
      </c>
      <c r="AG2" s="318"/>
      <c r="AH2" s="318"/>
      <c r="AI2" s="318"/>
      <c r="AJ2" s="318"/>
      <c r="AK2" s="318"/>
      <c r="AL2" s="318"/>
      <c r="AM2" s="318"/>
      <c r="AN2" s="318"/>
      <c r="AO2" s="318"/>
      <c r="AP2" s="318"/>
      <c r="AQ2" s="318"/>
      <c r="AR2" s="318"/>
      <c r="AS2" s="318"/>
    </row>
    <row r="3" spans="1:45" ht="11.25" customHeight="1" x14ac:dyDescent="0.15">
      <c r="A3" s="325"/>
      <c r="B3" s="325"/>
      <c r="C3" s="319" t="s">
        <v>399</v>
      </c>
      <c r="D3" s="321" t="s">
        <v>400</v>
      </c>
      <c r="E3" s="322"/>
      <c r="F3" s="322"/>
      <c r="G3" s="322"/>
      <c r="H3" s="322"/>
      <c r="I3" s="322"/>
      <c r="J3" s="322"/>
      <c r="K3" s="322"/>
      <c r="L3" s="322"/>
      <c r="M3" s="322"/>
      <c r="N3" s="322"/>
      <c r="O3" s="322"/>
      <c r="P3" s="322"/>
      <c r="Q3" s="323"/>
      <c r="R3" s="319" t="s">
        <v>446</v>
      </c>
      <c r="S3" s="319"/>
      <c r="T3" s="319"/>
      <c r="U3" s="319"/>
      <c r="V3" s="319"/>
      <c r="W3" s="319"/>
      <c r="X3" s="319"/>
      <c r="Y3" s="319"/>
      <c r="Z3" s="319"/>
      <c r="AA3" s="319"/>
      <c r="AB3" s="319"/>
      <c r="AC3" s="319"/>
      <c r="AD3" s="319"/>
      <c r="AE3" s="319"/>
      <c r="AF3" s="318"/>
      <c r="AG3" s="318"/>
      <c r="AH3" s="318"/>
      <c r="AI3" s="318"/>
      <c r="AJ3" s="318"/>
      <c r="AK3" s="318"/>
      <c r="AL3" s="318"/>
      <c r="AM3" s="318"/>
      <c r="AN3" s="318"/>
      <c r="AO3" s="318"/>
      <c r="AP3" s="318"/>
      <c r="AQ3" s="318"/>
      <c r="AR3" s="318"/>
      <c r="AS3" s="318"/>
    </row>
    <row r="4" spans="1:45" s="95" customFormat="1" ht="12.75" customHeight="1" x14ac:dyDescent="0.15">
      <c r="A4" s="325"/>
      <c r="B4" s="325"/>
      <c r="C4" s="319"/>
      <c r="D4" s="307" t="s">
        <v>402</v>
      </c>
      <c r="E4" s="307" t="s">
        <v>403</v>
      </c>
      <c r="F4" s="316" t="s">
        <v>404</v>
      </c>
      <c r="G4" s="234" t="s">
        <v>608</v>
      </c>
      <c r="H4" s="234" t="s">
        <v>612</v>
      </c>
      <c r="I4" s="307" t="s">
        <v>405</v>
      </c>
      <c r="J4" s="307" t="s">
        <v>624</v>
      </c>
      <c r="K4" s="234" t="s">
        <v>610</v>
      </c>
      <c r="L4" s="234" t="s">
        <v>610</v>
      </c>
      <c r="M4" s="234" t="s">
        <v>611</v>
      </c>
      <c r="N4" s="307" t="s">
        <v>406</v>
      </c>
      <c r="O4" s="302" t="s">
        <v>407</v>
      </c>
      <c r="P4" s="302"/>
      <c r="Q4" s="302"/>
      <c r="R4" s="307" t="s">
        <v>402</v>
      </c>
      <c r="S4" s="307" t="s">
        <v>403</v>
      </c>
      <c r="T4" s="316" t="s">
        <v>404</v>
      </c>
      <c r="U4" s="234" t="s">
        <v>608</v>
      </c>
      <c r="V4" s="234" t="s">
        <v>612</v>
      </c>
      <c r="W4" s="307" t="s">
        <v>405</v>
      </c>
      <c r="X4" s="307" t="s">
        <v>624</v>
      </c>
      <c r="Y4" s="234" t="s">
        <v>610</v>
      </c>
      <c r="Z4" s="234" t="s">
        <v>610</v>
      </c>
      <c r="AA4" s="234" t="s">
        <v>611</v>
      </c>
      <c r="AB4" s="307" t="s">
        <v>406</v>
      </c>
      <c r="AC4" s="302" t="s">
        <v>408</v>
      </c>
      <c r="AD4" s="302"/>
      <c r="AE4" s="302"/>
      <c r="AF4" s="241" t="s">
        <v>409</v>
      </c>
      <c r="AG4" s="241" t="s">
        <v>410</v>
      </c>
      <c r="AH4" s="241" t="s">
        <v>411</v>
      </c>
      <c r="AI4" s="92" t="s">
        <v>412</v>
      </c>
      <c r="AJ4" s="92" t="s">
        <v>413</v>
      </c>
      <c r="AK4" s="241" t="s">
        <v>414</v>
      </c>
      <c r="AL4" s="309" t="s">
        <v>415</v>
      </c>
      <c r="AM4" s="241" t="s">
        <v>508</v>
      </c>
      <c r="AN4" s="241" t="s">
        <v>416</v>
      </c>
      <c r="AO4" s="309" t="s">
        <v>417</v>
      </c>
      <c r="AP4" s="93" t="s">
        <v>418</v>
      </c>
      <c r="AQ4" s="93" t="s">
        <v>626</v>
      </c>
      <c r="AR4" s="94" t="s">
        <v>419</v>
      </c>
      <c r="AS4" s="94" t="s">
        <v>420</v>
      </c>
    </row>
    <row r="5" spans="1:45" s="95" customFormat="1" ht="12.75" customHeight="1" x14ac:dyDescent="0.15">
      <c r="A5" s="325"/>
      <c r="B5" s="325"/>
      <c r="C5" s="320"/>
      <c r="D5" s="308"/>
      <c r="E5" s="308"/>
      <c r="F5" s="317"/>
      <c r="G5" s="235" t="s">
        <v>609</v>
      </c>
      <c r="H5" s="235" t="s">
        <v>609</v>
      </c>
      <c r="I5" s="308"/>
      <c r="J5" s="308"/>
      <c r="K5" s="235" t="s">
        <v>609</v>
      </c>
      <c r="L5" s="235" t="s">
        <v>625</v>
      </c>
      <c r="M5" s="235" t="s">
        <v>609</v>
      </c>
      <c r="N5" s="308"/>
      <c r="O5" s="241" t="s">
        <v>421</v>
      </c>
      <c r="P5" s="241" t="s">
        <v>422</v>
      </c>
      <c r="Q5" s="241" t="s">
        <v>3</v>
      </c>
      <c r="R5" s="308"/>
      <c r="S5" s="308"/>
      <c r="T5" s="317"/>
      <c r="U5" s="235" t="s">
        <v>609</v>
      </c>
      <c r="V5" s="235" t="s">
        <v>609</v>
      </c>
      <c r="W5" s="308"/>
      <c r="X5" s="308"/>
      <c r="Y5" s="235" t="s">
        <v>509</v>
      </c>
      <c r="Z5" s="235" t="s">
        <v>625</v>
      </c>
      <c r="AA5" s="235" t="s">
        <v>609</v>
      </c>
      <c r="AB5" s="308"/>
      <c r="AC5" s="241" t="s">
        <v>421</v>
      </c>
      <c r="AD5" s="241" t="s">
        <v>422</v>
      </c>
      <c r="AE5" s="241" t="s">
        <v>3</v>
      </c>
      <c r="AF5" s="242" t="s">
        <v>423</v>
      </c>
      <c r="AG5" s="242" t="s">
        <v>423</v>
      </c>
      <c r="AH5" s="242" t="s">
        <v>424</v>
      </c>
      <c r="AI5" s="96" t="s">
        <v>425</v>
      </c>
      <c r="AJ5" s="96" t="s">
        <v>425</v>
      </c>
      <c r="AK5" s="242" t="s">
        <v>423</v>
      </c>
      <c r="AL5" s="310"/>
      <c r="AM5" s="242" t="s">
        <v>509</v>
      </c>
      <c r="AN5" s="242" t="s">
        <v>424</v>
      </c>
      <c r="AO5" s="310"/>
      <c r="AP5" s="97" t="s">
        <v>426</v>
      </c>
      <c r="AQ5" s="97" t="s">
        <v>426</v>
      </c>
      <c r="AR5" s="98" t="s">
        <v>427</v>
      </c>
      <c r="AS5" s="98" t="s">
        <v>427</v>
      </c>
    </row>
    <row r="6" spans="1:45" ht="14.1" customHeight="1" x14ac:dyDescent="0.15">
      <c r="A6" s="99" t="s">
        <v>428</v>
      </c>
      <c r="B6" s="100" t="s">
        <v>99</v>
      </c>
      <c r="C6" s="101">
        <f>Q6+AE6</f>
        <v>44</v>
      </c>
      <c r="D6" s="261">
        <v>1</v>
      </c>
      <c r="E6" s="261">
        <v>0</v>
      </c>
      <c r="F6" s="261">
        <v>1</v>
      </c>
      <c r="G6" s="261">
        <v>0</v>
      </c>
      <c r="H6" s="261">
        <v>0</v>
      </c>
      <c r="I6" s="261">
        <v>41</v>
      </c>
      <c r="J6" s="261">
        <v>0</v>
      </c>
      <c r="K6" s="261">
        <v>1</v>
      </c>
      <c r="L6" s="261">
        <v>0</v>
      </c>
      <c r="M6" s="261">
        <v>0</v>
      </c>
      <c r="N6" s="261">
        <v>0</v>
      </c>
      <c r="O6" s="262">
        <v>35</v>
      </c>
      <c r="P6" s="262">
        <v>9</v>
      </c>
      <c r="Q6" s="262">
        <v>44</v>
      </c>
      <c r="R6" s="100">
        <v>0</v>
      </c>
      <c r="S6" s="100">
        <v>0</v>
      </c>
      <c r="T6" s="100">
        <v>0</v>
      </c>
      <c r="U6" s="100">
        <v>0</v>
      </c>
      <c r="V6" s="100">
        <v>0</v>
      </c>
      <c r="W6" s="100">
        <v>0</v>
      </c>
      <c r="X6" s="261">
        <v>0</v>
      </c>
      <c r="Y6" s="261">
        <v>0</v>
      </c>
      <c r="Z6" s="261">
        <v>0</v>
      </c>
      <c r="AA6" s="261">
        <v>0</v>
      </c>
      <c r="AB6" s="261">
        <v>0</v>
      </c>
      <c r="AC6" s="261">
        <v>0</v>
      </c>
      <c r="AD6" s="261">
        <v>0</v>
      </c>
      <c r="AE6" s="262">
        <v>0</v>
      </c>
      <c r="AF6" s="262">
        <v>1</v>
      </c>
      <c r="AG6" s="262">
        <v>3</v>
      </c>
      <c r="AH6" s="262">
        <v>1</v>
      </c>
      <c r="AI6" s="262">
        <v>1</v>
      </c>
      <c r="AJ6" s="262">
        <v>1</v>
      </c>
      <c r="AK6" s="262">
        <v>1</v>
      </c>
      <c r="AL6" s="261">
        <v>0</v>
      </c>
      <c r="AM6" s="261">
        <v>1</v>
      </c>
      <c r="AN6" s="261">
        <v>0</v>
      </c>
      <c r="AO6" s="261">
        <v>0</v>
      </c>
      <c r="AP6" s="261">
        <v>1</v>
      </c>
      <c r="AQ6" s="261">
        <v>0</v>
      </c>
      <c r="AR6" s="261">
        <v>0</v>
      </c>
      <c r="AS6" s="261">
        <v>0</v>
      </c>
    </row>
    <row r="7" spans="1:45" ht="14.1" customHeight="1" x14ac:dyDescent="0.15">
      <c r="A7" s="99" t="s">
        <v>428</v>
      </c>
      <c r="B7" s="100" t="s">
        <v>348</v>
      </c>
      <c r="C7" s="101">
        <f>Q7+AE7</f>
        <v>13</v>
      </c>
      <c r="D7" s="261">
        <v>1</v>
      </c>
      <c r="E7" s="261">
        <v>0</v>
      </c>
      <c r="F7" s="261">
        <v>1</v>
      </c>
      <c r="G7" s="261">
        <v>0</v>
      </c>
      <c r="H7" s="261">
        <v>0</v>
      </c>
      <c r="I7" s="261">
        <v>10</v>
      </c>
      <c r="J7" s="261">
        <v>0</v>
      </c>
      <c r="K7" s="261">
        <v>1</v>
      </c>
      <c r="L7" s="261">
        <v>0</v>
      </c>
      <c r="M7" s="261">
        <v>0</v>
      </c>
      <c r="N7" s="261">
        <v>0</v>
      </c>
      <c r="O7" s="262">
        <v>7</v>
      </c>
      <c r="P7" s="262">
        <v>6</v>
      </c>
      <c r="Q7" s="262">
        <v>13</v>
      </c>
      <c r="R7" s="100">
        <v>0</v>
      </c>
      <c r="S7" s="100">
        <v>0</v>
      </c>
      <c r="T7" s="100">
        <v>0</v>
      </c>
      <c r="U7" s="100">
        <v>0</v>
      </c>
      <c r="V7" s="100">
        <v>0</v>
      </c>
      <c r="W7" s="100">
        <v>0</v>
      </c>
      <c r="X7" s="261">
        <v>0</v>
      </c>
      <c r="Y7" s="261">
        <v>0</v>
      </c>
      <c r="Z7" s="261">
        <v>0</v>
      </c>
      <c r="AA7" s="261">
        <v>0</v>
      </c>
      <c r="AB7" s="261">
        <v>0</v>
      </c>
      <c r="AC7" s="261">
        <v>0</v>
      </c>
      <c r="AD7" s="261">
        <v>0</v>
      </c>
      <c r="AE7" s="262">
        <v>0</v>
      </c>
      <c r="AF7" s="262">
        <v>1</v>
      </c>
      <c r="AG7" s="262">
        <v>0</v>
      </c>
      <c r="AH7" s="262">
        <v>1</v>
      </c>
      <c r="AI7" s="262">
        <v>1</v>
      </c>
      <c r="AJ7" s="262">
        <v>1</v>
      </c>
      <c r="AK7" s="262">
        <v>1</v>
      </c>
      <c r="AL7" s="261">
        <v>0</v>
      </c>
      <c r="AM7" s="261">
        <v>0</v>
      </c>
      <c r="AN7" s="261">
        <v>0</v>
      </c>
      <c r="AO7" s="261">
        <v>0</v>
      </c>
      <c r="AP7" s="261">
        <v>1</v>
      </c>
      <c r="AQ7" s="261">
        <v>0</v>
      </c>
      <c r="AR7" s="261">
        <v>0</v>
      </c>
      <c r="AS7" s="261">
        <v>1</v>
      </c>
    </row>
    <row r="8" spans="1:45" ht="14.1" customHeight="1" x14ac:dyDescent="0.15">
      <c r="A8" s="99" t="s">
        <v>447</v>
      </c>
      <c r="B8" s="100" t="s">
        <v>97</v>
      </c>
      <c r="C8" s="101">
        <f>Q8+AE8</f>
        <v>57</v>
      </c>
      <c r="D8" s="261">
        <v>1</v>
      </c>
      <c r="E8" s="261">
        <v>0</v>
      </c>
      <c r="F8" s="261">
        <v>1</v>
      </c>
      <c r="G8" s="261">
        <v>0</v>
      </c>
      <c r="H8" s="261">
        <v>0</v>
      </c>
      <c r="I8" s="261">
        <v>54</v>
      </c>
      <c r="J8" s="261">
        <v>0</v>
      </c>
      <c r="K8" s="261">
        <v>1</v>
      </c>
      <c r="L8" s="261">
        <v>0</v>
      </c>
      <c r="M8" s="261">
        <v>0</v>
      </c>
      <c r="N8" s="261">
        <v>0</v>
      </c>
      <c r="O8" s="262">
        <v>44</v>
      </c>
      <c r="P8" s="262">
        <v>13</v>
      </c>
      <c r="Q8" s="262">
        <v>57</v>
      </c>
      <c r="R8" s="100">
        <v>0</v>
      </c>
      <c r="S8" s="100">
        <v>0</v>
      </c>
      <c r="T8" s="100">
        <v>0</v>
      </c>
      <c r="U8" s="100">
        <v>0</v>
      </c>
      <c r="V8" s="100">
        <v>0</v>
      </c>
      <c r="W8" s="100">
        <v>0</v>
      </c>
      <c r="X8" s="261">
        <v>0</v>
      </c>
      <c r="Y8" s="261">
        <v>0</v>
      </c>
      <c r="Z8" s="261">
        <v>0</v>
      </c>
      <c r="AA8" s="261">
        <v>0</v>
      </c>
      <c r="AB8" s="261">
        <v>0</v>
      </c>
      <c r="AC8" s="261">
        <v>0</v>
      </c>
      <c r="AD8" s="261">
        <v>0</v>
      </c>
      <c r="AE8" s="262">
        <v>0</v>
      </c>
      <c r="AF8" s="262">
        <v>1</v>
      </c>
      <c r="AG8" s="261">
        <v>3</v>
      </c>
      <c r="AH8" s="262">
        <v>1</v>
      </c>
      <c r="AI8" s="262">
        <v>1</v>
      </c>
      <c r="AJ8" s="262">
        <v>1</v>
      </c>
      <c r="AK8" s="262">
        <v>1</v>
      </c>
      <c r="AL8" s="261">
        <v>0</v>
      </c>
      <c r="AM8" s="261">
        <v>1</v>
      </c>
      <c r="AN8" s="261">
        <v>0</v>
      </c>
      <c r="AO8" s="261">
        <v>0</v>
      </c>
      <c r="AP8" s="261">
        <v>1</v>
      </c>
      <c r="AQ8" s="261">
        <v>0</v>
      </c>
      <c r="AR8" s="261">
        <v>0</v>
      </c>
      <c r="AS8" s="261">
        <v>1</v>
      </c>
    </row>
    <row r="9" spans="1:45" ht="14.1" customHeight="1" x14ac:dyDescent="0.15">
      <c r="A9" s="102" t="s">
        <v>429</v>
      </c>
      <c r="B9" s="102">
        <f>COUNTA(B6:B8)</f>
        <v>3</v>
      </c>
      <c r="C9" s="104">
        <f t="shared" ref="C9" si="0">SUM(C6:C8)</f>
        <v>114</v>
      </c>
      <c r="D9" s="103">
        <f t="shared" ref="D9:AS9" si="1">SUM(D6:D8)</f>
        <v>3</v>
      </c>
      <c r="E9" s="103">
        <f t="shared" si="1"/>
        <v>0</v>
      </c>
      <c r="F9" s="103">
        <f t="shared" si="1"/>
        <v>3</v>
      </c>
      <c r="G9" s="103">
        <f t="shared" si="1"/>
        <v>0</v>
      </c>
      <c r="H9" s="103">
        <f t="shared" si="1"/>
        <v>0</v>
      </c>
      <c r="I9" s="103">
        <f t="shared" si="1"/>
        <v>105</v>
      </c>
      <c r="J9" s="103">
        <f t="shared" ref="J9" si="2">SUM(J6:J8)</f>
        <v>0</v>
      </c>
      <c r="K9" s="103">
        <f t="shared" si="1"/>
        <v>3</v>
      </c>
      <c r="L9" s="103">
        <f t="shared" ref="L9" si="3">SUM(L6:L8)</f>
        <v>0</v>
      </c>
      <c r="M9" s="103">
        <f t="shared" si="1"/>
        <v>0</v>
      </c>
      <c r="N9" s="103">
        <f t="shared" si="1"/>
        <v>0</v>
      </c>
      <c r="O9" s="103">
        <f t="shared" si="1"/>
        <v>86</v>
      </c>
      <c r="P9" s="103">
        <f t="shared" si="1"/>
        <v>28</v>
      </c>
      <c r="Q9" s="103">
        <f t="shared" si="1"/>
        <v>114</v>
      </c>
      <c r="R9" s="103">
        <f t="shared" si="1"/>
        <v>0</v>
      </c>
      <c r="S9" s="103">
        <f t="shared" si="1"/>
        <v>0</v>
      </c>
      <c r="T9" s="103">
        <f t="shared" si="1"/>
        <v>0</v>
      </c>
      <c r="U9" s="103">
        <f t="shared" si="1"/>
        <v>0</v>
      </c>
      <c r="V9" s="103">
        <f t="shared" si="1"/>
        <v>0</v>
      </c>
      <c r="W9" s="103">
        <f t="shared" si="1"/>
        <v>0</v>
      </c>
      <c r="X9" s="103">
        <f t="shared" si="1"/>
        <v>0</v>
      </c>
      <c r="Y9" s="103">
        <f t="shared" ref="Y9:Z9" si="4">SUM(Y6:Y8)</f>
        <v>0</v>
      </c>
      <c r="Z9" s="103">
        <f t="shared" si="4"/>
        <v>0</v>
      </c>
      <c r="AA9" s="103">
        <f t="shared" si="1"/>
        <v>0</v>
      </c>
      <c r="AB9" s="103">
        <f t="shared" si="1"/>
        <v>0</v>
      </c>
      <c r="AC9" s="103">
        <f t="shared" si="1"/>
        <v>0</v>
      </c>
      <c r="AD9" s="103">
        <f t="shared" si="1"/>
        <v>0</v>
      </c>
      <c r="AE9" s="103">
        <f t="shared" si="1"/>
        <v>0</v>
      </c>
      <c r="AF9" s="103">
        <f t="shared" si="1"/>
        <v>3</v>
      </c>
      <c r="AG9" s="103">
        <f t="shared" si="1"/>
        <v>6</v>
      </c>
      <c r="AH9" s="103">
        <f t="shared" si="1"/>
        <v>3</v>
      </c>
      <c r="AI9" s="103">
        <f t="shared" si="1"/>
        <v>3</v>
      </c>
      <c r="AJ9" s="103">
        <f t="shared" si="1"/>
        <v>3</v>
      </c>
      <c r="AK9" s="103">
        <f t="shared" si="1"/>
        <v>3</v>
      </c>
      <c r="AL9" s="103">
        <f t="shared" si="1"/>
        <v>0</v>
      </c>
      <c r="AM9" s="103">
        <f t="shared" ref="AM9" si="5">SUM(AM6:AM8)</f>
        <v>2</v>
      </c>
      <c r="AN9" s="103">
        <f t="shared" si="1"/>
        <v>0</v>
      </c>
      <c r="AO9" s="103">
        <f t="shared" si="1"/>
        <v>0</v>
      </c>
      <c r="AP9" s="103">
        <f t="shared" si="1"/>
        <v>3</v>
      </c>
      <c r="AQ9" s="103">
        <f t="shared" ref="AQ9" si="6">SUM(AQ6:AQ8)</f>
        <v>0</v>
      </c>
      <c r="AR9" s="103">
        <f t="shared" si="1"/>
        <v>0</v>
      </c>
      <c r="AS9" s="103">
        <f t="shared" si="1"/>
        <v>2</v>
      </c>
    </row>
    <row r="10" spans="1:45" ht="14.1" customHeight="1" x14ac:dyDescent="0.15">
      <c r="A10" s="99" t="s">
        <v>430</v>
      </c>
      <c r="B10" s="100" t="s">
        <v>518</v>
      </c>
      <c r="C10" s="101">
        <f t="shared" ref="C10:C16" si="7">Q10+AE10</f>
        <v>70</v>
      </c>
      <c r="D10" s="261">
        <v>1</v>
      </c>
      <c r="E10" s="261">
        <v>1</v>
      </c>
      <c r="F10" s="261">
        <v>1</v>
      </c>
      <c r="G10" s="261">
        <v>0</v>
      </c>
      <c r="H10" s="261">
        <v>0</v>
      </c>
      <c r="I10" s="261">
        <v>65</v>
      </c>
      <c r="J10" s="261">
        <v>0</v>
      </c>
      <c r="K10" s="261">
        <v>2</v>
      </c>
      <c r="L10" s="261">
        <v>0</v>
      </c>
      <c r="M10" s="261">
        <v>0</v>
      </c>
      <c r="N10" s="261">
        <v>0</v>
      </c>
      <c r="O10" s="262">
        <v>45</v>
      </c>
      <c r="P10" s="262">
        <v>25</v>
      </c>
      <c r="Q10" s="262">
        <v>70</v>
      </c>
      <c r="R10" s="100">
        <v>0</v>
      </c>
      <c r="S10" s="100">
        <v>0</v>
      </c>
      <c r="T10" s="100">
        <v>0</v>
      </c>
      <c r="U10" s="100">
        <v>0</v>
      </c>
      <c r="V10" s="100">
        <v>0</v>
      </c>
      <c r="W10" s="100">
        <v>0</v>
      </c>
      <c r="X10" s="261">
        <v>0</v>
      </c>
      <c r="Y10" s="261">
        <v>0</v>
      </c>
      <c r="Z10" s="261">
        <v>0</v>
      </c>
      <c r="AA10" s="261">
        <v>0</v>
      </c>
      <c r="AB10" s="261">
        <v>0</v>
      </c>
      <c r="AC10" s="261">
        <v>0</v>
      </c>
      <c r="AD10" s="261">
        <v>0</v>
      </c>
      <c r="AE10" s="262">
        <v>0</v>
      </c>
      <c r="AF10" s="261">
        <v>1</v>
      </c>
      <c r="AG10" s="261">
        <v>3</v>
      </c>
      <c r="AH10" s="261">
        <v>1</v>
      </c>
      <c r="AI10" s="261">
        <v>1</v>
      </c>
      <c r="AJ10" s="261">
        <v>1</v>
      </c>
      <c r="AK10" s="261">
        <v>0</v>
      </c>
      <c r="AL10" s="261">
        <v>0</v>
      </c>
      <c r="AM10" s="261">
        <v>1</v>
      </c>
      <c r="AN10" s="261">
        <v>0</v>
      </c>
      <c r="AO10" s="261">
        <v>0</v>
      </c>
      <c r="AP10" s="261">
        <v>0</v>
      </c>
      <c r="AQ10" s="261">
        <v>0</v>
      </c>
      <c r="AR10" s="261">
        <v>0</v>
      </c>
      <c r="AS10" s="261">
        <v>0</v>
      </c>
    </row>
    <row r="11" spans="1:45" ht="14.1" customHeight="1" x14ac:dyDescent="0.15">
      <c r="A11" s="99" t="s">
        <v>448</v>
      </c>
      <c r="B11" s="100" t="s">
        <v>524</v>
      </c>
      <c r="C11" s="101">
        <f t="shared" si="7"/>
        <v>79</v>
      </c>
      <c r="D11" s="261">
        <v>0</v>
      </c>
      <c r="E11" s="261">
        <v>0</v>
      </c>
      <c r="F11" s="261">
        <v>0</v>
      </c>
      <c r="G11" s="261">
        <v>0</v>
      </c>
      <c r="H11" s="261">
        <v>0</v>
      </c>
      <c r="I11" s="261">
        <v>0</v>
      </c>
      <c r="J11" s="261">
        <v>0</v>
      </c>
      <c r="K11" s="261">
        <v>0</v>
      </c>
      <c r="L11" s="261">
        <v>0</v>
      </c>
      <c r="M11" s="261">
        <v>0</v>
      </c>
      <c r="N11" s="261">
        <v>0</v>
      </c>
      <c r="O11" s="262">
        <v>0</v>
      </c>
      <c r="P11" s="262">
        <v>0</v>
      </c>
      <c r="Q11" s="262">
        <v>0</v>
      </c>
      <c r="R11" s="100">
        <v>1</v>
      </c>
      <c r="S11" s="100">
        <v>1</v>
      </c>
      <c r="T11" s="100">
        <v>1</v>
      </c>
      <c r="U11" s="100">
        <v>0</v>
      </c>
      <c r="V11" s="100">
        <v>0</v>
      </c>
      <c r="W11" s="100">
        <v>73</v>
      </c>
      <c r="X11" s="261">
        <v>0</v>
      </c>
      <c r="Y11" s="261">
        <v>3</v>
      </c>
      <c r="Z11" s="261">
        <v>0</v>
      </c>
      <c r="AA11" s="261">
        <v>0</v>
      </c>
      <c r="AB11" s="261">
        <v>0</v>
      </c>
      <c r="AC11" s="261">
        <v>54</v>
      </c>
      <c r="AD11" s="261">
        <v>25</v>
      </c>
      <c r="AE11" s="262">
        <v>79</v>
      </c>
      <c r="AF11" s="261">
        <v>1</v>
      </c>
      <c r="AG11" s="261">
        <v>4</v>
      </c>
      <c r="AH11" s="261">
        <v>1</v>
      </c>
      <c r="AI11" s="261">
        <v>1</v>
      </c>
      <c r="AJ11" s="261">
        <v>1</v>
      </c>
      <c r="AK11" s="261">
        <v>0</v>
      </c>
      <c r="AL11" s="261">
        <v>0</v>
      </c>
      <c r="AM11" s="261">
        <v>1</v>
      </c>
      <c r="AN11" s="261">
        <v>0</v>
      </c>
      <c r="AO11" s="261">
        <v>0</v>
      </c>
      <c r="AP11" s="261">
        <v>1</v>
      </c>
      <c r="AQ11" s="261">
        <v>0</v>
      </c>
      <c r="AR11" s="261">
        <v>0</v>
      </c>
      <c r="AS11" s="261">
        <v>1</v>
      </c>
    </row>
    <row r="12" spans="1:45" ht="14.1" customHeight="1" x14ac:dyDescent="0.15">
      <c r="A12" s="99" t="s">
        <v>448</v>
      </c>
      <c r="B12" s="100" t="s">
        <v>522</v>
      </c>
      <c r="C12" s="101">
        <f t="shared" si="7"/>
        <v>60</v>
      </c>
      <c r="D12" s="261">
        <v>1</v>
      </c>
      <c r="E12" s="261">
        <v>1</v>
      </c>
      <c r="F12" s="261">
        <v>1</v>
      </c>
      <c r="G12" s="261">
        <v>0</v>
      </c>
      <c r="H12" s="261">
        <v>0</v>
      </c>
      <c r="I12" s="261">
        <v>55</v>
      </c>
      <c r="J12" s="261">
        <v>0</v>
      </c>
      <c r="K12" s="261">
        <v>2</v>
      </c>
      <c r="L12" s="261">
        <v>0</v>
      </c>
      <c r="M12" s="261">
        <v>0</v>
      </c>
      <c r="N12" s="261">
        <v>0</v>
      </c>
      <c r="O12" s="262">
        <v>44</v>
      </c>
      <c r="P12" s="262">
        <v>16</v>
      </c>
      <c r="Q12" s="262">
        <v>60</v>
      </c>
      <c r="R12" s="100">
        <v>0</v>
      </c>
      <c r="S12" s="100">
        <v>0</v>
      </c>
      <c r="T12" s="100">
        <v>0</v>
      </c>
      <c r="U12" s="100">
        <v>0</v>
      </c>
      <c r="V12" s="100">
        <v>0</v>
      </c>
      <c r="W12" s="100">
        <v>0</v>
      </c>
      <c r="X12" s="261">
        <v>0</v>
      </c>
      <c r="Y12" s="261">
        <v>0</v>
      </c>
      <c r="Z12" s="261">
        <v>0</v>
      </c>
      <c r="AA12" s="261">
        <v>0</v>
      </c>
      <c r="AB12" s="261">
        <v>0</v>
      </c>
      <c r="AC12" s="261">
        <v>0</v>
      </c>
      <c r="AD12" s="261">
        <v>0</v>
      </c>
      <c r="AE12" s="262">
        <v>0</v>
      </c>
      <c r="AF12" s="261">
        <v>1</v>
      </c>
      <c r="AG12" s="261">
        <v>3</v>
      </c>
      <c r="AH12" s="261">
        <v>1</v>
      </c>
      <c r="AI12" s="261">
        <v>1</v>
      </c>
      <c r="AJ12" s="261">
        <v>1</v>
      </c>
      <c r="AK12" s="261">
        <v>0</v>
      </c>
      <c r="AL12" s="261">
        <v>0</v>
      </c>
      <c r="AM12" s="261">
        <v>1</v>
      </c>
      <c r="AN12" s="261">
        <v>0</v>
      </c>
      <c r="AO12" s="261">
        <v>0</v>
      </c>
      <c r="AP12" s="261">
        <v>0</v>
      </c>
      <c r="AQ12" s="261">
        <v>0</v>
      </c>
      <c r="AR12" s="261">
        <v>0</v>
      </c>
      <c r="AS12" s="261">
        <v>0</v>
      </c>
    </row>
    <row r="13" spans="1:45" ht="14.1" customHeight="1" x14ac:dyDescent="0.15">
      <c r="A13" s="99" t="s">
        <v>448</v>
      </c>
      <c r="B13" s="100" t="s">
        <v>523</v>
      </c>
      <c r="C13" s="101">
        <f t="shared" si="7"/>
        <v>63</v>
      </c>
      <c r="D13" s="261">
        <v>1</v>
      </c>
      <c r="E13" s="261">
        <v>1</v>
      </c>
      <c r="F13" s="261">
        <v>1</v>
      </c>
      <c r="G13" s="261">
        <v>0</v>
      </c>
      <c r="H13" s="261">
        <v>0</v>
      </c>
      <c r="I13" s="261">
        <v>58</v>
      </c>
      <c r="J13" s="261">
        <v>0</v>
      </c>
      <c r="K13" s="261">
        <v>2</v>
      </c>
      <c r="L13" s="261">
        <v>0</v>
      </c>
      <c r="M13" s="261">
        <v>0</v>
      </c>
      <c r="N13" s="261">
        <v>0</v>
      </c>
      <c r="O13" s="262">
        <v>46</v>
      </c>
      <c r="P13" s="262">
        <v>17</v>
      </c>
      <c r="Q13" s="262">
        <v>63</v>
      </c>
      <c r="R13" s="100">
        <v>0</v>
      </c>
      <c r="S13" s="100">
        <v>0</v>
      </c>
      <c r="T13" s="100">
        <v>0</v>
      </c>
      <c r="U13" s="100">
        <v>0</v>
      </c>
      <c r="V13" s="100">
        <v>0</v>
      </c>
      <c r="W13" s="100">
        <v>0</v>
      </c>
      <c r="X13" s="261">
        <v>0</v>
      </c>
      <c r="Y13" s="261">
        <v>0</v>
      </c>
      <c r="Z13" s="261">
        <v>0</v>
      </c>
      <c r="AA13" s="261">
        <v>0</v>
      </c>
      <c r="AB13" s="261">
        <v>0</v>
      </c>
      <c r="AC13" s="261">
        <v>0</v>
      </c>
      <c r="AD13" s="261">
        <v>0</v>
      </c>
      <c r="AE13" s="262">
        <v>0</v>
      </c>
      <c r="AF13" s="261">
        <v>1</v>
      </c>
      <c r="AG13" s="261">
        <v>3</v>
      </c>
      <c r="AH13" s="261">
        <v>1</v>
      </c>
      <c r="AI13" s="261">
        <v>1</v>
      </c>
      <c r="AJ13" s="261">
        <v>1</v>
      </c>
      <c r="AK13" s="261">
        <v>0</v>
      </c>
      <c r="AL13" s="261">
        <v>0</v>
      </c>
      <c r="AM13" s="261">
        <v>1</v>
      </c>
      <c r="AN13" s="261">
        <v>0</v>
      </c>
      <c r="AO13" s="261">
        <v>0</v>
      </c>
      <c r="AP13" s="261">
        <v>0</v>
      </c>
      <c r="AQ13" s="261">
        <v>0</v>
      </c>
      <c r="AR13" s="261">
        <v>0</v>
      </c>
      <c r="AS13" s="261">
        <v>0</v>
      </c>
    </row>
    <row r="14" spans="1:45" ht="14.1" customHeight="1" x14ac:dyDescent="0.15">
      <c r="A14" s="99" t="s">
        <v>448</v>
      </c>
      <c r="B14" s="100" t="s">
        <v>519</v>
      </c>
      <c r="C14" s="101">
        <f t="shared" si="7"/>
        <v>53</v>
      </c>
      <c r="D14" s="261">
        <v>1</v>
      </c>
      <c r="E14" s="261">
        <v>0</v>
      </c>
      <c r="F14" s="261">
        <v>1</v>
      </c>
      <c r="G14" s="261">
        <v>0</v>
      </c>
      <c r="H14" s="261">
        <v>0</v>
      </c>
      <c r="I14" s="261">
        <v>50</v>
      </c>
      <c r="J14" s="261">
        <v>0</v>
      </c>
      <c r="K14" s="261">
        <v>1</v>
      </c>
      <c r="L14" s="261">
        <v>0</v>
      </c>
      <c r="M14" s="261">
        <v>0</v>
      </c>
      <c r="N14" s="261">
        <v>0</v>
      </c>
      <c r="O14" s="262">
        <v>36</v>
      </c>
      <c r="P14" s="262">
        <v>17</v>
      </c>
      <c r="Q14" s="262">
        <v>53</v>
      </c>
      <c r="R14" s="100">
        <v>0</v>
      </c>
      <c r="S14" s="100">
        <v>0</v>
      </c>
      <c r="T14" s="100">
        <v>0</v>
      </c>
      <c r="U14" s="100">
        <v>0</v>
      </c>
      <c r="V14" s="100">
        <v>0</v>
      </c>
      <c r="W14" s="100">
        <v>0</v>
      </c>
      <c r="X14" s="261">
        <v>0</v>
      </c>
      <c r="Y14" s="261">
        <v>0</v>
      </c>
      <c r="Z14" s="261">
        <v>0</v>
      </c>
      <c r="AA14" s="261">
        <v>0</v>
      </c>
      <c r="AB14" s="261">
        <v>0</v>
      </c>
      <c r="AC14" s="261">
        <v>0</v>
      </c>
      <c r="AD14" s="261">
        <v>0</v>
      </c>
      <c r="AE14" s="262">
        <v>0</v>
      </c>
      <c r="AF14" s="261">
        <v>1</v>
      </c>
      <c r="AG14" s="261">
        <v>3</v>
      </c>
      <c r="AH14" s="261">
        <v>1</v>
      </c>
      <c r="AI14" s="261">
        <v>1</v>
      </c>
      <c r="AJ14" s="261">
        <v>1</v>
      </c>
      <c r="AK14" s="261">
        <v>0</v>
      </c>
      <c r="AL14" s="261">
        <v>0</v>
      </c>
      <c r="AM14" s="261">
        <v>1</v>
      </c>
      <c r="AN14" s="261">
        <v>0</v>
      </c>
      <c r="AO14" s="261">
        <v>0</v>
      </c>
      <c r="AP14" s="261">
        <v>0</v>
      </c>
      <c r="AQ14" s="261">
        <v>0</v>
      </c>
      <c r="AR14" s="261">
        <v>0</v>
      </c>
      <c r="AS14" s="261">
        <v>0</v>
      </c>
    </row>
    <row r="15" spans="1:45" ht="14.1" customHeight="1" x14ac:dyDescent="0.15">
      <c r="A15" s="99" t="s">
        <v>448</v>
      </c>
      <c r="B15" s="100" t="s">
        <v>520</v>
      </c>
      <c r="C15" s="101">
        <f t="shared" si="7"/>
        <v>59</v>
      </c>
      <c r="D15" s="261">
        <v>1</v>
      </c>
      <c r="E15" s="261">
        <v>0</v>
      </c>
      <c r="F15" s="261">
        <v>1</v>
      </c>
      <c r="G15" s="261">
        <v>1</v>
      </c>
      <c r="H15" s="261">
        <v>0</v>
      </c>
      <c r="I15" s="261">
        <v>54</v>
      </c>
      <c r="J15" s="261">
        <v>0</v>
      </c>
      <c r="K15" s="261">
        <v>2</v>
      </c>
      <c r="L15" s="261">
        <v>0</v>
      </c>
      <c r="M15" s="261">
        <v>0</v>
      </c>
      <c r="N15" s="261">
        <v>0</v>
      </c>
      <c r="O15" s="262">
        <v>48</v>
      </c>
      <c r="P15" s="262">
        <v>11</v>
      </c>
      <c r="Q15" s="262">
        <v>59</v>
      </c>
      <c r="R15" s="100">
        <v>0</v>
      </c>
      <c r="S15" s="100">
        <v>0</v>
      </c>
      <c r="T15" s="100">
        <v>0</v>
      </c>
      <c r="U15" s="100">
        <v>0</v>
      </c>
      <c r="V15" s="100">
        <v>0</v>
      </c>
      <c r="W15" s="100">
        <v>0</v>
      </c>
      <c r="X15" s="261">
        <v>0</v>
      </c>
      <c r="Y15" s="261">
        <v>0</v>
      </c>
      <c r="Z15" s="261">
        <v>0</v>
      </c>
      <c r="AA15" s="261">
        <v>0</v>
      </c>
      <c r="AB15" s="261">
        <v>0</v>
      </c>
      <c r="AC15" s="261">
        <v>0</v>
      </c>
      <c r="AD15" s="261">
        <v>0</v>
      </c>
      <c r="AE15" s="262">
        <v>0</v>
      </c>
      <c r="AF15" s="261">
        <v>1</v>
      </c>
      <c r="AG15" s="261">
        <v>3</v>
      </c>
      <c r="AH15" s="261">
        <v>1</v>
      </c>
      <c r="AI15" s="261">
        <v>1</v>
      </c>
      <c r="AJ15" s="261">
        <v>1</v>
      </c>
      <c r="AK15" s="261">
        <v>0</v>
      </c>
      <c r="AL15" s="261">
        <v>0</v>
      </c>
      <c r="AM15" s="261">
        <v>1</v>
      </c>
      <c r="AN15" s="261">
        <v>0</v>
      </c>
      <c r="AO15" s="261">
        <v>1</v>
      </c>
      <c r="AP15" s="261">
        <v>0</v>
      </c>
      <c r="AQ15" s="261">
        <v>0</v>
      </c>
      <c r="AR15" s="261">
        <v>0</v>
      </c>
      <c r="AS15" s="261">
        <v>0</v>
      </c>
    </row>
    <row r="16" spans="1:45" ht="14.1" customHeight="1" x14ac:dyDescent="0.15">
      <c r="A16" s="99" t="s">
        <v>448</v>
      </c>
      <c r="B16" s="100" t="s">
        <v>521</v>
      </c>
      <c r="C16" s="101">
        <f t="shared" si="7"/>
        <v>63</v>
      </c>
      <c r="D16" s="261">
        <v>1</v>
      </c>
      <c r="E16" s="261">
        <v>0</v>
      </c>
      <c r="F16" s="261">
        <v>1</v>
      </c>
      <c r="G16" s="261">
        <v>1</v>
      </c>
      <c r="H16" s="261">
        <v>0</v>
      </c>
      <c r="I16" s="261">
        <v>59</v>
      </c>
      <c r="J16" s="261">
        <v>0</v>
      </c>
      <c r="K16" s="261">
        <v>1</v>
      </c>
      <c r="L16" s="261">
        <v>0</v>
      </c>
      <c r="M16" s="261">
        <v>0</v>
      </c>
      <c r="N16" s="261">
        <v>0</v>
      </c>
      <c r="O16" s="262">
        <v>51</v>
      </c>
      <c r="P16" s="262">
        <v>12</v>
      </c>
      <c r="Q16" s="262">
        <v>63</v>
      </c>
      <c r="R16" s="100">
        <v>0</v>
      </c>
      <c r="S16" s="100">
        <v>0</v>
      </c>
      <c r="T16" s="100">
        <v>0</v>
      </c>
      <c r="U16" s="100">
        <v>0</v>
      </c>
      <c r="V16" s="100">
        <v>0</v>
      </c>
      <c r="W16" s="100">
        <v>0</v>
      </c>
      <c r="X16" s="261">
        <v>0</v>
      </c>
      <c r="Y16" s="261">
        <v>0</v>
      </c>
      <c r="Z16" s="261">
        <v>0</v>
      </c>
      <c r="AA16" s="261">
        <v>0</v>
      </c>
      <c r="AB16" s="261">
        <v>0</v>
      </c>
      <c r="AC16" s="261">
        <v>0</v>
      </c>
      <c r="AD16" s="261">
        <v>0</v>
      </c>
      <c r="AE16" s="261">
        <v>0</v>
      </c>
      <c r="AF16" s="261">
        <v>1</v>
      </c>
      <c r="AG16" s="261">
        <v>3</v>
      </c>
      <c r="AH16" s="261">
        <v>1</v>
      </c>
      <c r="AI16" s="261">
        <v>1</v>
      </c>
      <c r="AJ16" s="261">
        <v>1</v>
      </c>
      <c r="AK16" s="261">
        <v>0</v>
      </c>
      <c r="AL16" s="261">
        <v>0</v>
      </c>
      <c r="AM16" s="261">
        <v>1</v>
      </c>
      <c r="AN16" s="261">
        <v>0</v>
      </c>
      <c r="AO16" s="261">
        <v>0</v>
      </c>
      <c r="AP16" s="261">
        <v>0</v>
      </c>
      <c r="AQ16" s="261">
        <v>0</v>
      </c>
      <c r="AR16" s="261">
        <v>0</v>
      </c>
      <c r="AS16" s="261">
        <v>0</v>
      </c>
    </row>
    <row r="17" spans="1:45" ht="14.1" customHeight="1" x14ac:dyDescent="0.15">
      <c r="A17" s="102" t="s">
        <v>429</v>
      </c>
      <c r="B17" s="102">
        <f>COUNTA(B10:B16)</f>
        <v>7</v>
      </c>
      <c r="C17" s="105">
        <f t="shared" ref="C17" si="8">SUM(C10:C16)</f>
        <v>447</v>
      </c>
      <c r="D17" s="103">
        <f t="shared" ref="D17:AN17" si="9">SUM(D10:D16)</f>
        <v>6</v>
      </c>
      <c r="E17" s="103">
        <f t="shared" si="9"/>
        <v>3</v>
      </c>
      <c r="F17" s="103">
        <f t="shared" si="9"/>
        <v>6</v>
      </c>
      <c r="G17" s="103">
        <f t="shared" si="9"/>
        <v>2</v>
      </c>
      <c r="H17" s="103">
        <f t="shared" si="9"/>
        <v>0</v>
      </c>
      <c r="I17" s="103">
        <f t="shared" si="9"/>
        <v>341</v>
      </c>
      <c r="J17" s="103">
        <f t="shared" ref="J17" si="10">SUM(J10:J16)</f>
        <v>0</v>
      </c>
      <c r="K17" s="103">
        <f t="shared" si="9"/>
        <v>10</v>
      </c>
      <c r="L17" s="103">
        <f t="shared" ref="L17" si="11">SUM(L10:L16)</f>
        <v>0</v>
      </c>
      <c r="M17" s="103">
        <f t="shared" si="9"/>
        <v>0</v>
      </c>
      <c r="N17" s="103">
        <f t="shared" si="9"/>
        <v>0</v>
      </c>
      <c r="O17" s="103">
        <f t="shared" si="9"/>
        <v>270</v>
      </c>
      <c r="P17" s="103">
        <f t="shared" si="9"/>
        <v>98</v>
      </c>
      <c r="Q17" s="103">
        <f t="shared" si="9"/>
        <v>368</v>
      </c>
      <c r="R17" s="103">
        <f t="shared" si="9"/>
        <v>1</v>
      </c>
      <c r="S17" s="103">
        <f t="shared" si="9"/>
        <v>1</v>
      </c>
      <c r="T17" s="103">
        <f t="shared" si="9"/>
        <v>1</v>
      </c>
      <c r="U17" s="103">
        <f t="shared" si="9"/>
        <v>0</v>
      </c>
      <c r="V17" s="103">
        <f t="shared" si="9"/>
        <v>0</v>
      </c>
      <c r="W17" s="103">
        <f t="shared" si="9"/>
        <v>73</v>
      </c>
      <c r="X17" s="103">
        <f t="shared" si="9"/>
        <v>0</v>
      </c>
      <c r="Y17" s="103">
        <f t="shared" ref="Y17:Z17" si="12">SUM(Y10:Y16)</f>
        <v>3</v>
      </c>
      <c r="Z17" s="103">
        <f t="shared" si="12"/>
        <v>0</v>
      </c>
      <c r="AA17" s="103">
        <f t="shared" si="9"/>
        <v>0</v>
      </c>
      <c r="AB17" s="103">
        <f t="shared" si="9"/>
        <v>0</v>
      </c>
      <c r="AC17" s="103">
        <f t="shared" si="9"/>
        <v>54</v>
      </c>
      <c r="AD17" s="103">
        <f t="shared" si="9"/>
        <v>25</v>
      </c>
      <c r="AE17" s="103">
        <f t="shared" si="9"/>
        <v>79</v>
      </c>
      <c r="AF17" s="103">
        <f t="shared" si="9"/>
        <v>7</v>
      </c>
      <c r="AG17" s="103">
        <f t="shared" si="9"/>
        <v>22</v>
      </c>
      <c r="AH17" s="103">
        <f t="shared" si="9"/>
        <v>7</v>
      </c>
      <c r="AI17" s="103">
        <f t="shared" si="9"/>
        <v>7</v>
      </c>
      <c r="AJ17" s="103">
        <f t="shared" si="9"/>
        <v>7</v>
      </c>
      <c r="AK17" s="103">
        <f t="shared" si="9"/>
        <v>0</v>
      </c>
      <c r="AL17" s="103">
        <f t="shared" si="9"/>
        <v>0</v>
      </c>
      <c r="AM17" s="103">
        <f t="shared" si="9"/>
        <v>7</v>
      </c>
      <c r="AN17" s="103">
        <f t="shared" si="9"/>
        <v>0</v>
      </c>
      <c r="AO17" s="103">
        <f>SUM(AO10:AO16)</f>
        <v>1</v>
      </c>
      <c r="AP17" s="103">
        <f>SUM(AP10:AP16)</f>
        <v>1</v>
      </c>
      <c r="AQ17" s="103">
        <f>SUM(AQ10:AQ16)</f>
        <v>0</v>
      </c>
      <c r="AR17" s="103">
        <f>SUM(AR10:AR16)</f>
        <v>0</v>
      </c>
      <c r="AS17" s="103">
        <f>SUM(AS10:AS16)</f>
        <v>1</v>
      </c>
    </row>
    <row r="18" spans="1:45" ht="14.1" customHeight="1" x14ac:dyDescent="0.15">
      <c r="A18" s="99" t="s">
        <v>449</v>
      </c>
      <c r="B18" s="100" t="s">
        <v>94</v>
      </c>
      <c r="C18" s="101">
        <f>Q18+AE18</f>
        <v>11</v>
      </c>
      <c r="D18" s="265">
        <v>0</v>
      </c>
      <c r="E18" s="261">
        <v>0</v>
      </c>
      <c r="F18" s="261">
        <v>0</v>
      </c>
      <c r="G18" s="261">
        <v>0</v>
      </c>
      <c r="H18" s="261">
        <v>0</v>
      </c>
      <c r="I18" s="261">
        <v>0</v>
      </c>
      <c r="J18" s="261">
        <v>0</v>
      </c>
      <c r="K18" s="261">
        <v>0</v>
      </c>
      <c r="L18" s="261">
        <v>0</v>
      </c>
      <c r="M18" s="261">
        <v>0</v>
      </c>
      <c r="N18" s="261">
        <v>0</v>
      </c>
      <c r="O18" s="261">
        <v>0</v>
      </c>
      <c r="P18" s="261">
        <v>0</v>
      </c>
      <c r="Q18" s="262">
        <v>0</v>
      </c>
      <c r="R18" s="100">
        <v>1</v>
      </c>
      <c r="S18" s="100">
        <v>0</v>
      </c>
      <c r="T18" s="100">
        <v>1</v>
      </c>
      <c r="U18" s="100">
        <v>0</v>
      </c>
      <c r="V18" s="100">
        <v>0</v>
      </c>
      <c r="W18" s="100">
        <v>9</v>
      </c>
      <c r="X18" s="261">
        <v>0</v>
      </c>
      <c r="Y18" s="261">
        <v>0</v>
      </c>
      <c r="Z18" s="261">
        <v>0</v>
      </c>
      <c r="AA18" s="261">
        <v>0</v>
      </c>
      <c r="AB18" s="261">
        <v>0</v>
      </c>
      <c r="AC18" s="261">
        <v>8</v>
      </c>
      <c r="AD18" s="261">
        <v>3</v>
      </c>
      <c r="AE18" s="261">
        <v>11</v>
      </c>
      <c r="AF18" s="261">
        <v>1</v>
      </c>
      <c r="AG18" s="261">
        <v>0</v>
      </c>
      <c r="AH18" s="261">
        <v>1</v>
      </c>
      <c r="AI18" s="261">
        <v>1</v>
      </c>
      <c r="AJ18" s="261">
        <v>1</v>
      </c>
      <c r="AK18" s="261">
        <v>0</v>
      </c>
      <c r="AL18" s="261">
        <v>1</v>
      </c>
      <c r="AM18" s="261">
        <v>0</v>
      </c>
      <c r="AN18" s="261">
        <v>0</v>
      </c>
      <c r="AO18" s="261">
        <v>0</v>
      </c>
      <c r="AP18" s="261">
        <v>0</v>
      </c>
      <c r="AQ18" s="261">
        <v>0</v>
      </c>
      <c r="AR18" s="261">
        <v>0</v>
      </c>
      <c r="AS18" s="261">
        <v>0</v>
      </c>
    </row>
    <row r="19" spans="1:45" ht="14.1" customHeight="1" x14ac:dyDescent="0.15">
      <c r="A19" s="99" t="s">
        <v>449</v>
      </c>
      <c r="B19" s="100" t="s">
        <v>95</v>
      </c>
      <c r="C19" s="101">
        <f>Q19+AE19</f>
        <v>13</v>
      </c>
      <c r="D19" s="261">
        <v>0</v>
      </c>
      <c r="E19" s="261">
        <v>0</v>
      </c>
      <c r="F19" s="261">
        <v>0</v>
      </c>
      <c r="G19" s="261">
        <v>0</v>
      </c>
      <c r="H19" s="261">
        <v>0</v>
      </c>
      <c r="I19" s="261">
        <v>0</v>
      </c>
      <c r="J19" s="261">
        <v>0</v>
      </c>
      <c r="K19" s="261">
        <v>0</v>
      </c>
      <c r="L19" s="261">
        <v>0</v>
      </c>
      <c r="M19" s="261">
        <v>0</v>
      </c>
      <c r="N19" s="261">
        <v>0</v>
      </c>
      <c r="O19" s="261">
        <v>0</v>
      </c>
      <c r="P19" s="261">
        <v>0</v>
      </c>
      <c r="Q19" s="262">
        <v>0</v>
      </c>
      <c r="R19" s="100">
        <v>1</v>
      </c>
      <c r="S19" s="100">
        <v>0</v>
      </c>
      <c r="T19" s="100">
        <v>1</v>
      </c>
      <c r="U19" s="100">
        <v>0</v>
      </c>
      <c r="V19" s="100">
        <v>0</v>
      </c>
      <c r="W19" s="100">
        <v>11</v>
      </c>
      <c r="X19" s="261">
        <v>0</v>
      </c>
      <c r="Y19" s="261">
        <v>0</v>
      </c>
      <c r="Z19" s="261">
        <v>0</v>
      </c>
      <c r="AA19" s="261">
        <v>0</v>
      </c>
      <c r="AB19" s="261">
        <v>0</v>
      </c>
      <c r="AC19" s="261">
        <v>11</v>
      </c>
      <c r="AD19" s="261">
        <v>2</v>
      </c>
      <c r="AE19" s="261">
        <v>13</v>
      </c>
      <c r="AF19" s="261">
        <v>1</v>
      </c>
      <c r="AG19" s="261">
        <v>0</v>
      </c>
      <c r="AH19" s="261">
        <v>1</v>
      </c>
      <c r="AI19" s="261">
        <v>1</v>
      </c>
      <c r="AJ19" s="261">
        <v>1</v>
      </c>
      <c r="AK19" s="261">
        <v>0</v>
      </c>
      <c r="AL19" s="261">
        <v>1</v>
      </c>
      <c r="AM19" s="261">
        <v>0</v>
      </c>
      <c r="AN19" s="261">
        <v>0</v>
      </c>
      <c r="AO19" s="261">
        <v>0</v>
      </c>
      <c r="AP19" s="261">
        <v>1</v>
      </c>
      <c r="AQ19" s="261">
        <v>0</v>
      </c>
      <c r="AR19" s="261">
        <v>0</v>
      </c>
      <c r="AS19" s="261">
        <v>1</v>
      </c>
    </row>
    <row r="20" spans="1:45" ht="14.1" customHeight="1" x14ac:dyDescent="0.15">
      <c r="A20" s="99" t="s">
        <v>449</v>
      </c>
      <c r="B20" s="100" t="s">
        <v>96</v>
      </c>
      <c r="C20" s="101">
        <f>Q20+AE20</f>
        <v>14</v>
      </c>
      <c r="D20" s="261">
        <v>0</v>
      </c>
      <c r="E20" s="261">
        <v>0</v>
      </c>
      <c r="F20" s="261">
        <v>0</v>
      </c>
      <c r="G20" s="261">
        <v>0</v>
      </c>
      <c r="H20" s="261">
        <v>0</v>
      </c>
      <c r="I20" s="261">
        <v>0</v>
      </c>
      <c r="J20" s="261">
        <v>0</v>
      </c>
      <c r="K20" s="261">
        <v>0</v>
      </c>
      <c r="L20" s="261">
        <v>0</v>
      </c>
      <c r="M20" s="261">
        <v>0</v>
      </c>
      <c r="N20" s="261">
        <v>0</v>
      </c>
      <c r="O20" s="261">
        <v>0</v>
      </c>
      <c r="P20" s="261">
        <v>0</v>
      </c>
      <c r="Q20" s="262">
        <v>0</v>
      </c>
      <c r="R20" s="100">
        <v>1</v>
      </c>
      <c r="S20" s="100">
        <v>0</v>
      </c>
      <c r="T20" s="100">
        <v>1</v>
      </c>
      <c r="U20" s="100">
        <v>0</v>
      </c>
      <c r="V20" s="100">
        <v>0</v>
      </c>
      <c r="W20" s="100">
        <v>11</v>
      </c>
      <c r="X20" s="261">
        <v>1</v>
      </c>
      <c r="Y20" s="261">
        <v>0</v>
      </c>
      <c r="Z20" s="261">
        <v>0</v>
      </c>
      <c r="AA20" s="261">
        <v>0</v>
      </c>
      <c r="AB20" s="261">
        <v>0</v>
      </c>
      <c r="AC20" s="261">
        <v>10</v>
      </c>
      <c r="AD20" s="261">
        <v>4</v>
      </c>
      <c r="AE20" s="261">
        <v>14</v>
      </c>
      <c r="AF20" s="261">
        <v>1</v>
      </c>
      <c r="AG20" s="261">
        <v>0</v>
      </c>
      <c r="AH20" s="261">
        <v>1</v>
      </c>
      <c r="AI20" s="261">
        <v>1</v>
      </c>
      <c r="AJ20" s="261">
        <v>1</v>
      </c>
      <c r="AK20" s="261">
        <v>2</v>
      </c>
      <c r="AL20" s="261">
        <v>1</v>
      </c>
      <c r="AM20" s="261">
        <v>1</v>
      </c>
      <c r="AN20" s="261">
        <v>0</v>
      </c>
      <c r="AO20" s="261">
        <v>0</v>
      </c>
      <c r="AP20" s="261">
        <v>0</v>
      </c>
      <c r="AQ20" s="261">
        <v>0</v>
      </c>
      <c r="AR20" s="261">
        <v>0</v>
      </c>
      <c r="AS20" s="261">
        <v>0</v>
      </c>
    </row>
    <row r="21" spans="1:45" ht="14.1" customHeight="1" x14ac:dyDescent="0.15">
      <c r="A21" s="102" t="s">
        <v>429</v>
      </c>
      <c r="B21" s="102">
        <f>COUNTA(B18:B20)</f>
        <v>3</v>
      </c>
      <c r="C21" s="105">
        <f t="shared" ref="C21" si="13">SUM(C18:C20)</f>
        <v>38</v>
      </c>
      <c r="D21" s="103">
        <f t="shared" ref="D21:AS21" si="14">SUM(D18:D20)</f>
        <v>0</v>
      </c>
      <c r="E21" s="103">
        <f t="shared" si="14"/>
        <v>0</v>
      </c>
      <c r="F21" s="103">
        <f t="shared" si="14"/>
        <v>0</v>
      </c>
      <c r="G21" s="103">
        <f t="shared" si="14"/>
        <v>0</v>
      </c>
      <c r="H21" s="103">
        <f t="shared" si="14"/>
        <v>0</v>
      </c>
      <c r="I21" s="103">
        <f t="shared" si="14"/>
        <v>0</v>
      </c>
      <c r="J21" s="103">
        <f t="shared" ref="J21" si="15">SUM(J18:J20)</f>
        <v>0</v>
      </c>
      <c r="K21" s="103">
        <f t="shared" si="14"/>
        <v>0</v>
      </c>
      <c r="L21" s="103">
        <f t="shared" ref="L21" si="16">SUM(L18:L20)</f>
        <v>0</v>
      </c>
      <c r="M21" s="103">
        <f t="shared" si="14"/>
        <v>0</v>
      </c>
      <c r="N21" s="103">
        <f t="shared" si="14"/>
        <v>0</v>
      </c>
      <c r="O21" s="103">
        <f t="shared" si="14"/>
        <v>0</v>
      </c>
      <c r="P21" s="103">
        <f t="shared" si="14"/>
        <v>0</v>
      </c>
      <c r="Q21" s="103">
        <f t="shared" si="14"/>
        <v>0</v>
      </c>
      <c r="R21" s="103">
        <f t="shared" si="14"/>
        <v>3</v>
      </c>
      <c r="S21" s="103">
        <f t="shared" si="14"/>
        <v>0</v>
      </c>
      <c r="T21" s="103">
        <f t="shared" si="14"/>
        <v>3</v>
      </c>
      <c r="U21" s="103">
        <f t="shared" si="14"/>
        <v>0</v>
      </c>
      <c r="V21" s="103">
        <f t="shared" si="14"/>
        <v>0</v>
      </c>
      <c r="W21" s="103">
        <f t="shared" si="14"/>
        <v>31</v>
      </c>
      <c r="X21" s="103">
        <f t="shared" si="14"/>
        <v>1</v>
      </c>
      <c r="Y21" s="103">
        <f t="shared" ref="Y21:Z21" si="17">SUM(Y18:Y20)</f>
        <v>0</v>
      </c>
      <c r="Z21" s="103">
        <f t="shared" si="17"/>
        <v>0</v>
      </c>
      <c r="AA21" s="103">
        <f t="shared" si="14"/>
        <v>0</v>
      </c>
      <c r="AB21" s="103">
        <f t="shared" si="14"/>
        <v>0</v>
      </c>
      <c r="AC21" s="103">
        <f t="shared" si="14"/>
        <v>29</v>
      </c>
      <c r="AD21" s="103">
        <f t="shared" si="14"/>
        <v>9</v>
      </c>
      <c r="AE21" s="103">
        <f t="shared" si="14"/>
        <v>38</v>
      </c>
      <c r="AF21" s="103">
        <f t="shared" si="14"/>
        <v>3</v>
      </c>
      <c r="AG21" s="103">
        <f t="shared" si="14"/>
        <v>0</v>
      </c>
      <c r="AH21" s="103">
        <f t="shared" si="14"/>
        <v>3</v>
      </c>
      <c r="AI21" s="103">
        <f t="shared" si="14"/>
        <v>3</v>
      </c>
      <c r="AJ21" s="103">
        <f t="shared" si="14"/>
        <v>3</v>
      </c>
      <c r="AK21" s="103">
        <f t="shared" si="14"/>
        <v>2</v>
      </c>
      <c r="AL21" s="103">
        <f t="shared" si="14"/>
        <v>3</v>
      </c>
      <c r="AM21" s="103">
        <f t="shared" ref="AM21" si="18">SUM(AM18:AM20)</f>
        <v>1</v>
      </c>
      <c r="AN21" s="103">
        <f t="shared" si="14"/>
        <v>0</v>
      </c>
      <c r="AO21" s="103">
        <f t="shared" si="14"/>
        <v>0</v>
      </c>
      <c r="AP21" s="103">
        <f t="shared" si="14"/>
        <v>1</v>
      </c>
      <c r="AQ21" s="103">
        <f t="shared" ref="AQ21" si="19">SUM(AQ18:AQ20)</f>
        <v>0</v>
      </c>
      <c r="AR21" s="103">
        <f t="shared" si="14"/>
        <v>0</v>
      </c>
      <c r="AS21" s="103">
        <f t="shared" si="14"/>
        <v>1</v>
      </c>
    </row>
    <row r="22" spans="1:45" ht="14.1" customHeight="1" x14ac:dyDescent="0.15">
      <c r="A22" s="99" t="s">
        <v>450</v>
      </c>
      <c r="B22" s="100" t="s">
        <v>227</v>
      </c>
      <c r="C22" s="101">
        <f>Q22+AE22</f>
        <v>14</v>
      </c>
      <c r="D22" s="261">
        <v>1</v>
      </c>
      <c r="E22" s="261">
        <v>0</v>
      </c>
      <c r="F22" s="261">
        <v>1</v>
      </c>
      <c r="G22" s="261">
        <v>0</v>
      </c>
      <c r="H22" s="261">
        <v>0</v>
      </c>
      <c r="I22" s="261">
        <v>9</v>
      </c>
      <c r="J22" s="261">
        <v>0</v>
      </c>
      <c r="K22" s="261">
        <v>1</v>
      </c>
      <c r="L22" s="261">
        <v>0</v>
      </c>
      <c r="M22" s="261">
        <v>0</v>
      </c>
      <c r="N22" s="261">
        <v>2</v>
      </c>
      <c r="O22" s="261">
        <v>9</v>
      </c>
      <c r="P22" s="261">
        <v>5</v>
      </c>
      <c r="Q22" s="262">
        <v>14</v>
      </c>
      <c r="R22" s="100">
        <v>0</v>
      </c>
      <c r="S22" s="100">
        <v>0</v>
      </c>
      <c r="T22" s="100">
        <v>0</v>
      </c>
      <c r="U22" s="100">
        <v>0</v>
      </c>
      <c r="V22" s="100">
        <v>0</v>
      </c>
      <c r="W22" s="100">
        <v>0</v>
      </c>
      <c r="X22" s="261">
        <v>0</v>
      </c>
      <c r="Y22" s="261">
        <v>0</v>
      </c>
      <c r="Z22" s="261">
        <v>0</v>
      </c>
      <c r="AA22" s="261">
        <v>0</v>
      </c>
      <c r="AB22" s="261">
        <v>0</v>
      </c>
      <c r="AC22" s="262">
        <v>0</v>
      </c>
      <c r="AD22" s="262">
        <v>0</v>
      </c>
      <c r="AE22" s="262">
        <v>0</v>
      </c>
      <c r="AF22" s="261">
        <v>1</v>
      </c>
      <c r="AG22" s="261">
        <v>0</v>
      </c>
      <c r="AH22" s="261">
        <v>1</v>
      </c>
      <c r="AI22" s="261">
        <v>1</v>
      </c>
      <c r="AJ22" s="261">
        <v>1</v>
      </c>
      <c r="AK22" s="261">
        <v>0</v>
      </c>
      <c r="AL22" s="261">
        <v>1</v>
      </c>
      <c r="AM22" s="261">
        <v>0</v>
      </c>
      <c r="AN22" s="261">
        <v>0</v>
      </c>
      <c r="AO22" s="261">
        <v>0</v>
      </c>
      <c r="AP22" s="261">
        <v>0</v>
      </c>
      <c r="AQ22" s="261">
        <v>0</v>
      </c>
      <c r="AR22" s="261">
        <v>0</v>
      </c>
      <c r="AS22" s="261">
        <v>0</v>
      </c>
    </row>
    <row r="23" spans="1:45" ht="14.1" customHeight="1" x14ac:dyDescent="0.15">
      <c r="A23" s="102" t="s">
        <v>429</v>
      </c>
      <c r="B23" s="102">
        <f>COUNTA(B22:B22)</f>
        <v>1</v>
      </c>
      <c r="C23" s="104">
        <f t="shared" ref="C23" si="20">SUM(C22:C22)</f>
        <v>14</v>
      </c>
      <c r="D23" s="103">
        <f t="shared" ref="D23:AS23" si="21">SUM(D22:D22)</f>
        <v>1</v>
      </c>
      <c r="E23" s="103">
        <f t="shared" si="21"/>
        <v>0</v>
      </c>
      <c r="F23" s="103">
        <f t="shared" si="21"/>
        <v>1</v>
      </c>
      <c r="G23" s="103">
        <f t="shared" si="21"/>
        <v>0</v>
      </c>
      <c r="H23" s="103">
        <f t="shared" si="21"/>
        <v>0</v>
      </c>
      <c r="I23" s="103">
        <f t="shared" si="21"/>
        <v>9</v>
      </c>
      <c r="J23" s="103">
        <f t="shared" ref="J23" si="22">SUM(J22:J22)</f>
        <v>0</v>
      </c>
      <c r="K23" s="103">
        <f t="shared" si="21"/>
        <v>1</v>
      </c>
      <c r="L23" s="103">
        <f t="shared" ref="L23" si="23">SUM(L22:L22)</f>
        <v>0</v>
      </c>
      <c r="M23" s="103">
        <f t="shared" si="21"/>
        <v>0</v>
      </c>
      <c r="N23" s="103">
        <f t="shared" si="21"/>
        <v>2</v>
      </c>
      <c r="O23" s="103">
        <f t="shared" si="21"/>
        <v>9</v>
      </c>
      <c r="P23" s="103">
        <f t="shared" si="21"/>
        <v>5</v>
      </c>
      <c r="Q23" s="103">
        <f t="shared" si="21"/>
        <v>14</v>
      </c>
      <c r="R23" s="103">
        <f t="shared" si="21"/>
        <v>0</v>
      </c>
      <c r="S23" s="103">
        <f t="shared" si="21"/>
        <v>0</v>
      </c>
      <c r="T23" s="103">
        <f t="shared" si="21"/>
        <v>0</v>
      </c>
      <c r="U23" s="103">
        <f t="shared" si="21"/>
        <v>0</v>
      </c>
      <c r="V23" s="103">
        <f t="shared" si="21"/>
        <v>0</v>
      </c>
      <c r="W23" s="103">
        <f t="shared" si="21"/>
        <v>0</v>
      </c>
      <c r="X23" s="103">
        <f t="shared" si="21"/>
        <v>0</v>
      </c>
      <c r="Y23" s="103">
        <f t="shared" ref="Y23:Z23" si="24">SUM(Y22:Y22)</f>
        <v>0</v>
      </c>
      <c r="Z23" s="103">
        <f t="shared" si="24"/>
        <v>0</v>
      </c>
      <c r="AA23" s="103">
        <f t="shared" si="21"/>
        <v>0</v>
      </c>
      <c r="AB23" s="103">
        <f t="shared" si="21"/>
        <v>0</v>
      </c>
      <c r="AC23" s="103">
        <f t="shared" si="21"/>
        <v>0</v>
      </c>
      <c r="AD23" s="103">
        <f t="shared" si="21"/>
        <v>0</v>
      </c>
      <c r="AE23" s="103">
        <f t="shared" si="21"/>
        <v>0</v>
      </c>
      <c r="AF23" s="103">
        <f t="shared" si="21"/>
        <v>1</v>
      </c>
      <c r="AG23" s="103">
        <f t="shared" si="21"/>
        <v>0</v>
      </c>
      <c r="AH23" s="103">
        <f t="shared" si="21"/>
        <v>1</v>
      </c>
      <c r="AI23" s="103">
        <f t="shared" si="21"/>
        <v>1</v>
      </c>
      <c r="AJ23" s="103">
        <f t="shared" si="21"/>
        <v>1</v>
      </c>
      <c r="AK23" s="103">
        <f t="shared" si="21"/>
        <v>0</v>
      </c>
      <c r="AL23" s="103">
        <f t="shared" si="21"/>
        <v>1</v>
      </c>
      <c r="AM23" s="103">
        <f t="shared" ref="AM23" si="25">SUM(AM22:AM22)</f>
        <v>0</v>
      </c>
      <c r="AN23" s="103">
        <f t="shared" si="21"/>
        <v>0</v>
      </c>
      <c r="AO23" s="103">
        <f t="shared" si="21"/>
        <v>0</v>
      </c>
      <c r="AP23" s="103">
        <f t="shared" si="21"/>
        <v>0</v>
      </c>
      <c r="AQ23" s="103">
        <f t="shared" ref="AQ23" si="26">SUM(AQ22:AQ22)</f>
        <v>0</v>
      </c>
      <c r="AR23" s="103">
        <f t="shared" si="21"/>
        <v>0</v>
      </c>
      <c r="AS23" s="103">
        <f t="shared" si="21"/>
        <v>0</v>
      </c>
    </row>
    <row r="24" spans="1:45" ht="14.1" customHeight="1" x14ac:dyDescent="0.15">
      <c r="A24" s="99" t="s">
        <v>451</v>
      </c>
      <c r="B24" s="100" t="s">
        <v>230</v>
      </c>
      <c r="C24" s="101">
        <f>Q24+AE24</f>
        <v>9</v>
      </c>
      <c r="D24" s="261">
        <v>0</v>
      </c>
      <c r="E24" s="261">
        <v>0</v>
      </c>
      <c r="F24" s="261">
        <v>0</v>
      </c>
      <c r="G24" s="261">
        <v>0</v>
      </c>
      <c r="H24" s="261">
        <v>0</v>
      </c>
      <c r="I24" s="261">
        <v>0</v>
      </c>
      <c r="J24" s="261">
        <v>0</v>
      </c>
      <c r="K24" s="261">
        <v>0</v>
      </c>
      <c r="L24" s="261">
        <v>0</v>
      </c>
      <c r="M24" s="261">
        <v>0</v>
      </c>
      <c r="N24" s="261">
        <v>0</v>
      </c>
      <c r="O24" s="262">
        <v>0</v>
      </c>
      <c r="P24" s="262">
        <v>0</v>
      </c>
      <c r="Q24" s="262">
        <v>0</v>
      </c>
      <c r="R24" s="106">
        <v>1</v>
      </c>
      <c r="S24" s="100">
        <v>0</v>
      </c>
      <c r="T24" s="100">
        <v>1</v>
      </c>
      <c r="U24" s="100">
        <v>0</v>
      </c>
      <c r="V24" s="100">
        <v>0</v>
      </c>
      <c r="W24" s="100">
        <v>7</v>
      </c>
      <c r="X24" s="261">
        <v>0</v>
      </c>
      <c r="Y24" s="261">
        <v>0</v>
      </c>
      <c r="Z24" s="261">
        <v>0</v>
      </c>
      <c r="AA24" s="261">
        <v>0</v>
      </c>
      <c r="AB24" s="261">
        <v>0</v>
      </c>
      <c r="AC24" s="262">
        <v>8</v>
      </c>
      <c r="AD24" s="262">
        <v>1</v>
      </c>
      <c r="AE24" s="261">
        <v>9</v>
      </c>
      <c r="AF24" s="261">
        <v>1</v>
      </c>
      <c r="AG24" s="261">
        <v>0</v>
      </c>
      <c r="AH24" s="261">
        <v>1</v>
      </c>
      <c r="AI24" s="261">
        <v>1</v>
      </c>
      <c r="AJ24" s="261">
        <v>1</v>
      </c>
      <c r="AK24" s="261">
        <v>0</v>
      </c>
      <c r="AL24" s="261">
        <v>0</v>
      </c>
      <c r="AM24" s="261">
        <v>0</v>
      </c>
      <c r="AN24" s="261">
        <v>0</v>
      </c>
      <c r="AO24" s="261">
        <v>0</v>
      </c>
      <c r="AP24" s="261">
        <v>0</v>
      </c>
      <c r="AQ24" s="261">
        <v>0</v>
      </c>
      <c r="AR24" s="261">
        <v>0</v>
      </c>
      <c r="AS24" s="261">
        <v>0</v>
      </c>
    </row>
    <row r="25" spans="1:45" ht="14.1" customHeight="1" x14ac:dyDescent="0.15">
      <c r="A25" s="99" t="s">
        <v>451</v>
      </c>
      <c r="B25" s="100" t="s">
        <v>232</v>
      </c>
      <c r="C25" s="101">
        <f>Q25+AE25</f>
        <v>24</v>
      </c>
      <c r="D25" s="261">
        <v>1</v>
      </c>
      <c r="E25" s="261">
        <v>0</v>
      </c>
      <c r="F25" s="261">
        <v>1</v>
      </c>
      <c r="G25" s="261">
        <v>0</v>
      </c>
      <c r="H25" s="261">
        <v>0</v>
      </c>
      <c r="I25" s="261">
        <v>20</v>
      </c>
      <c r="J25" s="261">
        <v>0</v>
      </c>
      <c r="K25" s="261">
        <v>2</v>
      </c>
      <c r="L25" s="261">
        <v>0</v>
      </c>
      <c r="M25" s="261">
        <v>0</v>
      </c>
      <c r="N25" s="261">
        <v>0</v>
      </c>
      <c r="O25" s="262">
        <v>17</v>
      </c>
      <c r="P25" s="262">
        <v>7</v>
      </c>
      <c r="Q25" s="262">
        <v>24</v>
      </c>
      <c r="R25" s="100">
        <v>0</v>
      </c>
      <c r="S25" s="100">
        <v>0</v>
      </c>
      <c r="T25" s="100">
        <v>0</v>
      </c>
      <c r="U25" s="100">
        <v>0</v>
      </c>
      <c r="V25" s="100">
        <v>0</v>
      </c>
      <c r="W25" s="100">
        <v>0</v>
      </c>
      <c r="X25" s="261">
        <v>0</v>
      </c>
      <c r="Y25" s="261">
        <v>0</v>
      </c>
      <c r="Z25" s="261">
        <v>0</v>
      </c>
      <c r="AA25" s="261">
        <v>0</v>
      </c>
      <c r="AB25" s="261">
        <v>0</v>
      </c>
      <c r="AC25" s="262">
        <v>0</v>
      </c>
      <c r="AD25" s="262">
        <v>0</v>
      </c>
      <c r="AE25" s="262">
        <v>0</v>
      </c>
      <c r="AF25" s="261">
        <v>1</v>
      </c>
      <c r="AG25" s="261">
        <v>3</v>
      </c>
      <c r="AH25" s="261">
        <v>1</v>
      </c>
      <c r="AI25" s="261">
        <v>1</v>
      </c>
      <c r="AJ25" s="261">
        <v>1</v>
      </c>
      <c r="AK25" s="261">
        <v>0</v>
      </c>
      <c r="AL25" s="261">
        <v>0</v>
      </c>
      <c r="AM25" s="261">
        <v>1</v>
      </c>
      <c r="AN25" s="261">
        <v>0</v>
      </c>
      <c r="AO25" s="261">
        <v>0</v>
      </c>
      <c r="AP25" s="261">
        <v>2</v>
      </c>
      <c r="AQ25" s="261">
        <v>0</v>
      </c>
      <c r="AR25" s="261">
        <v>0</v>
      </c>
      <c r="AS25" s="261">
        <v>2</v>
      </c>
    </row>
    <row r="26" spans="1:45" ht="14.1" customHeight="1" x14ac:dyDescent="0.15">
      <c r="A26" s="102" t="s">
        <v>429</v>
      </c>
      <c r="B26" s="102">
        <f>COUNTA(B24:B25)</f>
        <v>2</v>
      </c>
      <c r="C26" s="104">
        <f t="shared" ref="C26" si="27">SUM(C24:C25)</f>
        <v>33</v>
      </c>
      <c r="D26" s="103">
        <f t="shared" ref="D26:AS26" si="28">SUM(D24:D25)</f>
        <v>1</v>
      </c>
      <c r="E26" s="103">
        <f t="shared" si="28"/>
        <v>0</v>
      </c>
      <c r="F26" s="103">
        <f t="shared" si="28"/>
        <v>1</v>
      </c>
      <c r="G26" s="103">
        <f t="shared" si="28"/>
        <v>0</v>
      </c>
      <c r="H26" s="103">
        <f t="shared" si="28"/>
        <v>0</v>
      </c>
      <c r="I26" s="103">
        <f t="shared" si="28"/>
        <v>20</v>
      </c>
      <c r="J26" s="103">
        <f t="shared" ref="J26" si="29">SUM(J24:J25)</f>
        <v>0</v>
      </c>
      <c r="K26" s="103">
        <f t="shared" si="28"/>
        <v>2</v>
      </c>
      <c r="L26" s="103">
        <f t="shared" ref="L26" si="30">SUM(L24:L25)</f>
        <v>0</v>
      </c>
      <c r="M26" s="103">
        <f t="shared" si="28"/>
        <v>0</v>
      </c>
      <c r="N26" s="103">
        <f t="shared" si="28"/>
        <v>0</v>
      </c>
      <c r="O26" s="103">
        <f t="shared" si="28"/>
        <v>17</v>
      </c>
      <c r="P26" s="103">
        <f t="shared" si="28"/>
        <v>7</v>
      </c>
      <c r="Q26" s="103">
        <f t="shared" si="28"/>
        <v>24</v>
      </c>
      <c r="R26" s="103">
        <f t="shared" si="28"/>
        <v>1</v>
      </c>
      <c r="S26" s="103">
        <f t="shared" si="28"/>
        <v>0</v>
      </c>
      <c r="T26" s="103">
        <f t="shared" si="28"/>
        <v>1</v>
      </c>
      <c r="U26" s="103">
        <f t="shared" si="28"/>
        <v>0</v>
      </c>
      <c r="V26" s="103">
        <f t="shared" si="28"/>
        <v>0</v>
      </c>
      <c r="W26" s="103">
        <f t="shared" si="28"/>
        <v>7</v>
      </c>
      <c r="X26" s="103">
        <f t="shared" si="28"/>
        <v>0</v>
      </c>
      <c r="Y26" s="103">
        <f t="shared" ref="Y26:Z26" si="31">SUM(Y24:Y25)</f>
        <v>0</v>
      </c>
      <c r="Z26" s="103">
        <f t="shared" si="31"/>
        <v>0</v>
      </c>
      <c r="AA26" s="103">
        <f t="shared" si="28"/>
        <v>0</v>
      </c>
      <c r="AB26" s="103">
        <f t="shared" si="28"/>
        <v>0</v>
      </c>
      <c r="AC26" s="103">
        <f t="shared" si="28"/>
        <v>8</v>
      </c>
      <c r="AD26" s="103">
        <f t="shared" si="28"/>
        <v>1</v>
      </c>
      <c r="AE26" s="103">
        <f t="shared" si="28"/>
        <v>9</v>
      </c>
      <c r="AF26" s="103">
        <f t="shared" si="28"/>
        <v>2</v>
      </c>
      <c r="AG26" s="103">
        <f t="shared" si="28"/>
        <v>3</v>
      </c>
      <c r="AH26" s="103">
        <f t="shared" si="28"/>
        <v>2</v>
      </c>
      <c r="AI26" s="103">
        <f t="shared" si="28"/>
        <v>2</v>
      </c>
      <c r="AJ26" s="103">
        <f t="shared" si="28"/>
        <v>2</v>
      </c>
      <c r="AK26" s="103">
        <f t="shared" si="28"/>
        <v>0</v>
      </c>
      <c r="AL26" s="103">
        <f t="shared" si="28"/>
        <v>0</v>
      </c>
      <c r="AM26" s="103">
        <f t="shared" ref="AM26" si="32">SUM(AM24:AM25)</f>
        <v>1</v>
      </c>
      <c r="AN26" s="103">
        <f t="shared" si="28"/>
        <v>0</v>
      </c>
      <c r="AO26" s="103">
        <f t="shared" si="28"/>
        <v>0</v>
      </c>
      <c r="AP26" s="103">
        <f t="shared" si="28"/>
        <v>2</v>
      </c>
      <c r="AQ26" s="103">
        <f t="shared" ref="AQ26" si="33">SUM(AQ24:AQ25)</f>
        <v>0</v>
      </c>
      <c r="AR26" s="103">
        <f t="shared" si="28"/>
        <v>0</v>
      </c>
      <c r="AS26" s="103">
        <f t="shared" si="28"/>
        <v>2</v>
      </c>
    </row>
    <row r="27" spans="1:45" ht="14.1" customHeight="1" x14ac:dyDescent="0.15">
      <c r="A27" s="99" t="s">
        <v>452</v>
      </c>
      <c r="B27" s="100" t="s">
        <v>453</v>
      </c>
      <c r="C27" s="101">
        <f>Q27+AE27</f>
        <v>56</v>
      </c>
      <c r="D27" s="261">
        <v>1</v>
      </c>
      <c r="E27" s="261">
        <v>0</v>
      </c>
      <c r="F27" s="261">
        <v>1</v>
      </c>
      <c r="G27" s="261">
        <v>0</v>
      </c>
      <c r="H27" s="261">
        <v>0</v>
      </c>
      <c r="I27" s="261">
        <v>53</v>
      </c>
      <c r="J27" s="261">
        <v>0</v>
      </c>
      <c r="K27" s="261">
        <v>1</v>
      </c>
      <c r="L27" s="261">
        <v>0</v>
      </c>
      <c r="M27" s="261">
        <v>0</v>
      </c>
      <c r="N27" s="261">
        <v>0</v>
      </c>
      <c r="O27" s="262">
        <v>43</v>
      </c>
      <c r="P27" s="262">
        <v>13</v>
      </c>
      <c r="Q27" s="262">
        <v>56</v>
      </c>
      <c r="R27" s="100">
        <v>0</v>
      </c>
      <c r="S27" s="100">
        <v>0</v>
      </c>
      <c r="T27" s="100">
        <v>0</v>
      </c>
      <c r="U27" s="100">
        <v>0</v>
      </c>
      <c r="V27" s="100">
        <v>0</v>
      </c>
      <c r="W27" s="100">
        <v>0</v>
      </c>
      <c r="X27" s="261">
        <v>0</v>
      </c>
      <c r="Y27" s="261">
        <v>0</v>
      </c>
      <c r="Z27" s="261">
        <v>0</v>
      </c>
      <c r="AA27" s="261">
        <v>0</v>
      </c>
      <c r="AB27" s="261">
        <v>0</v>
      </c>
      <c r="AC27" s="262">
        <v>0</v>
      </c>
      <c r="AD27" s="262">
        <v>0</v>
      </c>
      <c r="AE27" s="262">
        <v>0</v>
      </c>
      <c r="AF27" s="261">
        <v>1</v>
      </c>
      <c r="AG27" s="261">
        <v>3</v>
      </c>
      <c r="AH27" s="261">
        <v>1</v>
      </c>
      <c r="AI27" s="261">
        <v>1</v>
      </c>
      <c r="AJ27" s="261">
        <v>1</v>
      </c>
      <c r="AK27" s="261">
        <v>0</v>
      </c>
      <c r="AL27" s="261">
        <v>0</v>
      </c>
      <c r="AM27" s="261">
        <v>1</v>
      </c>
      <c r="AN27" s="261">
        <v>0</v>
      </c>
      <c r="AO27" s="261">
        <v>0</v>
      </c>
      <c r="AP27" s="261">
        <v>1</v>
      </c>
      <c r="AQ27" s="261">
        <v>0</v>
      </c>
      <c r="AR27" s="261">
        <v>0</v>
      </c>
      <c r="AS27" s="261">
        <v>1</v>
      </c>
    </row>
    <row r="28" spans="1:45" ht="14.1" customHeight="1" x14ac:dyDescent="0.15">
      <c r="A28" s="99" t="s">
        <v>452</v>
      </c>
      <c r="B28" s="100" t="s">
        <v>93</v>
      </c>
      <c r="C28" s="101">
        <f>Q28+AE28</f>
        <v>24</v>
      </c>
      <c r="D28" s="261">
        <v>1</v>
      </c>
      <c r="E28" s="261">
        <v>0</v>
      </c>
      <c r="F28" s="261">
        <v>1</v>
      </c>
      <c r="G28" s="261">
        <v>0</v>
      </c>
      <c r="H28" s="261">
        <v>0</v>
      </c>
      <c r="I28" s="261">
        <v>17</v>
      </c>
      <c r="J28" s="261">
        <v>0</v>
      </c>
      <c r="K28" s="261">
        <v>1</v>
      </c>
      <c r="L28" s="261">
        <v>0</v>
      </c>
      <c r="M28" s="261">
        <v>0</v>
      </c>
      <c r="N28" s="261">
        <v>4</v>
      </c>
      <c r="O28" s="262">
        <v>15</v>
      </c>
      <c r="P28" s="262">
        <v>9</v>
      </c>
      <c r="Q28" s="262">
        <v>24</v>
      </c>
      <c r="R28" s="100">
        <v>0</v>
      </c>
      <c r="S28" s="100">
        <v>0</v>
      </c>
      <c r="T28" s="100">
        <v>0</v>
      </c>
      <c r="U28" s="100">
        <v>0</v>
      </c>
      <c r="V28" s="100">
        <v>0</v>
      </c>
      <c r="W28" s="100">
        <v>0</v>
      </c>
      <c r="X28" s="261">
        <v>0</v>
      </c>
      <c r="Y28" s="261">
        <v>0</v>
      </c>
      <c r="Z28" s="261">
        <v>0</v>
      </c>
      <c r="AA28" s="261">
        <v>0</v>
      </c>
      <c r="AB28" s="261">
        <v>0</v>
      </c>
      <c r="AC28" s="262">
        <v>0</v>
      </c>
      <c r="AD28" s="262">
        <v>0</v>
      </c>
      <c r="AE28" s="262">
        <v>0</v>
      </c>
      <c r="AF28" s="261">
        <v>1</v>
      </c>
      <c r="AG28" s="261">
        <v>3</v>
      </c>
      <c r="AH28" s="261">
        <v>1</v>
      </c>
      <c r="AI28" s="261">
        <v>1</v>
      </c>
      <c r="AJ28" s="261">
        <v>1</v>
      </c>
      <c r="AK28" s="261">
        <v>0</v>
      </c>
      <c r="AL28" s="261">
        <v>0</v>
      </c>
      <c r="AM28" s="261">
        <v>0</v>
      </c>
      <c r="AN28" s="261">
        <v>0</v>
      </c>
      <c r="AO28" s="261">
        <v>1</v>
      </c>
      <c r="AP28" s="261">
        <v>0</v>
      </c>
      <c r="AQ28" s="261">
        <v>0</v>
      </c>
      <c r="AR28" s="261">
        <v>0</v>
      </c>
      <c r="AS28" s="261">
        <v>0</v>
      </c>
    </row>
    <row r="29" spans="1:45" ht="14.1" customHeight="1" x14ac:dyDescent="0.15">
      <c r="A29" s="102" t="s">
        <v>429</v>
      </c>
      <c r="B29" s="102">
        <f>COUNTA(B27:B28)</f>
        <v>2</v>
      </c>
      <c r="C29" s="104">
        <f t="shared" ref="C29" si="34">SUM(C27:C28)</f>
        <v>80</v>
      </c>
      <c r="D29" s="103">
        <f t="shared" ref="D29:AS29" si="35">SUM(D27:D28)</f>
        <v>2</v>
      </c>
      <c r="E29" s="103">
        <f t="shared" si="35"/>
        <v>0</v>
      </c>
      <c r="F29" s="103">
        <f t="shared" si="35"/>
        <v>2</v>
      </c>
      <c r="G29" s="103">
        <f t="shared" si="35"/>
        <v>0</v>
      </c>
      <c r="H29" s="103">
        <f t="shared" si="35"/>
        <v>0</v>
      </c>
      <c r="I29" s="103">
        <f t="shared" si="35"/>
        <v>70</v>
      </c>
      <c r="J29" s="103">
        <f t="shared" ref="J29" si="36">SUM(J27:J28)</f>
        <v>0</v>
      </c>
      <c r="K29" s="103">
        <f t="shared" si="35"/>
        <v>2</v>
      </c>
      <c r="L29" s="103">
        <f t="shared" ref="L29" si="37">SUM(L27:L28)</f>
        <v>0</v>
      </c>
      <c r="M29" s="103">
        <f t="shared" si="35"/>
        <v>0</v>
      </c>
      <c r="N29" s="103">
        <f t="shared" si="35"/>
        <v>4</v>
      </c>
      <c r="O29" s="103">
        <f t="shared" si="35"/>
        <v>58</v>
      </c>
      <c r="P29" s="103">
        <f t="shared" si="35"/>
        <v>22</v>
      </c>
      <c r="Q29" s="103">
        <f t="shared" si="35"/>
        <v>80</v>
      </c>
      <c r="R29" s="103">
        <f t="shared" si="35"/>
        <v>0</v>
      </c>
      <c r="S29" s="103">
        <f t="shared" si="35"/>
        <v>0</v>
      </c>
      <c r="T29" s="103">
        <f t="shared" si="35"/>
        <v>0</v>
      </c>
      <c r="U29" s="103">
        <f t="shared" si="35"/>
        <v>0</v>
      </c>
      <c r="V29" s="103">
        <f t="shared" si="35"/>
        <v>0</v>
      </c>
      <c r="W29" s="103">
        <f t="shared" si="35"/>
        <v>0</v>
      </c>
      <c r="X29" s="103">
        <f t="shared" si="35"/>
        <v>0</v>
      </c>
      <c r="Y29" s="103">
        <f t="shared" ref="Y29:Z29" si="38">SUM(Y27:Y28)</f>
        <v>0</v>
      </c>
      <c r="Z29" s="103">
        <f t="shared" si="38"/>
        <v>0</v>
      </c>
      <c r="AA29" s="103">
        <f t="shared" si="35"/>
        <v>0</v>
      </c>
      <c r="AB29" s="103">
        <f t="shared" si="35"/>
        <v>0</v>
      </c>
      <c r="AC29" s="103">
        <f t="shared" si="35"/>
        <v>0</v>
      </c>
      <c r="AD29" s="103">
        <f t="shared" si="35"/>
        <v>0</v>
      </c>
      <c r="AE29" s="103">
        <f t="shared" si="35"/>
        <v>0</v>
      </c>
      <c r="AF29" s="103">
        <f t="shared" si="35"/>
        <v>2</v>
      </c>
      <c r="AG29" s="103">
        <f t="shared" si="35"/>
        <v>6</v>
      </c>
      <c r="AH29" s="103">
        <f t="shared" si="35"/>
        <v>2</v>
      </c>
      <c r="AI29" s="103">
        <f t="shared" si="35"/>
        <v>2</v>
      </c>
      <c r="AJ29" s="103">
        <f t="shared" si="35"/>
        <v>2</v>
      </c>
      <c r="AK29" s="103">
        <f t="shared" si="35"/>
        <v>0</v>
      </c>
      <c r="AL29" s="103">
        <f t="shared" si="35"/>
        <v>0</v>
      </c>
      <c r="AM29" s="103">
        <f t="shared" ref="AM29" si="39">SUM(AM27:AM28)</f>
        <v>1</v>
      </c>
      <c r="AN29" s="103">
        <f t="shared" si="35"/>
        <v>0</v>
      </c>
      <c r="AO29" s="103">
        <f t="shared" si="35"/>
        <v>1</v>
      </c>
      <c r="AP29" s="103">
        <f t="shared" si="35"/>
        <v>1</v>
      </c>
      <c r="AQ29" s="103">
        <f t="shared" ref="AQ29" si="40">SUM(AQ27:AQ28)</f>
        <v>0</v>
      </c>
      <c r="AR29" s="103">
        <f t="shared" si="35"/>
        <v>0</v>
      </c>
      <c r="AS29" s="103">
        <f t="shared" si="35"/>
        <v>1</v>
      </c>
    </row>
    <row r="30" spans="1:45" ht="14.1" customHeight="1" x14ac:dyDescent="0.15">
      <c r="A30" s="99" t="s">
        <v>435</v>
      </c>
      <c r="B30" s="106" t="s">
        <v>454</v>
      </c>
      <c r="C30" s="101">
        <f>Q30+AE30</f>
        <v>15</v>
      </c>
      <c r="D30" s="261">
        <v>1</v>
      </c>
      <c r="E30" s="261">
        <v>0</v>
      </c>
      <c r="F30" s="261">
        <v>1</v>
      </c>
      <c r="G30" s="261">
        <v>0</v>
      </c>
      <c r="H30" s="261">
        <v>0</v>
      </c>
      <c r="I30" s="261">
        <v>11</v>
      </c>
      <c r="J30" s="261">
        <v>0</v>
      </c>
      <c r="K30" s="261">
        <v>2</v>
      </c>
      <c r="L30" s="261">
        <v>0</v>
      </c>
      <c r="M30" s="261">
        <v>0</v>
      </c>
      <c r="N30" s="261">
        <v>0</v>
      </c>
      <c r="O30" s="262">
        <v>11</v>
      </c>
      <c r="P30" s="262">
        <v>4</v>
      </c>
      <c r="Q30" s="262">
        <v>15</v>
      </c>
      <c r="R30" s="100">
        <v>0</v>
      </c>
      <c r="S30" s="100">
        <v>0</v>
      </c>
      <c r="T30" s="100">
        <v>0</v>
      </c>
      <c r="U30" s="100">
        <v>0</v>
      </c>
      <c r="V30" s="100">
        <v>0</v>
      </c>
      <c r="W30" s="100">
        <v>0</v>
      </c>
      <c r="X30" s="261">
        <v>0</v>
      </c>
      <c r="Y30" s="261">
        <v>0</v>
      </c>
      <c r="Z30" s="261">
        <v>0</v>
      </c>
      <c r="AA30" s="261">
        <v>0</v>
      </c>
      <c r="AB30" s="261">
        <v>0</v>
      </c>
      <c r="AC30" s="262">
        <v>0</v>
      </c>
      <c r="AD30" s="262">
        <v>0</v>
      </c>
      <c r="AE30" s="262">
        <v>0</v>
      </c>
      <c r="AF30" s="261">
        <v>1</v>
      </c>
      <c r="AG30" s="261">
        <v>0</v>
      </c>
      <c r="AH30" s="261">
        <v>1</v>
      </c>
      <c r="AI30" s="261">
        <v>1</v>
      </c>
      <c r="AJ30" s="261">
        <v>1</v>
      </c>
      <c r="AK30" s="261">
        <v>0</v>
      </c>
      <c r="AL30" s="261">
        <v>0</v>
      </c>
      <c r="AM30" s="261">
        <v>0</v>
      </c>
      <c r="AN30" s="261">
        <v>0</v>
      </c>
      <c r="AO30" s="261">
        <v>0</v>
      </c>
      <c r="AP30" s="261">
        <v>1</v>
      </c>
      <c r="AQ30" s="261">
        <v>0</v>
      </c>
      <c r="AR30" s="261">
        <v>0</v>
      </c>
      <c r="AS30" s="261">
        <v>1</v>
      </c>
    </row>
    <row r="31" spans="1:45" ht="14.1" customHeight="1" x14ac:dyDescent="0.15">
      <c r="A31" s="102" t="s">
        <v>429</v>
      </c>
      <c r="B31" s="102">
        <f>COUNTA(B30:B30)</f>
        <v>1</v>
      </c>
      <c r="C31" s="104">
        <f t="shared" ref="C31" si="41">SUM(C30:C30)</f>
        <v>15</v>
      </c>
      <c r="D31" s="103">
        <f t="shared" ref="D31:AS31" si="42">SUM(D30:D30)</f>
        <v>1</v>
      </c>
      <c r="E31" s="103">
        <f t="shared" si="42"/>
        <v>0</v>
      </c>
      <c r="F31" s="103">
        <f t="shared" si="42"/>
        <v>1</v>
      </c>
      <c r="G31" s="103">
        <f t="shared" si="42"/>
        <v>0</v>
      </c>
      <c r="H31" s="103">
        <f t="shared" si="42"/>
        <v>0</v>
      </c>
      <c r="I31" s="103">
        <f t="shared" si="42"/>
        <v>11</v>
      </c>
      <c r="J31" s="103">
        <f t="shared" ref="J31" si="43">SUM(J30:J30)</f>
        <v>0</v>
      </c>
      <c r="K31" s="103">
        <f t="shared" si="42"/>
        <v>2</v>
      </c>
      <c r="L31" s="103">
        <f t="shared" ref="L31" si="44">SUM(L30:L30)</f>
        <v>0</v>
      </c>
      <c r="M31" s="103">
        <f t="shared" si="42"/>
        <v>0</v>
      </c>
      <c r="N31" s="103">
        <f t="shared" si="42"/>
        <v>0</v>
      </c>
      <c r="O31" s="103">
        <f t="shared" si="42"/>
        <v>11</v>
      </c>
      <c r="P31" s="103">
        <f t="shared" si="42"/>
        <v>4</v>
      </c>
      <c r="Q31" s="103">
        <f t="shared" si="42"/>
        <v>15</v>
      </c>
      <c r="R31" s="103">
        <f t="shared" si="42"/>
        <v>0</v>
      </c>
      <c r="S31" s="103">
        <f t="shared" si="42"/>
        <v>0</v>
      </c>
      <c r="T31" s="103">
        <f t="shared" si="42"/>
        <v>0</v>
      </c>
      <c r="U31" s="103">
        <f t="shared" si="42"/>
        <v>0</v>
      </c>
      <c r="V31" s="103">
        <f t="shared" si="42"/>
        <v>0</v>
      </c>
      <c r="W31" s="103">
        <f t="shared" si="42"/>
        <v>0</v>
      </c>
      <c r="X31" s="103">
        <f t="shared" si="42"/>
        <v>0</v>
      </c>
      <c r="Y31" s="103">
        <f t="shared" ref="Y31:Z31" si="45">SUM(Y30:Y30)</f>
        <v>0</v>
      </c>
      <c r="Z31" s="103">
        <f t="shared" si="45"/>
        <v>0</v>
      </c>
      <c r="AA31" s="103">
        <f t="shared" si="42"/>
        <v>0</v>
      </c>
      <c r="AB31" s="103">
        <f t="shared" si="42"/>
        <v>0</v>
      </c>
      <c r="AC31" s="103">
        <f t="shared" si="42"/>
        <v>0</v>
      </c>
      <c r="AD31" s="103">
        <f t="shared" si="42"/>
        <v>0</v>
      </c>
      <c r="AE31" s="103">
        <f t="shared" si="42"/>
        <v>0</v>
      </c>
      <c r="AF31" s="103">
        <f t="shared" si="42"/>
        <v>1</v>
      </c>
      <c r="AG31" s="103">
        <f t="shared" si="42"/>
        <v>0</v>
      </c>
      <c r="AH31" s="103">
        <f t="shared" si="42"/>
        <v>1</v>
      </c>
      <c r="AI31" s="103">
        <f t="shared" si="42"/>
        <v>1</v>
      </c>
      <c r="AJ31" s="103">
        <f t="shared" si="42"/>
        <v>1</v>
      </c>
      <c r="AK31" s="103">
        <f t="shared" si="42"/>
        <v>0</v>
      </c>
      <c r="AL31" s="103">
        <f t="shared" si="42"/>
        <v>0</v>
      </c>
      <c r="AM31" s="103">
        <f t="shared" ref="AM31" si="46">SUM(AM30:AM30)</f>
        <v>0</v>
      </c>
      <c r="AN31" s="103">
        <f t="shared" si="42"/>
        <v>0</v>
      </c>
      <c r="AO31" s="103">
        <f t="shared" si="42"/>
        <v>0</v>
      </c>
      <c r="AP31" s="103">
        <f t="shared" si="42"/>
        <v>1</v>
      </c>
      <c r="AQ31" s="103">
        <f t="shared" ref="AQ31" si="47">SUM(AQ30:AQ30)</f>
        <v>0</v>
      </c>
      <c r="AR31" s="103">
        <f t="shared" si="42"/>
        <v>0</v>
      </c>
      <c r="AS31" s="103">
        <f t="shared" si="42"/>
        <v>1</v>
      </c>
    </row>
    <row r="32" spans="1:45" ht="14.1" customHeight="1" x14ac:dyDescent="0.15">
      <c r="A32" s="99" t="s">
        <v>437</v>
      </c>
      <c r="B32" s="100" t="s">
        <v>92</v>
      </c>
      <c r="C32" s="101">
        <f>Q32+AE32</f>
        <v>12</v>
      </c>
      <c r="D32" s="261">
        <v>0</v>
      </c>
      <c r="E32" s="261">
        <v>0</v>
      </c>
      <c r="F32" s="261">
        <v>0</v>
      </c>
      <c r="G32" s="261">
        <v>0</v>
      </c>
      <c r="H32" s="261">
        <v>0</v>
      </c>
      <c r="I32" s="261">
        <v>0</v>
      </c>
      <c r="J32" s="261">
        <v>0</v>
      </c>
      <c r="K32" s="261">
        <v>0</v>
      </c>
      <c r="L32" s="261">
        <v>0</v>
      </c>
      <c r="M32" s="261">
        <v>0</v>
      </c>
      <c r="N32" s="261">
        <v>0</v>
      </c>
      <c r="O32" s="262">
        <v>0</v>
      </c>
      <c r="P32" s="262">
        <v>0</v>
      </c>
      <c r="Q32" s="262">
        <v>0</v>
      </c>
      <c r="R32" s="100">
        <v>1</v>
      </c>
      <c r="S32" s="100">
        <v>0</v>
      </c>
      <c r="T32" s="100">
        <v>1</v>
      </c>
      <c r="U32" s="100">
        <v>0</v>
      </c>
      <c r="V32" s="100">
        <v>0</v>
      </c>
      <c r="W32" s="100">
        <v>10</v>
      </c>
      <c r="X32" s="261">
        <v>0</v>
      </c>
      <c r="Y32" s="261">
        <v>0</v>
      </c>
      <c r="Z32" s="261">
        <v>0</v>
      </c>
      <c r="AA32" s="261">
        <v>0</v>
      </c>
      <c r="AB32" s="261">
        <v>0</v>
      </c>
      <c r="AC32" s="261">
        <v>7</v>
      </c>
      <c r="AD32" s="261">
        <v>5</v>
      </c>
      <c r="AE32" s="261">
        <v>12</v>
      </c>
      <c r="AF32" s="261">
        <v>1</v>
      </c>
      <c r="AG32" s="261">
        <v>0</v>
      </c>
      <c r="AH32" s="261">
        <v>1</v>
      </c>
      <c r="AI32" s="261">
        <v>1</v>
      </c>
      <c r="AJ32" s="261">
        <v>1</v>
      </c>
      <c r="AK32" s="261">
        <v>0</v>
      </c>
      <c r="AL32" s="261">
        <v>0</v>
      </c>
      <c r="AM32" s="261">
        <v>0</v>
      </c>
      <c r="AN32" s="261">
        <v>0</v>
      </c>
      <c r="AO32" s="261">
        <v>0</v>
      </c>
      <c r="AP32" s="261">
        <v>1</v>
      </c>
      <c r="AQ32" s="261">
        <v>0</v>
      </c>
      <c r="AR32" s="261">
        <v>0</v>
      </c>
      <c r="AS32" s="261">
        <v>1</v>
      </c>
    </row>
    <row r="33" spans="1:45" ht="14.1" customHeight="1" x14ac:dyDescent="0.15">
      <c r="A33" s="99" t="s">
        <v>437</v>
      </c>
      <c r="B33" s="100" t="s">
        <v>221</v>
      </c>
      <c r="C33" s="101">
        <f>Q33+AE33</f>
        <v>13</v>
      </c>
      <c r="D33" s="261">
        <v>1</v>
      </c>
      <c r="E33" s="261">
        <v>0</v>
      </c>
      <c r="F33" s="261">
        <v>1</v>
      </c>
      <c r="G33" s="261">
        <v>0</v>
      </c>
      <c r="H33" s="261">
        <v>0</v>
      </c>
      <c r="I33" s="261">
        <v>11</v>
      </c>
      <c r="J33" s="261">
        <v>0</v>
      </c>
      <c r="K33" s="261">
        <v>0</v>
      </c>
      <c r="L33" s="261">
        <v>0</v>
      </c>
      <c r="M33" s="261">
        <v>0</v>
      </c>
      <c r="N33" s="261">
        <v>0</v>
      </c>
      <c r="O33" s="262">
        <v>10</v>
      </c>
      <c r="P33" s="262">
        <v>3</v>
      </c>
      <c r="Q33" s="262">
        <v>13</v>
      </c>
      <c r="R33" s="100">
        <v>0</v>
      </c>
      <c r="S33" s="100">
        <v>0</v>
      </c>
      <c r="T33" s="100">
        <v>0</v>
      </c>
      <c r="U33" s="100">
        <v>0</v>
      </c>
      <c r="V33" s="100">
        <v>0</v>
      </c>
      <c r="W33" s="100">
        <v>0</v>
      </c>
      <c r="X33" s="261">
        <v>0</v>
      </c>
      <c r="Y33" s="261">
        <v>0</v>
      </c>
      <c r="Z33" s="261">
        <v>0</v>
      </c>
      <c r="AA33" s="261">
        <v>0</v>
      </c>
      <c r="AB33" s="261">
        <v>0</v>
      </c>
      <c r="AC33" s="261">
        <v>0</v>
      </c>
      <c r="AD33" s="261">
        <v>0</v>
      </c>
      <c r="AE33" s="262">
        <v>0</v>
      </c>
      <c r="AF33" s="261">
        <v>1</v>
      </c>
      <c r="AG33" s="261">
        <v>0</v>
      </c>
      <c r="AH33" s="261">
        <v>1</v>
      </c>
      <c r="AI33" s="261">
        <v>1</v>
      </c>
      <c r="AJ33" s="261">
        <v>1</v>
      </c>
      <c r="AK33" s="261">
        <v>0</v>
      </c>
      <c r="AL33" s="261">
        <v>0</v>
      </c>
      <c r="AM33" s="261">
        <v>1</v>
      </c>
      <c r="AN33" s="261">
        <v>0</v>
      </c>
      <c r="AO33" s="261">
        <v>0</v>
      </c>
      <c r="AP33" s="261">
        <v>0</v>
      </c>
      <c r="AQ33" s="261">
        <v>0</v>
      </c>
      <c r="AR33" s="261">
        <v>0</v>
      </c>
      <c r="AS33" s="261">
        <v>0</v>
      </c>
    </row>
    <row r="34" spans="1:45" ht="14.1" customHeight="1" x14ac:dyDescent="0.15">
      <c r="A34" s="99" t="s">
        <v>437</v>
      </c>
      <c r="B34" s="100" t="s">
        <v>222</v>
      </c>
      <c r="C34" s="101">
        <f>Q34+AE34</f>
        <v>20</v>
      </c>
      <c r="D34" s="261">
        <v>1</v>
      </c>
      <c r="E34" s="261">
        <v>0</v>
      </c>
      <c r="F34" s="261">
        <v>1</v>
      </c>
      <c r="G34" s="261">
        <v>0</v>
      </c>
      <c r="H34" s="261">
        <v>0</v>
      </c>
      <c r="I34" s="261">
        <v>15</v>
      </c>
      <c r="J34" s="261">
        <v>0</v>
      </c>
      <c r="K34" s="261">
        <v>1</v>
      </c>
      <c r="L34" s="261">
        <v>0</v>
      </c>
      <c r="M34" s="261">
        <v>0</v>
      </c>
      <c r="N34" s="261">
        <v>2</v>
      </c>
      <c r="O34" s="262">
        <v>12</v>
      </c>
      <c r="P34" s="262">
        <v>8</v>
      </c>
      <c r="Q34" s="262">
        <v>20</v>
      </c>
      <c r="R34" s="100">
        <v>0</v>
      </c>
      <c r="S34" s="100">
        <v>0</v>
      </c>
      <c r="T34" s="100">
        <v>0</v>
      </c>
      <c r="U34" s="100">
        <v>0</v>
      </c>
      <c r="V34" s="100">
        <v>0</v>
      </c>
      <c r="W34" s="100">
        <v>0</v>
      </c>
      <c r="X34" s="261">
        <v>0</v>
      </c>
      <c r="Y34" s="261">
        <v>0</v>
      </c>
      <c r="Z34" s="261">
        <v>0</v>
      </c>
      <c r="AA34" s="261">
        <v>0</v>
      </c>
      <c r="AB34" s="261">
        <v>0</v>
      </c>
      <c r="AC34" s="261">
        <v>0</v>
      </c>
      <c r="AD34" s="261">
        <v>0</v>
      </c>
      <c r="AE34" s="262">
        <v>0</v>
      </c>
      <c r="AF34" s="261">
        <v>1</v>
      </c>
      <c r="AG34" s="261">
        <v>0</v>
      </c>
      <c r="AH34" s="261">
        <v>1</v>
      </c>
      <c r="AI34" s="261">
        <v>1</v>
      </c>
      <c r="AJ34" s="261">
        <v>1</v>
      </c>
      <c r="AK34" s="261">
        <v>0</v>
      </c>
      <c r="AL34" s="261">
        <v>1</v>
      </c>
      <c r="AM34" s="261">
        <v>0</v>
      </c>
      <c r="AN34" s="261">
        <v>0</v>
      </c>
      <c r="AO34" s="261">
        <v>0</v>
      </c>
      <c r="AP34" s="261">
        <v>1</v>
      </c>
      <c r="AQ34" s="261">
        <v>0</v>
      </c>
      <c r="AR34" s="261">
        <v>0</v>
      </c>
      <c r="AS34" s="261">
        <v>0</v>
      </c>
    </row>
    <row r="35" spans="1:45" ht="14.1" customHeight="1" x14ac:dyDescent="0.15">
      <c r="A35" s="99" t="s">
        <v>437</v>
      </c>
      <c r="B35" s="100" t="s">
        <v>223</v>
      </c>
      <c r="C35" s="101">
        <f>Q35+AE35</f>
        <v>17</v>
      </c>
      <c r="D35" s="261">
        <v>1</v>
      </c>
      <c r="E35" s="261">
        <v>0</v>
      </c>
      <c r="F35" s="261">
        <v>1</v>
      </c>
      <c r="G35" s="261">
        <v>0</v>
      </c>
      <c r="H35" s="261">
        <v>0</v>
      </c>
      <c r="I35" s="261">
        <v>13</v>
      </c>
      <c r="J35" s="261">
        <v>0</v>
      </c>
      <c r="K35" s="261">
        <v>2</v>
      </c>
      <c r="L35" s="261">
        <v>0</v>
      </c>
      <c r="M35" s="261">
        <v>0</v>
      </c>
      <c r="N35" s="261">
        <v>0</v>
      </c>
      <c r="O35" s="262">
        <v>11</v>
      </c>
      <c r="P35" s="262">
        <v>6</v>
      </c>
      <c r="Q35" s="262">
        <v>17</v>
      </c>
      <c r="R35" s="100">
        <v>0</v>
      </c>
      <c r="S35" s="100">
        <v>0</v>
      </c>
      <c r="T35" s="100">
        <v>0</v>
      </c>
      <c r="U35" s="100">
        <v>0</v>
      </c>
      <c r="V35" s="100">
        <v>0</v>
      </c>
      <c r="W35" s="100">
        <v>0</v>
      </c>
      <c r="X35" s="261">
        <v>0</v>
      </c>
      <c r="Y35" s="261">
        <v>0</v>
      </c>
      <c r="Z35" s="261">
        <v>0</v>
      </c>
      <c r="AA35" s="261">
        <v>0</v>
      </c>
      <c r="AB35" s="261">
        <v>0</v>
      </c>
      <c r="AC35" s="261">
        <v>0</v>
      </c>
      <c r="AD35" s="261">
        <v>0</v>
      </c>
      <c r="AE35" s="262">
        <v>0</v>
      </c>
      <c r="AF35" s="261">
        <v>1</v>
      </c>
      <c r="AG35" s="261">
        <v>0</v>
      </c>
      <c r="AH35" s="261">
        <v>1</v>
      </c>
      <c r="AI35" s="261">
        <v>1</v>
      </c>
      <c r="AJ35" s="261">
        <v>1</v>
      </c>
      <c r="AK35" s="261">
        <v>1</v>
      </c>
      <c r="AL35" s="261">
        <v>0</v>
      </c>
      <c r="AM35" s="261">
        <v>0</v>
      </c>
      <c r="AN35" s="261">
        <v>0</v>
      </c>
      <c r="AO35" s="261">
        <v>0</v>
      </c>
      <c r="AP35" s="261">
        <v>1</v>
      </c>
      <c r="AQ35" s="261">
        <v>0</v>
      </c>
      <c r="AR35" s="261">
        <v>0</v>
      </c>
      <c r="AS35" s="261">
        <v>1</v>
      </c>
    </row>
    <row r="36" spans="1:45" ht="14.1" customHeight="1" x14ac:dyDescent="0.15">
      <c r="A36" s="99" t="s">
        <v>437</v>
      </c>
      <c r="B36" s="100" t="s">
        <v>217</v>
      </c>
      <c r="C36" s="101">
        <f>Q36+AE36</f>
        <v>13</v>
      </c>
      <c r="D36" s="261">
        <v>0</v>
      </c>
      <c r="E36" s="261">
        <v>0</v>
      </c>
      <c r="F36" s="261">
        <v>0</v>
      </c>
      <c r="G36" s="261">
        <v>0</v>
      </c>
      <c r="H36" s="261">
        <v>0</v>
      </c>
      <c r="I36" s="261">
        <v>0</v>
      </c>
      <c r="J36" s="261">
        <v>0</v>
      </c>
      <c r="K36" s="261">
        <v>0</v>
      </c>
      <c r="L36" s="261">
        <v>0</v>
      </c>
      <c r="M36" s="261">
        <v>0</v>
      </c>
      <c r="N36" s="261">
        <v>0</v>
      </c>
      <c r="O36" s="262">
        <v>0</v>
      </c>
      <c r="P36" s="262">
        <v>0</v>
      </c>
      <c r="Q36" s="262">
        <v>0</v>
      </c>
      <c r="R36" s="100">
        <v>1</v>
      </c>
      <c r="S36" s="100">
        <v>0</v>
      </c>
      <c r="T36" s="100">
        <v>1</v>
      </c>
      <c r="U36" s="100">
        <v>0</v>
      </c>
      <c r="V36" s="100">
        <v>0</v>
      </c>
      <c r="W36" s="100">
        <v>10</v>
      </c>
      <c r="X36" s="261">
        <v>0</v>
      </c>
      <c r="Y36" s="261">
        <v>1</v>
      </c>
      <c r="Z36" s="261">
        <v>0</v>
      </c>
      <c r="AA36" s="261">
        <v>0</v>
      </c>
      <c r="AB36" s="261">
        <v>0</v>
      </c>
      <c r="AC36" s="261">
        <v>8</v>
      </c>
      <c r="AD36" s="261">
        <v>5</v>
      </c>
      <c r="AE36" s="261">
        <v>13</v>
      </c>
      <c r="AF36" s="261">
        <v>1</v>
      </c>
      <c r="AG36" s="261">
        <v>0</v>
      </c>
      <c r="AH36" s="261">
        <v>1</v>
      </c>
      <c r="AI36" s="261">
        <v>1</v>
      </c>
      <c r="AJ36" s="261">
        <v>1</v>
      </c>
      <c r="AK36" s="261">
        <v>0</v>
      </c>
      <c r="AL36" s="261">
        <v>1</v>
      </c>
      <c r="AM36" s="261">
        <v>0</v>
      </c>
      <c r="AN36" s="261">
        <v>0</v>
      </c>
      <c r="AO36" s="261">
        <v>0</v>
      </c>
      <c r="AP36" s="261">
        <v>0</v>
      </c>
      <c r="AQ36" s="261">
        <v>0</v>
      </c>
      <c r="AR36" s="261">
        <v>0</v>
      </c>
      <c r="AS36" s="261">
        <v>0</v>
      </c>
    </row>
    <row r="37" spans="1:45" ht="14.1" customHeight="1" x14ac:dyDescent="0.15">
      <c r="A37" s="102" t="s">
        <v>429</v>
      </c>
      <c r="B37" s="102">
        <f>COUNTA(B32:B36)</f>
        <v>5</v>
      </c>
      <c r="C37" s="103">
        <f t="shared" ref="C37:AS37" si="48">SUM(C32:C36)</f>
        <v>75</v>
      </c>
      <c r="D37" s="103">
        <f t="shared" si="48"/>
        <v>3</v>
      </c>
      <c r="E37" s="103">
        <f t="shared" si="48"/>
        <v>0</v>
      </c>
      <c r="F37" s="103">
        <f t="shared" si="48"/>
        <v>3</v>
      </c>
      <c r="G37" s="103">
        <f t="shared" si="48"/>
        <v>0</v>
      </c>
      <c r="H37" s="103">
        <f t="shared" si="48"/>
        <v>0</v>
      </c>
      <c r="I37" s="103">
        <f t="shared" si="48"/>
        <v>39</v>
      </c>
      <c r="J37" s="103">
        <f t="shared" ref="J37" si="49">SUM(J32:J36)</f>
        <v>0</v>
      </c>
      <c r="K37" s="103">
        <f t="shared" si="48"/>
        <v>3</v>
      </c>
      <c r="L37" s="103">
        <f t="shared" ref="L37" si="50">SUM(L32:L36)</f>
        <v>0</v>
      </c>
      <c r="M37" s="103">
        <f t="shared" si="48"/>
        <v>0</v>
      </c>
      <c r="N37" s="103">
        <f t="shared" si="48"/>
        <v>2</v>
      </c>
      <c r="O37" s="103">
        <f t="shared" si="48"/>
        <v>33</v>
      </c>
      <c r="P37" s="103">
        <f t="shared" si="48"/>
        <v>17</v>
      </c>
      <c r="Q37" s="103">
        <f t="shared" si="48"/>
        <v>50</v>
      </c>
      <c r="R37" s="103">
        <f t="shared" si="48"/>
        <v>2</v>
      </c>
      <c r="S37" s="103">
        <f t="shared" si="48"/>
        <v>0</v>
      </c>
      <c r="T37" s="103">
        <f t="shared" si="48"/>
        <v>2</v>
      </c>
      <c r="U37" s="103">
        <f t="shared" si="48"/>
        <v>0</v>
      </c>
      <c r="V37" s="103">
        <f t="shared" si="48"/>
        <v>0</v>
      </c>
      <c r="W37" s="103">
        <f t="shared" si="48"/>
        <v>20</v>
      </c>
      <c r="X37" s="103">
        <f t="shared" si="48"/>
        <v>0</v>
      </c>
      <c r="Y37" s="103">
        <f t="shared" ref="Y37:Z37" si="51">SUM(Y32:Y36)</f>
        <v>1</v>
      </c>
      <c r="Z37" s="103">
        <f t="shared" si="51"/>
        <v>0</v>
      </c>
      <c r="AA37" s="103">
        <f t="shared" si="48"/>
        <v>0</v>
      </c>
      <c r="AB37" s="103">
        <f t="shared" si="48"/>
        <v>0</v>
      </c>
      <c r="AC37" s="103">
        <f t="shared" si="48"/>
        <v>15</v>
      </c>
      <c r="AD37" s="103">
        <f t="shared" si="48"/>
        <v>10</v>
      </c>
      <c r="AE37" s="103">
        <f t="shared" si="48"/>
        <v>25</v>
      </c>
      <c r="AF37" s="103">
        <f t="shared" si="48"/>
        <v>5</v>
      </c>
      <c r="AG37" s="103">
        <f t="shared" si="48"/>
        <v>0</v>
      </c>
      <c r="AH37" s="103">
        <f t="shared" si="48"/>
        <v>5</v>
      </c>
      <c r="AI37" s="103">
        <f t="shared" si="48"/>
        <v>5</v>
      </c>
      <c r="AJ37" s="103">
        <f t="shared" si="48"/>
        <v>5</v>
      </c>
      <c r="AK37" s="103">
        <f t="shared" si="48"/>
        <v>1</v>
      </c>
      <c r="AL37" s="103">
        <f t="shared" si="48"/>
        <v>2</v>
      </c>
      <c r="AM37" s="103">
        <f t="shared" si="48"/>
        <v>1</v>
      </c>
      <c r="AN37" s="103">
        <f t="shared" si="48"/>
        <v>0</v>
      </c>
      <c r="AO37" s="103">
        <f t="shared" si="48"/>
        <v>0</v>
      </c>
      <c r="AP37" s="103">
        <f t="shared" si="48"/>
        <v>3</v>
      </c>
      <c r="AQ37" s="103">
        <f t="shared" ref="AQ37" si="52">SUM(AQ32:AQ36)</f>
        <v>0</v>
      </c>
      <c r="AR37" s="103">
        <f t="shared" si="48"/>
        <v>0</v>
      </c>
      <c r="AS37" s="103">
        <f t="shared" si="48"/>
        <v>2</v>
      </c>
    </row>
    <row r="38" spans="1:45" ht="14.1" customHeight="1" x14ac:dyDescent="0.15">
      <c r="A38" s="99" t="s">
        <v>438</v>
      </c>
      <c r="B38" s="100" t="s">
        <v>224</v>
      </c>
      <c r="C38" s="101">
        <f>Q38+AE38</f>
        <v>10</v>
      </c>
      <c r="D38" s="261">
        <v>0</v>
      </c>
      <c r="E38" s="261">
        <v>0</v>
      </c>
      <c r="F38" s="261">
        <v>0</v>
      </c>
      <c r="G38" s="261">
        <v>0</v>
      </c>
      <c r="H38" s="261">
        <v>0</v>
      </c>
      <c r="I38" s="261">
        <v>0</v>
      </c>
      <c r="J38" s="261">
        <v>0</v>
      </c>
      <c r="K38" s="261">
        <v>0</v>
      </c>
      <c r="L38" s="261">
        <v>0</v>
      </c>
      <c r="M38" s="261">
        <v>0</v>
      </c>
      <c r="N38" s="261">
        <v>0</v>
      </c>
      <c r="O38" s="262">
        <v>0</v>
      </c>
      <c r="P38" s="262">
        <v>0</v>
      </c>
      <c r="Q38" s="262">
        <v>0</v>
      </c>
      <c r="R38" s="100">
        <v>1</v>
      </c>
      <c r="S38" s="100">
        <v>0</v>
      </c>
      <c r="T38" s="100">
        <v>1</v>
      </c>
      <c r="U38" s="100">
        <v>0</v>
      </c>
      <c r="V38" s="100">
        <v>0</v>
      </c>
      <c r="W38" s="100">
        <v>8</v>
      </c>
      <c r="X38" s="261">
        <v>0</v>
      </c>
      <c r="Y38" s="261">
        <v>0</v>
      </c>
      <c r="Z38" s="261">
        <v>0</v>
      </c>
      <c r="AA38" s="261">
        <v>0</v>
      </c>
      <c r="AB38" s="261">
        <v>0</v>
      </c>
      <c r="AC38" s="261">
        <v>10</v>
      </c>
      <c r="AD38" s="261">
        <v>0</v>
      </c>
      <c r="AE38" s="261">
        <v>10</v>
      </c>
      <c r="AF38" s="261">
        <v>1</v>
      </c>
      <c r="AG38" s="261">
        <v>0</v>
      </c>
      <c r="AH38" s="261">
        <v>1</v>
      </c>
      <c r="AI38" s="261">
        <v>1</v>
      </c>
      <c r="AJ38" s="261">
        <v>1</v>
      </c>
      <c r="AK38" s="261">
        <v>0</v>
      </c>
      <c r="AL38" s="261">
        <v>0</v>
      </c>
      <c r="AM38" s="261">
        <v>0</v>
      </c>
      <c r="AN38" s="261">
        <v>0</v>
      </c>
      <c r="AO38" s="261">
        <v>0</v>
      </c>
      <c r="AP38" s="261">
        <v>0</v>
      </c>
      <c r="AQ38" s="261">
        <v>0</v>
      </c>
      <c r="AR38" s="261">
        <v>0</v>
      </c>
      <c r="AS38" s="261">
        <v>0</v>
      </c>
    </row>
    <row r="39" spans="1:45" ht="14.1" customHeight="1" x14ac:dyDescent="0.15">
      <c r="A39" s="102" t="s">
        <v>429</v>
      </c>
      <c r="B39" s="102">
        <v>1</v>
      </c>
      <c r="C39" s="105">
        <f t="shared" ref="C39" si="53">C38</f>
        <v>10</v>
      </c>
      <c r="D39" s="107">
        <f t="shared" ref="D39:AS39" si="54">D38</f>
        <v>0</v>
      </c>
      <c r="E39" s="107">
        <f t="shared" si="54"/>
        <v>0</v>
      </c>
      <c r="F39" s="107">
        <f t="shared" si="54"/>
        <v>0</v>
      </c>
      <c r="G39" s="107">
        <f t="shared" si="54"/>
        <v>0</v>
      </c>
      <c r="H39" s="107">
        <f t="shared" si="54"/>
        <v>0</v>
      </c>
      <c r="I39" s="107">
        <f t="shared" si="54"/>
        <v>0</v>
      </c>
      <c r="J39" s="107">
        <f t="shared" ref="J39" si="55">J38</f>
        <v>0</v>
      </c>
      <c r="K39" s="107">
        <f t="shared" si="54"/>
        <v>0</v>
      </c>
      <c r="L39" s="107">
        <f t="shared" ref="L39" si="56">L38</f>
        <v>0</v>
      </c>
      <c r="M39" s="107">
        <f t="shared" si="54"/>
        <v>0</v>
      </c>
      <c r="N39" s="107">
        <f t="shared" si="54"/>
        <v>0</v>
      </c>
      <c r="O39" s="107">
        <f t="shared" si="54"/>
        <v>0</v>
      </c>
      <c r="P39" s="107">
        <f t="shared" si="54"/>
        <v>0</v>
      </c>
      <c r="Q39" s="107">
        <f t="shared" si="54"/>
        <v>0</v>
      </c>
      <c r="R39" s="107">
        <f t="shared" si="54"/>
        <v>1</v>
      </c>
      <c r="S39" s="107">
        <f t="shared" si="54"/>
        <v>0</v>
      </c>
      <c r="T39" s="107">
        <f t="shared" si="54"/>
        <v>1</v>
      </c>
      <c r="U39" s="107">
        <f t="shared" si="54"/>
        <v>0</v>
      </c>
      <c r="V39" s="107">
        <f t="shared" si="54"/>
        <v>0</v>
      </c>
      <c r="W39" s="107">
        <f t="shared" si="54"/>
        <v>8</v>
      </c>
      <c r="X39" s="107">
        <f t="shared" si="54"/>
        <v>0</v>
      </c>
      <c r="Y39" s="107">
        <f t="shared" ref="Y39:Z39" si="57">Y38</f>
        <v>0</v>
      </c>
      <c r="Z39" s="107">
        <f t="shared" si="57"/>
        <v>0</v>
      </c>
      <c r="AA39" s="107">
        <f t="shared" si="54"/>
        <v>0</v>
      </c>
      <c r="AB39" s="107">
        <f t="shared" si="54"/>
        <v>0</v>
      </c>
      <c r="AC39" s="107">
        <f t="shared" si="54"/>
        <v>10</v>
      </c>
      <c r="AD39" s="107">
        <f t="shared" si="54"/>
        <v>0</v>
      </c>
      <c r="AE39" s="107">
        <f t="shared" si="54"/>
        <v>10</v>
      </c>
      <c r="AF39" s="107">
        <f t="shared" si="54"/>
        <v>1</v>
      </c>
      <c r="AG39" s="107">
        <f t="shared" si="54"/>
        <v>0</v>
      </c>
      <c r="AH39" s="107">
        <f t="shared" si="54"/>
        <v>1</v>
      </c>
      <c r="AI39" s="107">
        <f t="shared" si="54"/>
        <v>1</v>
      </c>
      <c r="AJ39" s="107">
        <f t="shared" si="54"/>
        <v>1</v>
      </c>
      <c r="AK39" s="107">
        <f t="shared" si="54"/>
        <v>0</v>
      </c>
      <c r="AL39" s="107">
        <f t="shared" si="54"/>
        <v>0</v>
      </c>
      <c r="AM39" s="107">
        <f t="shared" ref="AM39" si="58">AM38</f>
        <v>0</v>
      </c>
      <c r="AN39" s="107">
        <f t="shared" si="54"/>
        <v>0</v>
      </c>
      <c r="AO39" s="107">
        <f t="shared" si="54"/>
        <v>0</v>
      </c>
      <c r="AP39" s="107">
        <f t="shared" si="54"/>
        <v>0</v>
      </c>
      <c r="AQ39" s="107">
        <f t="shared" ref="AQ39" si="59">AQ38</f>
        <v>0</v>
      </c>
      <c r="AR39" s="107">
        <f t="shared" si="54"/>
        <v>0</v>
      </c>
      <c r="AS39" s="107">
        <f t="shared" si="54"/>
        <v>0</v>
      </c>
    </row>
    <row r="40" spans="1:45" ht="14.1" customHeight="1" x14ac:dyDescent="0.15">
      <c r="A40" s="99" t="s">
        <v>455</v>
      </c>
      <c r="B40" s="100" t="s">
        <v>630</v>
      </c>
      <c r="C40" s="101">
        <f>Q40+AE40</f>
        <v>22</v>
      </c>
      <c r="D40" s="261">
        <v>1</v>
      </c>
      <c r="E40" s="261">
        <v>0</v>
      </c>
      <c r="F40" s="261">
        <v>1</v>
      </c>
      <c r="G40" s="261">
        <v>0</v>
      </c>
      <c r="H40" s="261">
        <v>0</v>
      </c>
      <c r="I40" s="261">
        <v>8</v>
      </c>
      <c r="J40" s="261">
        <v>0</v>
      </c>
      <c r="K40" s="261">
        <v>1</v>
      </c>
      <c r="L40" s="261">
        <v>0</v>
      </c>
      <c r="M40" s="261">
        <v>0</v>
      </c>
      <c r="N40" s="261">
        <v>1</v>
      </c>
      <c r="O40" s="262">
        <v>9</v>
      </c>
      <c r="P40" s="262">
        <v>3</v>
      </c>
      <c r="Q40" s="262">
        <v>12</v>
      </c>
      <c r="R40" s="100">
        <v>0</v>
      </c>
      <c r="S40" s="100">
        <v>0</v>
      </c>
      <c r="T40" s="100">
        <v>1</v>
      </c>
      <c r="U40" s="100">
        <v>0</v>
      </c>
      <c r="V40" s="100">
        <v>0</v>
      </c>
      <c r="W40" s="100">
        <v>9</v>
      </c>
      <c r="X40" s="261">
        <v>0</v>
      </c>
      <c r="Y40" s="261">
        <v>0</v>
      </c>
      <c r="Z40" s="261">
        <v>0</v>
      </c>
      <c r="AA40" s="261">
        <v>0</v>
      </c>
      <c r="AB40" s="261">
        <v>0</v>
      </c>
      <c r="AC40" s="261">
        <v>6</v>
      </c>
      <c r="AD40" s="261">
        <v>4</v>
      </c>
      <c r="AE40" s="261">
        <v>10</v>
      </c>
      <c r="AF40" s="261">
        <v>1</v>
      </c>
      <c r="AG40" s="261">
        <v>0</v>
      </c>
      <c r="AH40" s="261">
        <v>1</v>
      </c>
      <c r="AI40" s="261">
        <v>0</v>
      </c>
      <c r="AJ40" s="261">
        <v>1</v>
      </c>
      <c r="AK40" s="261">
        <v>0</v>
      </c>
      <c r="AL40" s="261">
        <v>0</v>
      </c>
      <c r="AM40" s="261">
        <v>0</v>
      </c>
      <c r="AN40" s="261">
        <v>0</v>
      </c>
      <c r="AO40" s="261">
        <v>0</v>
      </c>
      <c r="AP40" s="261">
        <v>1</v>
      </c>
      <c r="AQ40" s="261">
        <v>0</v>
      </c>
      <c r="AR40" s="261">
        <v>0</v>
      </c>
      <c r="AS40" s="261">
        <v>1</v>
      </c>
    </row>
    <row r="41" spans="1:45" ht="14.1" customHeight="1" x14ac:dyDescent="0.15">
      <c r="A41" s="102" t="s">
        <v>429</v>
      </c>
      <c r="B41" s="102">
        <v>1</v>
      </c>
      <c r="C41" s="105">
        <f t="shared" ref="C41" si="60">C40</f>
        <v>22</v>
      </c>
      <c r="D41" s="107">
        <f t="shared" ref="D41:AS41" si="61">D40</f>
        <v>1</v>
      </c>
      <c r="E41" s="107">
        <f t="shared" si="61"/>
        <v>0</v>
      </c>
      <c r="F41" s="107">
        <f t="shared" si="61"/>
        <v>1</v>
      </c>
      <c r="G41" s="107">
        <f t="shared" si="61"/>
        <v>0</v>
      </c>
      <c r="H41" s="107">
        <f t="shared" si="61"/>
        <v>0</v>
      </c>
      <c r="I41" s="107">
        <f t="shared" si="61"/>
        <v>8</v>
      </c>
      <c r="J41" s="107">
        <f t="shared" ref="J41" si="62">J40</f>
        <v>0</v>
      </c>
      <c r="K41" s="107">
        <f t="shared" si="61"/>
        <v>1</v>
      </c>
      <c r="L41" s="107">
        <f t="shared" ref="L41" si="63">L40</f>
        <v>0</v>
      </c>
      <c r="M41" s="107">
        <f t="shared" si="61"/>
        <v>0</v>
      </c>
      <c r="N41" s="107">
        <f t="shared" si="61"/>
        <v>1</v>
      </c>
      <c r="O41" s="107">
        <f t="shared" si="61"/>
        <v>9</v>
      </c>
      <c r="P41" s="107">
        <f t="shared" si="61"/>
        <v>3</v>
      </c>
      <c r="Q41" s="107">
        <f t="shared" si="61"/>
        <v>12</v>
      </c>
      <c r="R41" s="107">
        <f t="shared" si="61"/>
        <v>0</v>
      </c>
      <c r="S41" s="107">
        <f t="shared" si="61"/>
        <v>0</v>
      </c>
      <c r="T41" s="107">
        <f t="shared" si="61"/>
        <v>1</v>
      </c>
      <c r="U41" s="107">
        <f t="shared" si="61"/>
        <v>0</v>
      </c>
      <c r="V41" s="107">
        <f t="shared" si="61"/>
        <v>0</v>
      </c>
      <c r="W41" s="107">
        <f t="shared" si="61"/>
        <v>9</v>
      </c>
      <c r="X41" s="107">
        <f t="shared" si="61"/>
        <v>0</v>
      </c>
      <c r="Y41" s="107">
        <f t="shared" ref="Y41:Z41" si="64">Y40</f>
        <v>0</v>
      </c>
      <c r="Z41" s="107">
        <f t="shared" si="64"/>
        <v>0</v>
      </c>
      <c r="AA41" s="107">
        <f t="shared" si="61"/>
        <v>0</v>
      </c>
      <c r="AB41" s="107">
        <f t="shared" si="61"/>
        <v>0</v>
      </c>
      <c r="AC41" s="107">
        <f t="shared" si="61"/>
        <v>6</v>
      </c>
      <c r="AD41" s="107">
        <f t="shared" si="61"/>
        <v>4</v>
      </c>
      <c r="AE41" s="107">
        <f t="shared" si="61"/>
        <v>10</v>
      </c>
      <c r="AF41" s="107">
        <f t="shared" si="61"/>
        <v>1</v>
      </c>
      <c r="AG41" s="107">
        <f t="shared" si="61"/>
        <v>0</v>
      </c>
      <c r="AH41" s="107">
        <f t="shared" si="61"/>
        <v>1</v>
      </c>
      <c r="AI41" s="107">
        <f t="shared" si="61"/>
        <v>0</v>
      </c>
      <c r="AJ41" s="107">
        <f t="shared" si="61"/>
        <v>1</v>
      </c>
      <c r="AK41" s="107">
        <f t="shared" si="61"/>
        <v>0</v>
      </c>
      <c r="AL41" s="107">
        <f t="shared" si="61"/>
        <v>0</v>
      </c>
      <c r="AM41" s="107">
        <f t="shared" ref="AM41" si="65">AM40</f>
        <v>0</v>
      </c>
      <c r="AN41" s="107">
        <f t="shared" si="61"/>
        <v>0</v>
      </c>
      <c r="AO41" s="107">
        <f t="shared" si="61"/>
        <v>0</v>
      </c>
      <c r="AP41" s="107">
        <f t="shared" si="61"/>
        <v>1</v>
      </c>
      <c r="AQ41" s="107">
        <f t="shared" ref="AQ41" si="66">AQ40</f>
        <v>0</v>
      </c>
      <c r="AR41" s="107">
        <f t="shared" si="61"/>
        <v>0</v>
      </c>
      <c r="AS41" s="107">
        <f t="shared" si="61"/>
        <v>1</v>
      </c>
    </row>
    <row r="42" spans="1:45" ht="14.1" customHeight="1" x14ac:dyDescent="0.15">
      <c r="A42" s="99" t="s">
        <v>456</v>
      </c>
      <c r="B42" s="100" t="s">
        <v>91</v>
      </c>
      <c r="C42" s="101">
        <f>Q42+AE42</f>
        <v>43</v>
      </c>
      <c r="D42" s="261">
        <v>1</v>
      </c>
      <c r="E42" s="261">
        <v>0</v>
      </c>
      <c r="F42" s="261">
        <v>1</v>
      </c>
      <c r="G42" s="261">
        <v>0</v>
      </c>
      <c r="H42" s="261">
        <v>0</v>
      </c>
      <c r="I42" s="261">
        <v>40</v>
      </c>
      <c r="J42" s="261">
        <v>0</v>
      </c>
      <c r="K42" s="261">
        <v>1</v>
      </c>
      <c r="L42" s="261">
        <v>0</v>
      </c>
      <c r="M42" s="261">
        <v>0</v>
      </c>
      <c r="N42" s="261">
        <v>0</v>
      </c>
      <c r="O42" s="262">
        <v>35</v>
      </c>
      <c r="P42" s="262">
        <v>8</v>
      </c>
      <c r="Q42" s="262">
        <v>43</v>
      </c>
      <c r="R42" s="100">
        <v>0</v>
      </c>
      <c r="S42" s="100">
        <v>0</v>
      </c>
      <c r="T42" s="100">
        <v>0</v>
      </c>
      <c r="U42" s="100">
        <v>0</v>
      </c>
      <c r="V42" s="100">
        <v>0</v>
      </c>
      <c r="W42" s="100">
        <v>0</v>
      </c>
      <c r="X42" s="261">
        <v>0</v>
      </c>
      <c r="Y42" s="261">
        <v>0</v>
      </c>
      <c r="Z42" s="261">
        <v>0</v>
      </c>
      <c r="AA42" s="261">
        <v>0</v>
      </c>
      <c r="AB42" s="261">
        <v>0</v>
      </c>
      <c r="AC42" s="262">
        <v>0</v>
      </c>
      <c r="AD42" s="262">
        <v>0</v>
      </c>
      <c r="AE42" s="262">
        <v>0</v>
      </c>
      <c r="AF42" s="261">
        <v>1</v>
      </c>
      <c r="AG42" s="261">
        <v>3</v>
      </c>
      <c r="AH42" s="261">
        <v>1</v>
      </c>
      <c r="AI42" s="261">
        <v>1</v>
      </c>
      <c r="AJ42" s="261">
        <v>1</v>
      </c>
      <c r="AK42" s="261">
        <v>1</v>
      </c>
      <c r="AL42" s="261">
        <v>0</v>
      </c>
      <c r="AM42" s="261">
        <v>4</v>
      </c>
      <c r="AN42" s="261">
        <v>0</v>
      </c>
      <c r="AO42" s="261">
        <v>0</v>
      </c>
      <c r="AP42" s="261">
        <v>1</v>
      </c>
      <c r="AQ42" s="261">
        <v>0</v>
      </c>
      <c r="AR42" s="261">
        <v>0</v>
      </c>
      <c r="AS42" s="261">
        <v>1</v>
      </c>
    </row>
    <row r="43" spans="1:45" ht="14.1" customHeight="1" x14ac:dyDescent="0.15">
      <c r="A43" s="99" t="s">
        <v>456</v>
      </c>
      <c r="B43" s="100" t="s">
        <v>233</v>
      </c>
      <c r="C43" s="101">
        <f>Q43+AE43</f>
        <v>27</v>
      </c>
      <c r="D43" s="261">
        <v>1</v>
      </c>
      <c r="E43" s="261">
        <v>0</v>
      </c>
      <c r="F43" s="261">
        <v>1</v>
      </c>
      <c r="G43" s="261">
        <v>0</v>
      </c>
      <c r="H43" s="261">
        <v>0</v>
      </c>
      <c r="I43" s="261">
        <v>24</v>
      </c>
      <c r="J43" s="261">
        <v>0</v>
      </c>
      <c r="K43" s="261">
        <v>1</v>
      </c>
      <c r="L43" s="261">
        <v>0</v>
      </c>
      <c r="M43" s="261">
        <v>0</v>
      </c>
      <c r="N43" s="261">
        <v>0</v>
      </c>
      <c r="O43" s="262">
        <v>21</v>
      </c>
      <c r="P43" s="262">
        <v>6</v>
      </c>
      <c r="Q43" s="262">
        <v>27</v>
      </c>
      <c r="R43" s="100">
        <v>0</v>
      </c>
      <c r="S43" s="100">
        <v>0</v>
      </c>
      <c r="T43" s="100">
        <v>0</v>
      </c>
      <c r="U43" s="100">
        <v>0</v>
      </c>
      <c r="V43" s="100">
        <v>0</v>
      </c>
      <c r="W43" s="100">
        <v>0</v>
      </c>
      <c r="X43" s="261">
        <v>0</v>
      </c>
      <c r="Y43" s="261">
        <v>0</v>
      </c>
      <c r="Z43" s="261">
        <v>0</v>
      </c>
      <c r="AA43" s="261">
        <v>0</v>
      </c>
      <c r="AB43" s="261">
        <v>0</v>
      </c>
      <c r="AC43" s="262">
        <v>0</v>
      </c>
      <c r="AD43" s="262">
        <v>0</v>
      </c>
      <c r="AE43" s="262">
        <v>0</v>
      </c>
      <c r="AF43" s="261">
        <v>1</v>
      </c>
      <c r="AG43" s="261">
        <v>3</v>
      </c>
      <c r="AH43" s="261">
        <v>1</v>
      </c>
      <c r="AI43" s="261">
        <v>1</v>
      </c>
      <c r="AJ43" s="261">
        <v>1</v>
      </c>
      <c r="AK43" s="261">
        <v>2</v>
      </c>
      <c r="AL43" s="261">
        <v>1</v>
      </c>
      <c r="AM43" s="261">
        <v>0</v>
      </c>
      <c r="AN43" s="261">
        <v>0</v>
      </c>
      <c r="AO43" s="261">
        <v>0</v>
      </c>
      <c r="AP43" s="261">
        <v>1</v>
      </c>
      <c r="AQ43" s="261">
        <v>0</v>
      </c>
      <c r="AR43" s="261">
        <v>0</v>
      </c>
      <c r="AS43" s="261">
        <v>1</v>
      </c>
    </row>
    <row r="44" spans="1:45" ht="14.1" customHeight="1" x14ac:dyDescent="0.15">
      <c r="A44" s="102" t="s">
        <v>429</v>
      </c>
      <c r="B44" s="102">
        <f>COUNTA(B42:B43)</f>
        <v>2</v>
      </c>
      <c r="C44" s="104">
        <f t="shared" ref="C44" si="67">SUM(C42:C43)</f>
        <v>70</v>
      </c>
      <c r="D44" s="103">
        <f t="shared" ref="D44:AS44" si="68">SUM(D42:D43)</f>
        <v>2</v>
      </c>
      <c r="E44" s="103">
        <f t="shared" si="68"/>
        <v>0</v>
      </c>
      <c r="F44" s="103">
        <f t="shared" si="68"/>
        <v>2</v>
      </c>
      <c r="G44" s="103">
        <f t="shared" si="68"/>
        <v>0</v>
      </c>
      <c r="H44" s="103">
        <f t="shared" si="68"/>
        <v>0</v>
      </c>
      <c r="I44" s="103">
        <f t="shared" si="68"/>
        <v>64</v>
      </c>
      <c r="J44" s="103">
        <f t="shared" ref="J44" si="69">SUM(J42:J43)</f>
        <v>0</v>
      </c>
      <c r="K44" s="103">
        <f t="shared" si="68"/>
        <v>2</v>
      </c>
      <c r="L44" s="103">
        <f t="shared" ref="L44" si="70">SUM(L42:L43)</f>
        <v>0</v>
      </c>
      <c r="M44" s="103">
        <f t="shared" si="68"/>
        <v>0</v>
      </c>
      <c r="N44" s="103">
        <f t="shared" si="68"/>
        <v>0</v>
      </c>
      <c r="O44" s="103">
        <f t="shared" si="68"/>
        <v>56</v>
      </c>
      <c r="P44" s="103">
        <f t="shared" si="68"/>
        <v>14</v>
      </c>
      <c r="Q44" s="103">
        <f t="shared" si="68"/>
        <v>70</v>
      </c>
      <c r="R44" s="103">
        <f t="shared" si="68"/>
        <v>0</v>
      </c>
      <c r="S44" s="103">
        <f t="shared" si="68"/>
        <v>0</v>
      </c>
      <c r="T44" s="103">
        <f t="shared" si="68"/>
        <v>0</v>
      </c>
      <c r="U44" s="103">
        <f t="shared" si="68"/>
        <v>0</v>
      </c>
      <c r="V44" s="103">
        <f t="shared" si="68"/>
        <v>0</v>
      </c>
      <c r="W44" s="103">
        <f t="shared" si="68"/>
        <v>0</v>
      </c>
      <c r="X44" s="103">
        <f t="shared" si="68"/>
        <v>0</v>
      </c>
      <c r="Y44" s="103">
        <f t="shared" ref="Y44:Z44" si="71">SUM(Y42:Y43)</f>
        <v>0</v>
      </c>
      <c r="Z44" s="103">
        <f t="shared" si="71"/>
        <v>0</v>
      </c>
      <c r="AA44" s="103">
        <f t="shared" si="68"/>
        <v>0</v>
      </c>
      <c r="AB44" s="103">
        <f t="shared" si="68"/>
        <v>0</v>
      </c>
      <c r="AC44" s="103">
        <f t="shared" si="68"/>
        <v>0</v>
      </c>
      <c r="AD44" s="103">
        <f t="shared" si="68"/>
        <v>0</v>
      </c>
      <c r="AE44" s="103">
        <f t="shared" si="68"/>
        <v>0</v>
      </c>
      <c r="AF44" s="103">
        <f t="shared" si="68"/>
        <v>2</v>
      </c>
      <c r="AG44" s="103">
        <f t="shared" si="68"/>
        <v>6</v>
      </c>
      <c r="AH44" s="103">
        <f t="shared" si="68"/>
        <v>2</v>
      </c>
      <c r="AI44" s="103">
        <f t="shared" si="68"/>
        <v>2</v>
      </c>
      <c r="AJ44" s="103">
        <f t="shared" si="68"/>
        <v>2</v>
      </c>
      <c r="AK44" s="103">
        <f t="shared" si="68"/>
        <v>3</v>
      </c>
      <c r="AL44" s="103">
        <f t="shared" si="68"/>
        <v>1</v>
      </c>
      <c r="AM44" s="103">
        <f t="shared" ref="AM44" si="72">SUM(AM42:AM43)</f>
        <v>4</v>
      </c>
      <c r="AN44" s="103">
        <f t="shared" si="68"/>
        <v>0</v>
      </c>
      <c r="AO44" s="103">
        <f t="shared" si="68"/>
        <v>0</v>
      </c>
      <c r="AP44" s="103">
        <f t="shared" si="68"/>
        <v>2</v>
      </c>
      <c r="AQ44" s="103">
        <f t="shared" ref="AQ44" si="73">SUM(AQ42:AQ43)</f>
        <v>0</v>
      </c>
      <c r="AR44" s="103">
        <f t="shared" si="68"/>
        <v>0</v>
      </c>
      <c r="AS44" s="103">
        <f t="shared" si="68"/>
        <v>2</v>
      </c>
    </row>
    <row r="45" spans="1:45" ht="14.1" customHeight="1" x14ac:dyDescent="0.15">
      <c r="A45" s="99" t="s">
        <v>457</v>
      </c>
      <c r="B45" s="100" t="s">
        <v>90</v>
      </c>
      <c r="C45" s="101">
        <f>Q45+AE45</f>
        <v>51</v>
      </c>
      <c r="D45" s="261">
        <v>1</v>
      </c>
      <c r="E45" s="261">
        <v>0</v>
      </c>
      <c r="F45" s="261">
        <v>1</v>
      </c>
      <c r="G45" s="261">
        <v>0</v>
      </c>
      <c r="H45" s="261">
        <v>0</v>
      </c>
      <c r="I45" s="261">
        <v>48</v>
      </c>
      <c r="J45" s="261">
        <v>0</v>
      </c>
      <c r="K45" s="261">
        <v>1</v>
      </c>
      <c r="L45" s="261">
        <v>0</v>
      </c>
      <c r="M45" s="261">
        <v>0</v>
      </c>
      <c r="N45" s="261">
        <v>0</v>
      </c>
      <c r="O45" s="262">
        <v>39</v>
      </c>
      <c r="P45" s="262">
        <v>12</v>
      </c>
      <c r="Q45" s="262">
        <v>51</v>
      </c>
      <c r="R45" s="100">
        <v>0</v>
      </c>
      <c r="S45" s="100">
        <v>0</v>
      </c>
      <c r="T45" s="100">
        <v>0</v>
      </c>
      <c r="U45" s="100">
        <v>0</v>
      </c>
      <c r="V45" s="100">
        <v>0</v>
      </c>
      <c r="W45" s="100">
        <v>0</v>
      </c>
      <c r="X45" s="261">
        <v>0</v>
      </c>
      <c r="Y45" s="261">
        <v>0</v>
      </c>
      <c r="Z45" s="261">
        <v>0</v>
      </c>
      <c r="AA45" s="261">
        <v>0</v>
      </c>
      <c r="AB45" s="261">
        <v>0</v>
      </c>
      <c r="AC45" s="262">
        <v>0</v>
      </c>
      <c r="AD45" s="262">
        <v>0</v>
      </c>
      <c r="AE45" s="262">
        <v>0</v>
      </c>
      <c r="AF45" s="261">
        <v>1</v>
      </c>
      <c r="AG45" s="261">
        <v>3</v>
      </c>
      <c r="AH45" s="261">
        <v>1</v>
      </c>
      <c r="AI45" s="261">
        <v>1</v>
      </c>
      <c r="AJ45" s="261">
        <v>1</v>
      </c>
      <c r="AK45" s="261">
        <v>0</v>
      </c>
      <c r="AL45" s="261">
        <v>0</v>
      </c>
      <c r="AM45" s="261">
        <v>1</v>
      </c>
      <c r="AN45" s="261">
        <v>7</v>
      </c>
      <c r="AO45" s="261">
        <v>0</v>
      </c>
      <c r="AP45" s="261">
        <v>1</v>
      </c>
      <c r="AQ45" s="261">
        <v>0</v>
      </c>
      <c r="AR45" s="261">
        <v>0</v>
      </c>
      <c r="AS45" s="261">
        <v>1</v>
      </c>
    </row>
    <row r="46" spans="1:45" ht="14.1" customHeight="1" x14ac:dyDescent="0.15">
      <c r="A46" s="99" t="s">
        <v>457</v>
      </c>
      <c r="B46" s="100" t="s">
        <v>236</v>
      </c>
      <c r="C46" s="101">
        <f>Q46+AE46</f>
        <v>18</v>
      </c>
      <c r="D46" s="261">
        <v>1</v>
      </c>
      <c r="E46" s="261">
        <v>0</v>
      </c>
      <c r="F46" s="261">
        <v>2</v>
      </c>
      <c r="G46" s="261">
        <v>0</v>
      </c>
      <c r="H46" s="261">
        <v>0</v>
      </c>
      <c r="I46" s="261">
        <v>14</v>
      </c>
      <c r="J46" s="261">
        <v>0</v>
      </c>
      <c r="K46" s="261">
        <v>1</v>
      </c>
      <c r="L46" s="261">
        <v>0</v>
      </c>
      <c r="M46" s="261">
        <v>0</v>
      </c>
      <c r="N46" s="261">
        <v>0</v>
      </c>
      <c r="O46" s="262">
        <v>13</v>
      </c>
      <c r="P46" s="262">
        <v>5</v>
      </c>
      <c r="Q46" s="262">
        <v>18</v>
      </c>
      <c r="R46" s="100">
        <v>0</v>
      </c>
      <c r="S46" s="100">
        <v>0</v>
      </c>
      <c r="T46" s="100">
        <v>0</v>
      </c>
      <c r="U46" s="100">
        <v>0</v>
      </c>
      <c r="V46" s="100">
        <v>0</v>
      </c>
      <c r="W46" s="100">
        <v>0</v>
      </c>
      <c r="X46" s="261">
        <v>0</v>
      </c>
      <c r="Y46" s="261">
        <v>0</v>
      </c>
      <c r="Z46" s="261">
        <v>0</v>
      </c>
      <c r="AA46" s="261">
        <v>0</v>
      </c>
      <c r="AB46" s="261">
        <v>0</v>
      </c>
      <c r="AC46" s="262">
        <v>0</v>
      </c>
      <c r="AD46" s="262">
        <v>0</v>
      </c>
      <c r="AE46" s="262">
        <v>0</v>
      </c>
      <c r="AF46" s="261">
        <v>1</v>
      </c>
      <c r="AG46" s="261">
        <v>3</v>
      </c>
      <c r="AH46" s="261">
        <v>1</v>
      </c>
      <c r="AI46" s="261">
        <v>1</v>
      </c>
      <c r="AJ46" s="261">
        <v>1</v>
      </c>
      <c r="AK46" s="261">
        <v>0</v>
      </c>
      <c r="AL46" s="261">
        <v>0</v>
      </c>
      <c r="AM46" s="261">
        <v>0</v>
      </c>
      <c r="AN46" s="261">
        <v>1</v>
      </c>
      <c r="AO46" s="261">
        <v>0</v>
      </c>
      <c r="AP46" s="261">
        <v>0</v>
      </c>
      <c r="AQ46" s="261">
        <v>0</v>
      </c>
      <c r="AR46" s="261">
        <v>0</v>
      </c>
      <c r="AS46" s="261">
        <v>0</v>
      </c>
    </row>
    <row r="47" spans="1:45" ht="14.1" customHeight="1" x14ac:dyDescent="0.15">
      <c r="A47" s="102" t="s">
        <v>429</v>
      </c>
      <c r="B47" s="102">
        <f>COUNTA(B45:B46)</f>
        <v>2</v>
      </c>
      <c r="C47" s="104">
        <f t="shared" ref="C47" si="74">SUM(C45:C46)</f>
        <v>69</v>
      </c>
      <c r="D47" s="103">
        <f t="shared" ref="D47:AS47" si="75">SUM(D45:D46)</f>
        <v>2</v>
      </c>
      <c r="E47" s="103">
        <f t="shared" si="75"/>
        <v>0</v>
      </c>
      <c r="F47" s="103">
        <f t="shared" si="75"/>
        <v>3</v>
      </c>
      <c r="G47" s="103">
        <f t="shared" si="75"/>
        <v>0</v>
      </c>
      <c r="H47" s="103">
        <f t="shared" si="75"/>
        <v>0</v>
      </c>
      <c r="I47" s="103">
        <f t="shared" si="75"/>
        <v>62</v>
      </c>
      <c r="J47" s="103">
        <f t="shared" ref="J47" si="76">SUM(J45:J46)</f>
        <v>0</v>
      </c>
      <c r="K47" s="103">
        <f t="shared" si="75"/>
        <v>2</v>
      </c>
      <c r="L47" s="103">
        <f t="shared" ref="L47" si="77">SUM(L45:L46)</f>
        <v>0</v>
      </c>
      <c r="M47" s="103">
        <f t="shared" si="75"/>
        <v>0</v>
      </c>
      <c r="N47" s="103">
        <f t="shared" si="75"/>
        <v>0</v>
      </c>
      <c r="O47" s="103">
        <f t="shared" si="75"/>
        <v>52</v>
      </c>
      <c r="P47" s="103">
        <f t="shared" si="75"/>
        <v>17</v>
      </c>
      <c r="Q47" s="103">
        <f t="shared" si="75"/>
        <v>69</v>
      </c>
      <c r="R47" s="103">
        <f t="shared" si="75"/>
        <v>0</v>
      </c>
      <c r="S47" s="103">
        <f t="shared" si="75"/>
        <v>0</v>
      </c>
      <c r="T47" s="103">
        <f t="shared" si="75"/>
        <v>0</v>
      </c>
      <c r="U47" s="103">
        <f t="shared" si="75"/>
        <v>0</v>
      </c>
      <c r="V47" s="103">
        <f t="shared" si="75"/>
        <v>0</v>
      </c>
      <c r="W47" s="103">
        <f t="shared" si="75"/>
        <v>0</v>
      </c>
      <c r="X47" s="103">
        <f t="shared" si="75"/>
        <v>0</v>
      </c>
      <c r="Y47" s="103">
        <f t="shared" ref="Y47:Z47" si="78">SUM(Y45:Y46)</f>
        <v>0</v>
      </c>
      <c r="Z47" s="103">
        <f t="shared" si="78"/>
        <v>0</v>
      </c>
      <c r="AA47" s="103">
        <f t="shared" si="75"/>
        <v>0</v>
      </c>
      <c r="AB47" s="103">
        <f t="shared" si="75"/>
        <v>0</v>
      </c>
      <c r="AC47" s="103">
        <f t="shared" si="75"/>
        <v>0</v>
      </c>
      <c r="AD47" s="103">
        <f t="shared" si="75"/>
        <v>0</v>
      </c>
      <c r="AE47" s="103">
        <f t="shared" si="75"/>
        <v>0</v>
      </c>
      <c r="AF47" s="103">
        <f t="shared" si="75"/>
        <v>2</v>
      </c>
      <c r="AG47" s="103">
        <f t="shared" si="75"/>
        <v>6</v>
      </c>
      <c r="AH47" s="103">
        <f t="shared" si="75"/>
        <v>2</v>
      </c>
      <c r="AI47" s="103">
        <f t="shared" si="75"/>
        <v>2</v>
      </c>
      <c r="AJ47" s="103">
        <f t="shared" si="75"/>
        <v>2</v>
      </c>
      <c r="AK47" s="103">
        <f t="shared" si="75"/>
        <v>0</v>
      </c>
      <c r="AL47" s="103">
        <f t="shared" si="75"/>
        <v>0</v>
      </c>
      <c r="AM47" s="103">
        <f t="shared" ref="AM47" si="79">SUM(AM45:AM46)</f>
        <v>1</v>
      </c>
      <c r="AN47" s="103">
        <f t="shared" si="75"/>
        <v>8</v>
      </c>
      <c r="AO47" s="103">
        <f t="shared" si="75"/>
        <v>0</v>
      </c>
      <c r="AP47" s="103">
        <f t="shared" si="75"/>
        <v>1</v>
      </c>
      <c r="AQ47" s="103">
        <f t="shared" ref="AQ47" si="80">SUM(AQ45:AQ46)</f>
        <v>0</v>
      </c>
      <c r="AR47" s="103">
        <f t="shared" si="75"/>
        <v>0</v>
      </c>
      <c r="AS47" s="103">
        <f t="shared" si="75"/>
        <v>1</v>
      </c>
    </row>
    <row r="48" spans="1:45" ht="14.1" customHeight="1" x14ac:dyDescent="0.15">
      <c r="A48" s="99" t="s">
        <v>458</v>
      </c>
      <c r="B48" s="100" t="s">
        <v>238</v>
      </c>
      <c r="C48" s="101">
        <f>Q48+AE48</f>
        <v>25</v>
      </c>
      <c r="D48" s="261">
        <v>1</v>
      </c>
      <c r="E48" s="261">
        <v>0</v>
      </c>
      <c r="F48" s="261">
        <v>2</v>
      </c>
      <c r="G48" s="261">
        <v>0</v>
      </c>
      <c r="H48" s="261">
        <v>0</v>
      </c>
      <c r="I48" s="261">
        <v>21</v>
      </c>
      <c r="J48" s="261">
        <v>0</v>
      </c>
      <c r="K48" s="261">
        <v>1</v>
      </c>
      <c r="L48" s="261">
        <v>0</v>
      </c>
      <c r="M48" s="261">
        <v>0</v>
      </c>
      <c r="N48" s="261">
        <v>0</v>
      </c>
      <c r="O48" s="262">
        <v>16</v>
      </c>
      <c r="P48" s="262">
        <v>9</v>
      </c>
      <c r="Q48" s="262">
        <v>25</v>
      </c>
      <c r="R48" s="100">
        <v>0</v>
      </c>
      <c r="S48" s="100">
        <v>0</v>
      </c>
      <c r="T48" s="100">
        <v>0</v>
      </c>
      <c r="U48" s="100">
        <v>0</v>
      </c>
      <c r="V48" s="100">
        <v>0</v>
      </c>
      <c r="W48" s="100">
        <v>0</v>
      </c>
      <c r="X48" s="261">
        <v>0</v>
      </c>
      <c r="Y48" s="261">
        <v>0</v>
      </c>
      <c r="Z48" s="261">
        <v>0</v>
      </c>
      <c r="AA48" s="261">
        <v>0</v>
      </c>
      <c r="AB48" s="261">
        <v>0</v>
      </c>
      <c r="AC48" s="262">
        <v>0</v>
      </c>
      <c r="AD48" s="262">
        <v>0</v>
      </c>
      <c r="AE48" s="262">
        <v>0</v>
      </c>
      <c r="AF48" s="261">
        <v>1</v>
      </c>
      <c r="AG48" s="261">
        <v>3</v>
      </c>
      <c r="AH48" s="261">
        <v>1</v>
      </c>
      <c r="AI48" s="261">
        <v>1</v>
      </c>
      <c r="AJ48" s="261">
        <v>1</v>
      </c>
      <c r="AK48" s="261">
        <v>2</v>
      </c>
      <c r="AL48" s="261">
        <v>1</v>
      </c>
      <c r="AM48" s="261">
        <v>0</v>
      </c>
      <c r="AN48" s="261">
        <v>0</v>
      </c>
      <c r="AO48" s="261">
        <v>0</v>
      </c>
      <c r="AP48" s="261">
        <v>2</v>
      </c>
      <c r="AQ48" s="261">
        <v>0</v>
      </c>
      <c r="AR48" s="261">
        <v>0</v>
      </c>
      <c r="AS48" s="261">
        <v>2</v>
      </c>
    </row>
    <row r="49" spans="1:45" ht="14.1" customHeight="1" x14ac:dyDescent="0.15">
      <c r="A49" s="102" t="s">
        <v>429</v>
      </c>
      <c r="B49" s="102">
        <v>1</v>
      </c>
      <c r="C49" s="105">
        <f>C48</f>
        <v>25</v>
      </c>
      <c r="D49" s="103">
        <f t="shared" ref="D49:AS49" si="81">D48</f>
        <v>1</v>
      </c>
      <c r="E49" s="103">
        <f t="shared" si="81"/>
        <v>0</v>
      </c>
      <c r="F49" s="103">
        <f t="shared" si="81"/>
        <v>2</v>
      </c>
      <c r="G49" s="103">
        <f t="shared" si="81"/>
        <v>0</v>
      </c>
      <c r="H49" s="103">
        <f t="shared" si="81"/>
        <v>0</v>
      </c>
      <c r="I49" s="103">
        <f t="shared" si="81"/>
        <v>21</v>
      </c>
      <c r="J49" s="103">
        <f t="shared" ref="J49" si="82">J48</f>
        <v>0</v>
      </c>
      <c r="K49" s="103">
        <f t="shared" si="81"/>
        <v>1</v>
      </c>
      <c r="L49" s="103">
        <f t="shared" ref="L49" si="83">L48</f>
        <v>0</v>
      </c>
      <c r="M49" s="103">
        <f t="shared" si="81"/>
        <v>0</v>
      </c>
      <c r="N49" s="103">
        <f t="shared" si="81"/>
        <v>0</v>
      </c>
      <c r="O49" s="103">
        <f t="shared" si="81"/>
        <v>16</v>
      </c>
      <c r="P49" s="103">
        <f t="shared" si="81"/>
        <v>9</v>
      </c>
      <c r="Q49" s="103">
        <f t="shared" si="81"/>
        <v>25</v>
      </c>
      <c r="R49" s="103">
        <f t="shared" si="81"/>
        <v>0</v>
      </c>
      <c r="S49" s="103">
        <f t="shared" si="81"/>
        <v>0</v>
      </c>
      <c r="T49" s="103">
        <f t="shared" si="81"/>
        <v>0</v>
      </c>
      <c r="U49" s="103">
        <f t="shared" si="81"/>
        <v>0</v>
      </c>
      <c r="V49" s="103">
        <f t="shared" si="81"/>
        <v>0</v>
      </c>
      <c r="W49" s="103">
        <f t="shared" si="81"/>
        <v>0</v>
      </c>
      <c r="X49" s="103">
        <f t="shared" si="81"/>
        <v>0</v>
      </c>
      <c r="Y49" s="103">
        <f t="shared" ref="Y49:Z49" si="84">Y48</f>
        <v>0</v>
      </c>
      <c r="Z49" s="103">
        <f t="shared" si="84"/>
        <v>0</v>
      </c>
      <c r="AA49" s="103">
        <f t="shared" si="81"/>
        <v>0</v>
      </c>
      <c r="AB49" s="103">
        <f t="shared" si="81"/>
        <v>0</v>
      </c>
      <c r="AC49" s="103">
        <f t="shared" si="81"/>
        <v>0</v>
      </c>
      <c r="AD49" s="103">
        <f t="shared" si="81"/>
        <v>0</v>
      </c>
      <c r="AE49" s="103">
        <f t="shared" si="81"/>
        <v>0</v>
      </c>
      <c r="AF49" s="103">
        <f t="shared" si="81"/>
        <v>1</v>
      </c>
      <c r="AG49" s="103">
        <f t="shared" si="81"/>
        <v>3</v>
      </c>
      <c r="AH49" s="103">
        <f t="shared" si="81"/>
        <v>1</v>
      </c>
      <c r="AI49" s="103">
        <f t="shared" si="81"/>
        <v>1</v>
      </c>
      <c r="AJ49" s="103">
        <f t="shared" si="81"/>
        <v>1</v>
      </c>
      <c r="AK49" s="103">
        <f t="shared" si="81"/>
        <v>2</v>
      </c>
      <c r="AL49" s="103">
        <f t="shared" si="81"/>
        <v>1</v>
      </c>
      <c r="AM49" s="107">
        <f t="shared" ref="AM49" si="85">AM48</f>
        <v>0</v>
      </c>
      <c r="AN49" s="107">
        <f t="shared" si="81"/>
        <v>0</v>
      </c>
      <c r="AO49" s="103">
        <f t="shared" si="81"/>
        <v>0</v>
      </c>
      <c r="AP49" s="103">
        <f t="shared" si="81"/>
        <v>2</v>
      </c>
      <c r="AQ49" s="103">
        <f t="shared" ref="AQ49" si="86">AQ48</f>
        <v>0</v>
      </c>
      <c r="AR49" s="103">
        <f t="shared" si="81"/>
        <v>0</v>
      </c>
      <c r="AS49" s="103">
        <f t="shared" si="81"/>
        <v>2</v>
      </c>
    </row>
    <row r="50" spans="1:45" s="112" customFormat="1" ht="14.1" customHeight="1" x14ac:dyDescent="0.15">
      <c r="A50" s="108" t="s">
        <v>459</v>
      </c>
      <c r="B50" s="109">
        <f>B9+B17+B21+B23+B26+B29+B37+B39+B41+B44+B47+B49+B31</f>
        <v>31</v>
      </c>
      <c r="C50" s="111">
        <f t="shared" ref="C50:AS50" si="87">C9+C17+C21+C23+C26+C29+C37+C39+C41+C44+C47+C49+C31</f>
        <v>1012</v>
      </c>
      <c r="D50" s="110">
        <f t="shared" si="87"/>
        <v>23</v>
      </c>
      <c r="E50" s="110">
        <f t="shared" si="87"/>
        <v>3</v>
      </c>
      <c r="F50" s="110">
        <f t="shared" si="87"/>
        <v>25</v>
      </c>
      <c r="G50" s="110">
        <f t="shared" si="87"/>
        <v>2</v>
      </c>
      <c r="H50" s="110">
        <f t="shared" si="87"/>
        <v>0</v>
      </c>
      <c r="I50" s="110">
        <f t="shared" si="87"/>
        <v>750</v>
      </c>
      <c r="J50" s="110">
        <f t="shared" ref="J50" si="88">J9+J17+J21+J23+J26+J29+J37+J39+J41+J44+J47+J49+J31</f>
        <v>0</v>
      </c>
      <c r="K50" s="110">
        <f t="shared" si="87"/>
        <v>29</v>
      </c>
      <c r="L50" s="110">
        <f t="shared" ref="L50" si="89">L9+L17+L21+L23+L26+L29+L37+L39+L41+L44+L47+L49+L31</f>
        <v>0</v>
      </c>
      <c r="M50" s="110">
        <f t="shared" si="87"/>
        <v>0</v>
      </c>
      <c r="N50" s="110">
        <f t="shared" si="87"/>
        <v>9</v>
      </c>
      <c r="O50" s="110">
        <f t="shared" si="87"/>
        <v>617</v>
      </c>
      <c r="P50" s="110">
        <f t="shared" si="87"/>
        <v>224</v>
      </c>
      <c r="Q50" s="110">
        <f t="shared" si="87"/>
        <v>841</v>
      </c>
      <c r="R50" s="110">
        <f t="shared" si="87"/>
        <v>8</v>
      </c>
      <c r="S50" s="110">
        <f t="shared" si="87"/>
        <v>1</v>
      </c>
      <c r="T50" s="110">
        <f t="shared" si="87"/>
        <v>9</v>
      </c>
      <c r="U50" s="110">
        <f t="shared" si="87"/>
        <v>0</v>
      </c>
      <c r="V50" s="110">
        <f t="shared" si="87"/>
        <v>0</v>
      </c>
      <c r="W50" s="110">
        <f t="shared" si="87"/>
        <v>148</v>
      </c>
      <c r="X50" s="110">
        <f t="shared" si="87"/>
        <v>1</v>
      </c>
      <c r="Y50" s="110">
        <f t="shared" ref="Y50:Z50" si="90">Y9+Y17+Y21+Y23+Y26+Y29+Y37+Y39+Y41+Y44+Y47+Y49+Y31</f>
        <v>4</v>
      </c>
      <c r="Z50" s="110">
        <f t="shared" si="90"/>
        <v>0</v>
      </c>
      <c r="AA50" s="110">
        <f t="shared" si="87"/>
        <v>0</v>
      </c>
      <c r="AB50" s="110">
        <f t="shared" si="87"/>
        <v>0</v>
      </c>
      <c r="AC50" s="110">
        <f t="shared" si="87"/>
        <v>122</v>
      </c>
      <c r="AD50" s="110">
        <f t="shared" si="87"/>
        <v>49</v>
      </c>
      <c r="AE50" s="110">
        <f t="shared" si="87"/>
        <v>171</v>
      </c>
      <c r="AF50" s="110">
        <f t="shared" si="87"/>
        <v>31</v>
      </c>
      <c r="AG50" s="110">
        <f t="shared" si="87"/>
        <v>52</v>
      </c>
      <c r="AH50" s="110">
        <f t="shared" si="87"/>
        <v>31</v>
      </c>
      <c r="AI50" s="110">
        <f t="shared" si="87"/>
        <v>30</v>
      </c>
      <c r="AJ50" s="110">
        <f t="shared" si="87"/>
        <v>31</v>
      </c>
      <c r="AK50" s="110">
        <f t="shared" si="87"/>
        <v>11</v>
      </c>
      <c r="AL50" s="110">
        <f t="shared" si="87"/>
        <v>8</v>
      </c>
      <c r="AM50" s="110">
        <f t="shared" si="87"/>
        <v>18</v>
      </c>
      <c r="AN50" s="110">
        <f t="shared" si="87"/>
        <v>8</v>
      </c>
      <c r="AO50" s="110">
        <f t="shared" si="87"/>
        <v>2</v>
      </c>
      <c r="AP50" s="110">
        <f t="shared" si="87"/>
        <v>18</v>
      </c>
      <c r="AQ50" s="110">
        <f t="shared" ref="AQ50" si="91">AQ9+AQ17+AQ21+AQ23+AQ26+AQ29+AQ37+AQ39+AQ41+AQ44+AQ47+AQ49+AQ31</f>
        <v>0</v>
      </c>
      <c r="AR50" s="110">
        <f t="shared" si="87"/>
        <v>0</v>
      </c>
      <c r="AS50" s="110">
        <f t="shared" si="87"/>
        <v>16</v>
      </c>
    </row>
    <row r="51" spans="1:45" ht="13.5" customHeight="1" x14ac:dyDescent="0.15">
      <c r="A51" s="88"/>
      <c r="B51" s="113"/>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row>
    <row r="52" spans="1:45" s="95" customFormat="1" ht="13.5" customHeight="1" x14ac:dyDescent="0.15">
      <c r="A52" s="114"/>
      <c r="B52" s="114"/>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row>
    <row r="53" spans="1:45" x14ac:dyDescent="0.15">
      <c r="D53" s="116"/>
      <c r="E53" s="116"/>
      <c r="F53" s="116"/>
      <c r="G53" s="116"/>
      <c r="H53" s="116"/>
      <c r="I53" s="116"/>
      <c r="J53" s="116"/>
      <c r="K53" s="116"/>
      <c r="L53" s="116"/>
      <c r="M53" s="116"/>
      <c r="N53" s="116"/>
      <c r="O53" s="116"/>
      <c r="P53" s="116"/>
      <c r="Q53" s="116"/>
      <c r="X53" s="116"/>
      <c r="Y53" s="116"/>
      <c r="Z53" s="116"/>
      <c r="AA53" s="116"/>
      <c r="AB53" s="116"/>
      <c r="AC53" s="116"/>
      <c r="AD53" s="116"/>
      <c r="AE53" s="116"/>
      <c r="AR53" s="116"/>
      <c r="AS53" s="116"/>
    </row>
    <row r="54" spans="1:45" x14ac:dyDescent="0.15">
      <c r="D54" s="116"/>
      <c r="E54" s="116"/>
      <c r="F54" s="116"/>
      <c r="G54" s="116"/>
      <c r="H54" s="116"/>
      <c r="I54" s="116"/>
      <c r="J54" s="116"/>
      <c r="K54" s="116"/>
      <c r="L54" s="116"/>
      <c r="M54" s="116"/>
      <c r="N54" s="116"/>
      <c r="O54" s="116"/>
      <c r="P54" s="116"/>
      <c r="Q54" s="116"/>
      <c r="X54" s="116"/>
      <c r="Y54" s="116"/>
      <c r="Z54" s="116"/>
      <c r="AA54" s="116"/>
      <c r="AB54" s="116"/>
      <c r="AC54" s="116"/>
      <c r="AD54" s="116"/>
      <c r="AE54" s="116"/>
      <c r="AR54" s="116"/>
      <c r="AS54" s="116"/>
    </row>
    <row r="55" spans="1:45" x14ac:dyDescent="0.15">
      <c r="D55" s="116"/>
      <c r="E55" s="116"/>
      <c r="F55" s="116"/>
      <c r="G55" s="116"/>
      <c r="H55" s="116"/>
      <c r="I55" s="116"/>
      <c r="J55" s="116"/>
      <c r="K55" s="116"/>
      <c r="L55" s="116"/>
      <c r="M55" s="116"/>
      <c r="N55" s="116"/>
      <c r="O55" s="116"/>
      <c r="P55" s="116"/>
      <c r="Q55" s="116"/>
      <c r="X55" s="116"/>
      <c r="Y55" s="116"/>
      <c r="Z55" s="116"/>
      <c r="AA55" s="116"/>
      <c r="AB55" s="116"/>
      <c r="AC55" s="116"/>
      <c r="AD55" s="116"/>
      <c r="AE55" s="116"/>
      <c r="AR55" s="116"/>
      <c r="AS55" s="116"/>
    </row>
  </sheetData>
  <mergeCells count="23">
    <mergeCell ref="A2:A5"/>
    <mergeCell ref="B2:B5"/>
    <mergeCell ref="C2:AE2"/>
    <mergeCell ref="T4:T5"/>
    <mergeCell ref="E4:E5"/>
    <mergeCell ref="F4:F5"/>
    <mergeCell ref="I4:I5"/>
    <mergeCell ref="N4:N5"/>
    <mergeCell ref="O4:Q4"/>
    <mergeCell ref="R4:R5"/>
    <mergeCell ref="AF2:AS3"/>
    <mergeCell ref="C3:C5"/>
    <mergeCell ref="D3:Q3"/>
    <mergeCell ref="R3:AE3"/>
    <mergeCell ref="D4:D5"/>
    <mergeCell ref="S4:S5"/>
    <mergeCell ref="AC4:AE4"/>
    <mergeCell ref="AL4:AL5"/>
    <mergeCell ref="AO4:AO5"/>
    <mergeCell ref="W4:W5"/>
    <mergeCell ref="AB4:AB5"/>
    <mergeCell ref="J4:J5"/>
    <mergeCell ref="X4:X5"/>
  </mergeCells>
  <phoneticPr fontId="2"/>
  <dataValidations count="1">
    <dataValidation imeMode="on" allowBlank="1" showInputMessage="1" showErrorMessage="1" sqref="A52"/>
  </dataValidations>
  <printOptions horizontalCentered="1"/>
  <pageMargins left="0.47244094488188981" right="0.47244094488188981" top="0.59055118110236227" bottom="0.39370078740157483" header="0.31496062992125984" footer="0.23622047244094491"/>
  <pageSetup paperSize="9" scale="67" firstPageNumber="194" fitToWidth="2" fitToHeight="0" pageOrder="overThenDown" orientation="portrait" useFirstPageNumber="1" r:id="rId1"/>
  <headerFooter scaleWithDoc="0">
    <oddFooter>&amp;C&amp;8－ &amp;P &amp; －</oddFooter>
  </headerFooter>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T722"/>
  <sheetViews>
    <sheetView view="pageBreakPreview" zoomScale="60" zoomScaleNormal="100" workbookViewId="0">
      <pane ySplit="5" topLeftCell="A39" activePane="bottomLeft" state="frozen"/>
      <selection activeCell="D57" sqref="D57:H57"/>
      <selection pane="bottomLeft" activeCell="D57" sqref="D57:H57"/>
    </sheetView>
  </sheetViews>
  <sheetFormatPr defaultColWidth="12.125" defaultRowHeight="15" x14ac:dyDescent="0.15"/>
  <cols>
    <col min="1" max="1" width="9.375" style="116" customWidth="1"/>
    <col min="2" max="2" width="18.375" style="116" customWidth="1"/>
    <col min="3" max="3" width="6.125" style="116" customWidth="1"/>
    <col min="4" max="4" width="5.625" style="91" customWidth="1"/>
    <col min="5" max="5" width="6" style="91" customWidth="1"/>
    <col min="6" max="17" width="5.625" style="91" customWidth="1"/>
    <col min="18" max="18" width="5.625" style="116" customWidth="1"/>
    <col min="19" max="19" width="6" style="116" customWidth="1"/>
    <col min="20" max="23" width="5.625" style="116" customWidth="1"/>
    <col min="24" max="31" width="5.625" style="91" customWidth="1"/>
    <col min="32" max="43" width="5.375" style="116" customWidth="1"/>
    <col min="44" max="45" width="5.375" style="91" customWidth="1"/>
    <col min="46" max="46" width="12.125" style="14"/>
    <col min="47" max="16384" width="12.125" style="91"/>
  </cols>
  <sheetData>
    <row r="1" spans="1:46" s="89" customFormat="1" ht="18.75" customHeight="1" x14ac:dyDescent="0.15">
      <c r="A1" s="86" t="s">
        <v>631</v>
      </c>
      <c r="B1" s="87"/>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4"/>
    </row>
    <row r="2" spans="1:46" ht="13.5" customHeight="1" x14ac:dyDescent="0.15">
      <c r="A2" s="324" t="s">
        <v>6</v>
      </c>
      <c r="B2" s="324" t="s">
        <v>2</v>
      </c>
      <c r="C2" s="326" t="s">
        <v>445</v>
      </c>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8"/>
      <c r="AF2" s="318" t="s">
        <v>398</v>
      </c>
      <c r="AG2" s="318"/>
      <c r="AH2" s="318"/>
      <c r="AI2" s="318"/>
      <c r="AJ2" s="318"/>
      <c r="AK2" s="318"/>
      <c r="AL2" s="318"/>
      <c r="AM2" s="318"/>
      <c r="AN2" s="318"/>
      <c r="AO2" s="318"/>
      <c r="AP2" s="318"/>
      <c r="AQ2" s="318"/>
      <c r="AR2" s="318"/>
      <c r="AS2" s="318"/>
      <c r="AT2" s="5"/>
    </row>
    <row r="3" spans="1:46" ht="13.5" customHeight="1" x14ac:dyDescent="0.15">
      <c r="A3" s="325"/>
      <c r="B3" s="325"/>
      <c r="C3" s="319" t="s">
        <v>399</v>
      </c>
      <c r="D3" s="321" t="s">
        <v>400</v>
      </c>
      <c r="E3" s="322"/>
      <c r="F3" s="322"/>
      <c r="G3" s="322"/>
      <c r="H3" s="322"/>
      <c r="I3" s="322"/>
      <c r="J3" s="322"/>
      <c r="K3" s="322"/>
      <c r="L3" s="322"/>
      <c r="M3" s="322"/>
      <c r="N3" s="322"/>
      <c r="O3" s="322"/>
      <c r="P3" s="322"/>
      <c r="Q3" s="322"/>
      <c r="R3" s="319" t="s">
        <v>401</v>
      </c>
      <c r="S3" s="319"/>
      <c r="T3" s="319"/>
      <c r="U3" s="319"/>
      <c r="V3" s="319"/>
      <c r="W3" s="319"/>
      <c r="X3" s="319"/>
      <c r="Y3" s="319"/>
      <c r="Z3" s="319"/>
      <c r="AA3" s="319"/>
      <c r="AB3" s="319"/>
      <c r="AC3" s="319"/>
      <c r="AD3" s="319"/>
      <c r="AE3" s="319"/>
      <c r="AF3" s="318"/>
      <c r="AG3" s="318"/>
      <c r="AH3" s="318"/>
      <c r="AI3" s="318"/>
      <c r="AJ3" s="318"/>
      <c r="AK3" s="318"/>
      <c r="AL3" s="318"/>
      <c r="AM3" s="318"/>
      <c r="AN3" s="318"/>
      <c r="AO3" s="318"/>
      <c r="AP3" s="318"/>
      <c r="AQ3" s="318"/>
      <c r="AR3" s="318"/>
      <c r="AS3" s="318"/>
      <c r="AT3" s="5"/>
    </row>
    <row r="4" spans="1:46" ht="13.5" customHeight="1" x14ac:dyDescent="0.15">
      <c r="A4" s="325"/>
      <c r="B4" s="325"/>
      <c r="C4" s="319"/>
      <c r="D4" s="307" t="s">
        <v>402</v>
      </c>
      <c r="E4" s="307" t="s">
        <v>403</v>
      </c>
      <c r="F4" s="316" t="s">
        <v>404</v>
      </c>
      <c r="G4" s="234" t="s">
        <v>608</v>
      </c>
      <c r="H4" s="234" t="s">
        <v>612</v>
      </c>
      <c r="I4" s="307" t="s">
        <v>405</v>
      </c>
      <c r="J4" s="307" t="s">
        <v>624</v>
      </c>
      <c r="K4" s="234" t="s">
        <v>610</v>
      </c>
      <c r="L4" s="234" t="s">
        <v>610</v>
      </c>
      <c r="M4" s="234" t="s">
        <v>611</v>
      </c>
      <c r="N4" s="307" t="s">
        <v>406</v>
      </c>
      <c r="O4" s="303" t="s">
        <v>407</v>
      </c>
      <c r="P4" s="304"/>
      <c r="Q4" s="306"/>
      <c r="R4" s="307" t="s">
        <v>402</v>
      </c>
      <c r="S4" s="307" t="s">
        <v>403</v>
      </c>
      <c r="T4" s="316" t="s">
        <v>404</v>
      </c>
      <c r="U4" s="234" t="s">
        <v>608</v>
      </c>
      <c r="V4" s="234" t="s">
        <v>612</v>
      </c>
      <c r="W4" s="307" t="s">
        <v>405</v>
      </c>
      <c r="X4" s="307" t="s">
        <v>624</v>
      </c>
      <c r="Y4" s="234" t="s">
        <v>610</v>
      </c>
      <c r="Z4" s="234" t="s">
        <v>610</v>
      </c>
      <c r="AA4" s="234" t="s">
        <v>611</v>
      </c>
      <c r="AB4" s="307" t="s">
        <v>406</v>
      </c>
      <c r="AC4" s="303" t="s">
        <v>408</v>
      </c>
      <c r="AD4" s="304"/>
      <c r="AE4" s="306"/>
      <c r="AF4" s="241" t="s">
        <v>409</v>
      </c>
      <c r="AG4" s="241" t="s">
        <v>410</v>
      </c>
      <c r="AH4" s="241" t="s">
        <v>411</v>
      </c>
      <c r="AI4" s="92" t="s">
        <v>412</v>
      </c>
      <c r="AJ4" s="92" t="s">
        <v>413</v>
      </c>
      <c r="AK4" s="241" t="s">
        <v>414</v>
      </c>
      <c r="AL4" s="309" t="s">
        <v>415</v>
      </c>
      <c r="AM4" s="241" t="s">
        <v>508</v>
      </c>
      <c r="AN4" s="241" t="s">
        <v>416</v>
      </c>
      <c r="AO4" s="309" t="s">
        <v>417</v>
      </c>
      <c r="AP4" s="93" t="s">
        <v>418</v>
      </c>
      <c r="AQ4" s="93" t="s">
        <v>626</v>
      </c>
      <c r="AR4" s="94" t="s">
        <v>419</v>
      </c>
      <c r="AS4" s="94" t="s">
        <v>420</v>
      </c>
      <c r="AT4" s="5"/>
    </row>
    <row r="5" spans="1:46" ht="13.5" customHeight="1" x14ac:dyDescent="0.15">
      <c r="A5" s="325"/>
      <c r="B5" s="325"/>
      <c r="C5" s="320"/>
      <c r="D5" s="308"/>
      <c r="E5" s="308"/>
      <c r="F5" s="317"/>
      <c r="G5" s="235" t="s">
        <v>609</v>
      </c>
      <c r="H5" s="235" t="s">
        <v>609</v>
      </c>
      <c r="I5" s="308"/>
      <c r="J5" s="308"/>
      <c r="K5" s="235" t="s">
        <v>609</v>
      </c>
      <c r="L5" s="235" t="s">
        <v>625</v>
      </c>
      <c r="M5" s="235" t="s">
        <v>609</v>
      </c>
      <c r="N5" s="308"/>
      <c r="O5" s="242" t="s">
        <v>421</v>
      </c>
      <c r="P5" s="242" t="s">
        <v>422</v>
      </c>
      <c r="Q5" s="242" t="s">
        <v>3</v>
      </c>
      <c r="R5" s="308"/>
      <c r="S5" s="308"/>
      <c r="T5" s="317"/>
      <c r="U5" s="235" t="s">
        <v>609</v>
      </c>
      <c r="V5" s="235" t="s">
        <v>609</v>
      </c>
      <c r="W5" s="308"/>
      <c r="X5" s="308"/>
      <c r="Y5" s="235" t="s">
        <v>509</v>
      </c>
      <c r="Z5" s="235" t="s">
        <v>625</v>
      </c>
      <c r="AA5" s="235" t="s">
        <v>609</v>
      </c>
      <c r="AB5" s="308"/>
      <c r="AC5" s="242" t="s">
        <v>421</v>
      </c>
      <c r="AD5" s="242" t="s">
        <v>422</v>
      </c>
      <c r="AE5" s="242" t="s">
        <v>3</v>
      </c>
      <c r="AF5" s="242" t="s">
        <v>423</v>
      </c>
      <c r="AG5" s="242" t="s">
        <v>423</v>
      </c>
      <c r="AH5" s="242" t="s">
        <v>424</v>
      </c>
      <c r="AI5" s="96" t="s">
        <v>425</v>
      </c>
      <c r="AJ5" s="96" t="s">
        <v>425</v>
      </c>
      <c r="AK5" s="242" t="s">
        <v>423</v>
      </c>
      <c r="AL5" s="310"/>
      <c r="AM5" s="242" t="s">
        <v>509</v>
      </c>
      <c r="AN5" s="242" t="s">
        <v>424</v>
      </c>
      <c r="AO5" s="310"/>
      <c r="AP5" s="242" t="s">
        <v>426</v>
      </c>
      <c r="AQ5" s="242" t="s">
        <v>426</v>
      </c>
      <c r="AR5" s="98" t="s">
        <v>427</v>
      </c>
      <c r="AS5" s="98" t="s">
        <v>427</v>
      </c>
      <c r="AT5" s="5"/>
    </row>
    <row r="6" spans="1:46" ht="14.1" customHeight="1" x14ac:dyDescent="0.15">
      <c r="A6" s="99" t="s">
        <v>460</v>
      </c>
      <c r="B6" s="100" t="s">
        <v>105</v>
      </c>
      <c r="C6" s="100">
        <f t="shared" ref="C6:C27" si="0">Q6+AE6</f>
        <v>37</v>
      </c>
      <c r="D6" s="261">
        <v>1</v>
      </c>
      <c r="E6" s="261">
        <v>0</v>
      </c>
      <c r="F6" s="261">
        <v>2</v>
      </c>
      <c r="G6" s="261">
        <v>0</v>
      </c>
      <c r="H6" s="261">
        <v>0</v>
      </c>
      <c r="I6" s="261">
        <v>33</v>
      </c>
      <c r="J6" s="261">
        <v>0</v>
      </c>
      <c r="K6" s="261">
        <v>1</v>
      </c>
      <c r="L6" s="261">
        <v>0</v>
      </c>
      <c r="M6" s="261">
        <v>0</v>
      </c>
      <c r="N6" s="261">
        <v>0</v>
      </c>
      <c r="O6" s="262">
        <v>22</v>
      </c>
      <c r="P6" s="262">
        <v>15</v>
      </c>
      <c r="Q6" s="262">
        <v>37</v>
      </c>
      <c r="R6" s="100">
        <v>0</v>
      </c>
      <c r="S6" s="100">
        <v>0</v>
      </c>
      <c r="T6" s="100">
        <v>0</v>
      </c>
      <c r="U6" s="100">
        <v>0</v>
      </c>
      <c r="V6" s="100">
        <v>0</v>
      </c>
      <c r="W6" s="100">
        <v>0</v>
      </c>
      <c r="X6" s="261">
        <v>0</v>
      </c>
      <c r="Y6" s="261">
        <v>0</v>
      </c>
      <c r="Z6" s="261">
        <v>0</v>
      </c>
      <c r="AA6" s="261">
        <v>0</v>
      </c>
      <c r="AB6" s="261">
        <v>0</v>
      </c>
      <c r="AC6" s="261">
        <v>0</v>
      </c>
      <c r="AD6" s="261">
        <v>0</v>
      </c>
      <c r="AE6" s="262">
        <v>0</v>
      </c>
      <c r="AF6" s="262">
        <v>0</v>
      </c>
      <c r="AG6" s="262">
        <v>3</v>
      </c>
      <c r="AH6" s="262">
        <v>0</v>
      </c>
      <c r="AI6" s="262">
        <v>0</v>
      </c>
      <c r="AJ6" s="262">
        <v>0</v>
      </c>
      <c r="AK6" s="263">
        <v>2</v>
      </c>
      <c r="AL6" s="263">
        <v>0</v>
      </c>
      <c r="AM6" s="263">
        <v>1</v>
      </c>
      <c r="AN6" s="263">
        <v>0</v>
      </c>
      <c r="AO6" s="262">
        <v>0</v>
      </c>
      <c r="AP6" s="262">
        <v>0</v>
      </c>
      <c r="AQ6" s="262">
        <v>0</v>
      </c>
      <c r="AR6" s="262">
        <v>0</v>
      </c>
      <c r="AS6" s="262">
        <v>0</v>
      </c>
    </row>
    <row r="7" spans="1:46" ht="14.1" customHeight="1" x14ac:dyDescent="0.15">
      <c r="A7" s="99" t="s">
        <v>460</v>
      </c>
      <c r="B7" s="100" t="s">
        <v>107</v>
      </c>
      <c r="C7" s="100">
        <f t="shared" si="0"/>
        <v>46</v>
      </c>
      <c r="D7" s="261">
        <v>1</v>
      </c>
      <c r="E7" s="261">
        <v>1</v>
      </c>
      <c r="F7" s="261">
        <v>1</v>
      </c>
      <c r="G7" s="261">
        <v>0</v>
      </c>
      <c r="H7" s="261">
        <v>0</v>
      </c>
      <c r="I7" s="261">
        <v>37</v>
      </c>
      <c r="J7" s="261">
        <v>0</v>
      </c>
      <c r="K7" s="261">
        <v>1</v>
      </c>
      <c r="L7" s="261">
        <v>0</v>
      </c>
      <c r="M7" s="261">
        <v>0</v>
      </c>
      <c r="N7" s="261">
        <v>5</v>
      </c>
      <c r="O7" s="262">
        <v>33</v>
      </c>
      <c r="P7" s="262">
        <v>13</v>
      </c>
      <c r="Q7" s="262">
        <v>46</v>
      </c>
      <c r="R7" s="100">
        <v>0</v>
      </c>
      <c r="S7" s="100">
        <v>0</v>
      </c>
      <c r="T7" s="100">
        <v>0</v>
      </c>
      <c r="U7" s="100">
        <v>0</v>
      </c>
      <c r="V7" s="100">
        <v>0</v>
      </c>
      <c r="W7" s="100">
        <v>0</v>
      </c>
      <c r="X7" s="261">
        <v>0</v>
      </c>
      <c r="Y7" s="261">
        <v>0</v>
      </c>
      <c r="Z7" s="261">
        <v>0</v>
      </c>
      <c r="AA7" s="261">
        <v>0</v>
      </c>
      <c r="AB7" s="261">
        <v>0</v>
      </c>
      <c r="AC7" s="261">
        <v>0</v>
      </c>
      <c r="AD7" s="261">
        <v>0</v>
      </c>
      <c r="AE7" s="262">
        <v>0</v>
      </c>
      <c r="AF7" s="262">
        <v>1</v>
      </c>
      <c r="AG7" s="262">
        <v>3</v>
      </c>
      <c r="AH7" s="262">
        <v>1</v>
      </c>
      <c r="AI7" s="262">
        <v>1</v>
      </c>
      <c r="AJ7" s="262">
        <v>1</v>
      </c>
      <c r="AK7" s="263">
        <v>0</v>
      </c>
      <c r="AL7" s="263">
        <v>0</v>
      </c>
      <c r="AM7" s="263">
        <v>1</v>
      </c>
      <c r="AN7" s="263">
        <v>0</v>
      </c>
      <c r="AO7" s="262">
        <v>0</v>
      </c>
      <c r="AP7" s="262">
        <v>0</v>
      </c>
      <c r="AQ7" s="262">
        <v>0</v>
      </c>
      <c r="AR7" s="262">
        <v>0</v>
      </c>
      <c r="AS7" s="262">
        <v>0</v>
      </c>
    </row>
    <row r="8" spans="1:46" ht="14.1" customHeight="1" x14ac:dyDescent="0.15">
      <c r="A8" s="99" t="s">
        <v>430</v>
      </c>
      <c r="B8" s="100" t="s">
        <v>114</v>
      </c>
      <c r="C8" s="100">
        <f t="shared" si="0"/>
        <v>54</v>
      </c>
      <c r="D8" s="261">
        <v>1</v>
      </c>
      <c r="E8" s="261">
        <v>0</v>
      </c>
      <c r="F8" s="261">
        <v>1</v>
      </c>
      <c r="G8" s="261">
        <v>0</v>
      </c>
      <c r="H8" s="261">
        <v>0</v>
      </c>
      <c r="I8" s="261">
        <v>43</v>
      </c>
      <c r="J8" s="261">
        <v>0</v>
      </c>
      <c r="K8" s="261">
        <v>1</v>
      </c>
      <c r="L8" s="261">
        <v>0</v>
      </c>
      <c r="M8" s="261">
        <v>0</v>
      </c>
      <c r="N8" s="261">
        <v>8</v>
      </c>
      <c r="O8" s="262">
        <v>38</v>
      </c>
      <c r="P8" s="262">
        <v>16</v>
      </c>
      <c r="Q8" s="262">
        <v>54</v>
      </c>
      <c r="R8" s="100">
        <v>0</v>
      </c>
      <c r="S8" s="100">
        <v>0</v>
      </c>
      <c r="T8" s="100">
        <v>0</v>
      </c>
      <c r="U8" s="100">
        <v>0</v>
      </c>
      <c r="V8" s="100">
        <v>0</v>
      </c>
      <c r="W8" s="100">
        <v>0</v>
      </c>
      <c r="X8" s="261">
        <v>0</v>
      </c>
      <c r="Y8" s="261">
        <v>0</v>
      </c>
      <c r="Z8" s="261">
        <v>0</v>
      </c>
      <c r="AA8" s="261">
        <v>0</v>
      </c>
      <c r="AB8" s="261">
        <v>0</v>
      </c>
      <c r="AC8" s="261">
        <v>0</v>
      </c>
      <c r="AD8" s="261">
        <v>0</v>
      </c>
      <c r="AE8" s="262">
        <v>0</v>
      </c>
      <c r="AF8" s="262">
        <v>1</v>
      </c>
      <c r="AG8" s="262">
        <v>3</v>
      </c>
      <c r="AH8" s="263">
        <v>0</v>
      </c>
      <c r="AI8" s="263">
        <v>1</v>
      </c>
      <c r="AJ8" s="262">
        <v>1</v>
      </c>
      <c r="AK8" s="263">
        <v>0</v>
      </c>
      <c r="AL8" s="263">
        <v>0</v>
      </c>
      <c r="AM8" s="263">
        <v>1</v>
      </c>
      <c r="AN8" s="263">
        <v>0</v>
      </c>
      <c r="AO8" s="262">
        <v>0</v>
      </c>
      <c r="AP8" s="262">
        <v>0</v>
      </c>
      <c r="AQ8" s="262">
        <v>0</v>
      </c>
      <c r="AR8" s="262">
        <v>0</v>
      </c>
      <c r="AS8" s="262">
        <v>0</v>
      </c>
    </row>
    <row r="9" spans="1:46" ht="14.1" customHeight="1" x14ac:dyDescent="0.15">
      <c r="A9" s="99" t="s">
        <v>430</v>
      </c>
      <c r="B9" s="100" t="s">
        <v>634</v>
      </c>
      <c r="C9" s="100">
        <f t="shared" si="0"/>
        <v>24</v>
      </c>
      <c r="D9" s="264">
        <v>1</v>
      </c>
      <c r="E9" s="261">
        <v>0</v>
      </c>
      <c r="F9" s="261">
        <v>1</v>
      </c>
      <c r="G9" s="261">
        <v>0</v>
      </c>
      <c r="H9" s="261">
        <v>0</v>
      </c>
      <c r="I9" s="261">
        <v>12</v>
      </c>
      <c r="J9" s="261">
        <v>0</v>
      </c>
      <c r="K9" s="261">
        <v>0</v>
      </c>
      <c r="L9" s="261">
        <v>0</v>
      </c>
      <c r="M9" s="261">
        <v>0</v>
      </c>
      <c r="N9" s="261">
        <v>10</v>
      </c>
      <c r="O9" s="262">
        <v>10</v>
      </c>
      <c r="P9" s="262">
        <v>14</v>
      </c>
      <c r="Q9" s="262">
        <v>24</v>
      </c>
      <c r="R9" s="100">
        <v>0</v>
      </c>
      <c r="S9" s="100">
        <v>0</v>
      </c>
      <c r="T9" s="100">
        <v>0</v>
      </c>
      <c r="U9" s="100">
        <v>0</v>
      </c>
      <c r="V9" s="100">
        <v>0</v>
      </c>
      <c r="W9" s="100">
        <v>0</v>
      </c>
      <c r="X9" s="261">
        <v>0</v>
      </c>
      <c r="Y9" s="261">
        <v>0</v>
      </c>
      <c r="Z9" s="261">
        <v>0</v>
      </c>
      <c r="AA9" s="261">
        <v>0</v>
      </c>
      <c r="AB9" s="261">
        <v>0</v>
      </c>
      <c r="AC9" s="261">
        <v>0</v>
      </c>
      <c r="AD9" s="261">
        <v>0</v>
      </c>
      <c r="AE9" s="262">
        <v>0</v>
      </c>
      <c r="AF9" s="263">
        <v>1</v>
      </c>
      <c r="AG9" s="262">
        <v>1</v>
      </c>
      <c r="AH9" s="263">
        <v>0</v>
      </c>
      <c r="AI9" s="262">
        <v>1</v>
      </c>
      <c r="AJ9" s="262">
        <v>1</v>
      </c>
      <c r="AK9" s="262">
        <v>0</v>
      </c>
      <c r="AL9" s="263">
        <v>0</v>
      </c>
      <c r="AM9" s="263">
        <v>0</v>
      </c>
      <c r="AN9" s="263">
        <v>0</v>
      </c>
      <c r="AO9" s="262">
        <v>0</v>
      </c>
      <c r="AP9" s="262">
        <v>0</v>
      </c>
      <c r="AQ9" s="262">
        <v>0</v>
      </c>
      <c r="AR9" s="262">
        <v>0</v>
      </c>
      <c r="AS9" s="262">
        <v>0</v>
      </c>
    </row>
    <row r="10" spans="1:46" ht="14.1" customHeight="1" x14ac:dyDescent="0.15">
      <c r="A10" s="99" t="s">
        <v>430</v>
      </c>
      <c r="B10" s="100" t="s">
        <v>104</v>
      </c>
      <c r="C10" s="100">
        <f t="shared" si="0"/>
        <v>42</v>
      </c>
      <c r="D10" s="261">
        <v>0</v>
      </c>
      <c r="E10" s="261">
        <v>0</v>
      </c>
      <c r="F10" s="261">
        <v>1</v>
      </c>
      <c r="G10" s="261">
        <v>0</v>
      </c>
      <c r="H10" s="261">
        <v>0</v>
      </c>
      <c r="I10" s="261">
        <v>24</v>
      </c>
      <c r="J10" s="261">
        <v>0</v>
      </c>
      <c r="K10" s="261">
        <v>1</v>
      </c>
      <c r="L10" s="261">
        <v>0</v>
      </c>
      <c r="M10" s="261">
        <v>0</v>
      </c>
      <c r="N10" s="261">
        <v>16</v>
      </c>
      <c r="O10" s="262">
        <v>23</v>
      </c>
      <c r="P10" s="262">
        <v>19</v>
      </c>
      <c r="Q10" s="262">
        <v>42</v>
      </c>
      <c r="R10" s="100">
        <v>0</v>
      </c>
      <c r="S10" s="100">
        <v>0</v>
      </c>
      <c r="T10" s="100">
        <v>0</v>
      </c>
      <c r="U10" s="100">
        <v>0</v>
      </c>
      <c r="V10" s="100">
        <v>0</v>
      </c>
      <c r="W10" s="100">
        <v>0</v>
      </c>
      <c r="X10" s="261">
        <v>0</v>
      </c>
      <c r="Y10" s="261">
        <v>0</v>
      </c>
      <c r="Z10" s="261">
        <v>0</v>
      </c>
      <c r="AA10" s="261">
        <v>0</v>
      </c>
      <c r="AB10" s="261">
        <v>0</v>
      </c>
      <c r="AC10" s="261">
        <v>0</v>
      </c>
      <c r="AD10" s="261">
        <v>0</v>
      </c>
      <c r="AE10" s="262">
        <v>0</v>
      </c>
      <c r="AF10" s="262">
        <v>1</v>
      </c>
      <c r="AG10" s="262">
        <v>3</v>
      </c>
      <c r="AH10" s="263">
        <v>0</v>
      </c>
      <c r="AI10" s="262">
        <v>1</v>
      </c>
      <c r="AJ10" s="262">
        <v>1</v>
      </c>
      <c r="AK10" s="263">
        <v>5</v>
      </c>
      <c r="AL10" s="263">
        <v>0</v>
      </c>
      <c r="AM10" s="263">
        <v>0</v>
      </c>
      <c r="AN10" s="263">
        <v>0</v>
      </c>
      <c r="AO10" s="262">
        <v>0</v>
      </c>
      <c r="AP10" s="262">
        <v>0</v>
      </c>
      <c r="AQ10" s="262">
        <v>0</v>
      </c>
      <c r="AR10" s="262">
        <v>0</v>
      </c>
      <c r="AS10" s="262">
        <v>0</v>
      </c>
    </row>
    <row r="11" spans="1:46" ht="14.1" customHeight="1" x14ac:dyDescent="0.15">
      <c r="A11" s="99" t="s">
        <v>430</v>
      </c>
      <c r="B11" s="106" t="s">
        <v>115</v>
      </c>
      <c r="C11" s="100">
        <f t="shared" si="0"/>
        <v>66</v>
      </c>
      <c r="D11" s="261">
        <v>1</v>
      </c>
      <c r="E11" s="261">
        <v>0</v>
      </c>
      <c r="F11" s="261">
        <v>1</v>
      </c>
      <c r="G11" s="261">
        <v>0</v>
      </c>
      <c r="H11" s="261">
        <v>0</v>
      </c>
      <c r="I11" s="261">
        <v>63</v>
      </c>
      <c r="J11" s="261">
        <v>0</v>
      </c>
      <c r="K11" s="261">
        <v>1</v>
      </c>
      <c r="L11" s="261">
        <v>0</v>
      </c>
      <c r="M11" s="261">
        <v>0</v>
      </c>
      <c r="N11" s="261">
        <v>0</v>
      </c>
      <c r="O11" s="262">
        <v>57</v>
      </c>
      <c r="P11" s="262">
        <v>9</v>
      </c>
      <c r="Q11" s="262">
        <v>66</v>
      </c>
      <c r="R11" s="100">
        <v>0</v>
      </c>
      <c r="S11" s="100">
        <v>0</v>
      </c>
      <c r="T11" s="100">
        <v>0</v>
      </c>
      <c r="U11" s="100">
        <v>0</v>
      </c>
      <c r="V11" s="100">
        <v>0</v>
      </c>
      <c r="W11" s="100">
        <v>0</v>
      </c>
      <c r="X11" s="261">
        <v>0</v>
      </c>
      <c r="Y11" s="261">
        <v>0</v>
      </c>
      <c r="Z11" s="261">
        <v>0</v>
      </c>
      <c r="AA11" s="261">
        <v>0</v>
      </c>
      <c r="AB11" s="261">
        <v>0</v>
      </c>
      <c r="AC11" s="261">
        <v>0</v>
      </c>
      <c r="AD11" s="261">
        <v>0</v>
      </c>
      <c r="AE11" s="262">
        <v>0</v>
      </c>
      <c r="AF11" s="262">
        <v>1</v>
      </c>
      <c r="AG11" s="262">
        <v>3</v>
      </c>
      <c r="AH11" s="262">
        <v>1</v>
      </c>
      <c r="AI11" s="262">
        <v>1</v>
      </c>
      <c r="AJ11" s="262">
        <v>1</v>
      </c>
      <c r="AK11" s="262">
        <v>0</v>
      </c>
      <c r="AL11" s="263">
        <v>0</v>
      </c>
      <c r="AM11" s="263">
        <v>1</v>
      </c>
      <c r="AN11" s="263">
        <v>0</v>
      </c>
      <c r="AO11" s="262">
        <v>0</v>
      </c>
      <c r="AP11" s="262">
        <v>1</v>
      </c>
      <c r="AQ11" s="262">
        <v>0</v>
      </c>
      <c r="AR11" s="262">
        <v>0</v>
      </c>
      <c r="AS11" s="262">
        <v>0</v>
      </c>
    </row>
    <row r="12" spans="1:46" ht="14.1" customHeight="1" x14ac:dyDescent="0.15">
      <c r="A12" s="99" t="s">
        <v>430</v>
      </c>
      <c r="B12" s="100" t="s">
        <v>106</v>
      </c>
      <c r="C12" s="100">
        <f t="shared" si="0"/>
        <v>54</v>
      </c>
      <c r="D12" s="261">
        <v>1</v>
      </c>
      <c r="E12" s="261">
        <v>1</v>
      </c>
      <c r="F12" s="261">
        <v>1</v>
      </c>
      <c r="G12" s="261">
        <v>1</v>
      </c>
      <c r="H12" s="261">
        <v>0</v>
      </c>
      <c r="I12" s="261">
        <v>44</v>
      </c>
      <c r="J12" s="261">
        <v>0</v>
      </c>
      <c r="K12" s="261">
        <v>1</v>
      </c>
      <c r="L12" s="261">
        <v>0</v>
      </c>
      <c r="M12" s="261">
        <v>0</v>
      </c>
      <c r="N12" s="261">
        <v>5</v>
      </c>
      <c r="O12" s="262">
        <v>38</v>
      </c>
      <c r="P12" s="262">
        <v>16</v>
      </c>
      <c r="Q12" s="262">
        <v>54</v>
      </c>
      <c r="R12" s="100">
        <v>0</v>
      </c>
      <c r="S12" s="100">
        <v>0</v>
      </c>
      <c r="T12" s="100">
        <v>0</v>
      </c>
      <c r="U12" s="100">
        <v>0</v>
      </c>
      <c r="V12" s="100">
        <v>0</v>
      </c>
      <c r="W12" s="100">
        <v>0</v>
      </c>
      <c r="X12" s="261">
        <v>0</v>
      </c>
      <c r="Y12" s="261">
        <v>0</v>
      </c>
      <c r="Z12" s="261">
        <v>0</v>
      </c>
      <c r="AA12" s="261">
        <v>0</v>
      </c>
      <c r="AB12" s="261">
        <v>0</v>
      </c>
      <c r="AC12" s="261">
        <v>0</v>
      </c>
      <c r="AD12" s="261">
        <v>0</v>
      </c>
      <c r="AE12" s="262">
        <v>0</v>
      </c>
      <c r="AF12" s="262">
        <v>1</v>
      </c>
      <c r="AG12" s="262">
        <v>3</v>
      </c>
      <c r="AH12" s="262">
        <v>1</v>
      </c>
      <c r="AI12" s="262">
        <v>1</v>
      </c>
      <c r="AJ12" s="262">
        <v>1</v>
      </c>
      <c r="AK12" s="262">
        <v>10</v>
      </c>
      <c r="AL12" s="263">
        <v>0</v>
      </c>
      <c r="AM12" s="263">
        <v>0</v>
      </c>
      <c r="AN12" s="263">
        <v>0</v>
      </c>
      <c r="AO12" s="262">
        <v>0</v>
      </c>
      <c r="AP12" s="262">
        <v>1</v>
      </c>
      <c r="AQ12" s="262">
        <v>1</v>
      </c>
      <c r="AR12" s="262">
        <v>0</v>
      </c>
      <c r="AS12" s="262">
        <v>0</v>
      </c>
    </row>
    <row r="13" spans="1:46" ht="14.1" customHeight="1" x14ac:dyDescent="0.15">
      <c r="A13" s="99" t="s">
        <v>430</v>
      </c>
      <c r="B13" s="100" t="s">
        <v>108</v>
      </c>
      <c r="C13" s="100">
        <f t="shared" si="0"/>
        <v>43</v>
      </c>
      <c r="D13" s="261">
        <v>1</v>
      </c>
      <c r="E13" s="261">
        <v>1</v>
      </c>
      <c r="F13" s="261">
        <v>1</v>
      </c>
      <c r="G13" s="261">
        <v>0</v>
      </c>
      <c r="H13" s="261">
        <v>0</v>
      </c>
      <c r="I13" s="261">
        <v>39</v>
      </c>
      <c r="J13" s="261">
        <v>0</v>
      </c>
      <c r="K13" s="261">
        <v>1</v>
      </c>
      <c r="L13" s="261">
        <v>0</v>
      </c>
      <c r="M13" s="261">
        <v>0</v>
      </c>
      <c r="N13" s="261">
        <v>0</v>
      </c>
      <c r="O13" s="262">
        <v>30</v>
      </c>
      <c r="P13" s="262">
        <v>13</v>
      </c>
      <c r="Q13" s="262">
        <v>43</v>
      </c>
      <c r="R13" s="100">
        <v>0</v>
      </c>
      <c r="S13" s="100">
        <v>0</v>
      </c>
      <c r="T13" s="100">
        <v>0</v>
      </c>
      <c r="U13" s="100">
        <v>0</v>
      </c>
      <c r="V13" s="100">
        <v>0</v>
      </c>
      <c r="W13" s="100">
        <v>0</v>
      </c>
      <c r="X13" s="261">
        <v>0</v>
      </c>
      <c r="Y13" s="261">
        <v>0</v>
      </c>
      <c r="Z13" s="261">
        <v>0</v>
      </c>
      <c r="AA13" s="261">
        <v>0</v>
      </c>
      <c r="AB13" s="261">
        <v>0</v>
      </c>
      <c r="AC13" s="261">
        <v>0</v>
      </c>
      <c r="AD13" s="261">
        <v>0</v>
      </c>
      <c r="AE13" s="262">
        <v>0</v>
      </c>
      <c r="AF13" s="262">
        <v>1</v>
      </c>
      <c r="AG13" s="262">
        <v>3</v>
      </c>
      <c r="AH13" s="262">
        <v>0</v>
      </c>
      <c r="AI13" s="262">
        <v>1</v>
      </c>
      <c r="AJ13" s="262">
        <v>1</v>
      </c>
      <c r="AK13" s="262">
        <v>0</v>
      </c>
      <c r="AL13" s="263">
        <v>0</v>
      </c>
      <c r="AM13" s="263">
        <v>1</v>
      </c>
      <c r="AN13" s="263">
        <v>0</v>
      </c>
      <c r="AO13" s="262">
        <v>0</v>
      </c>
      <c r="AP13" s="262">
        <v>0</v>
      </c>
      <c r="AQ13" s="262">
        <v>0</v>
      </c>
      <c r="AR13" s="262">
        <v>0</v>
      </c>
      <c r="AS13" s="262">
        <v>0</v>
      </c>
    </row>
    <row r="14" spans="1:46" ht="14.1" customHeight="1" x14ac:dyDescent="0.15">
      <c r="A14" s="99" t="s">
        <v>430</v>
      </c>
      <c r="B14" s="100" t="s">
        <v>109</v>
      </c>
      <c r="C14" s="100">
        <f t="shared" si="0"/>
        <v>73</v>
      </c>
      <c r="D14" s="261">
        <v>0</v>
      </c>
      <c r="E14" s="261">
        <v>1</v>
      </c>
      <c r="F14" s="261">
        <v>0</v>
      </c>
      <c r="G14" s="261">
        <v>0</v>
      </c>
      <c r="H14" s="261">
        <v>0</v>
      </c>
      <c r="I14" s="261">
        <v>71</v>
      </c>
      <c r="J14" s="261">
        <v>0</v>
      </c>
      <c r="K14" s="261">
        <v>1</v>
      </c>
      <c r="L14" s="261">
        <v>0</v>
      </c>
      <c r="M14" s="261">
        <v>0</v>
      </c>
      <c r="N14" s="261">
        <v>0</v>
      </c>
      <c r="O14" s="262">
        <v>60</v>
      </c>
      <c r="P14" s="262">
        <v>13</v>
      </c>
      <c r="Q14" s="262">
        <v>73</v>
      </c>
      <c r="R14" s="100">
        <v>0</v>
      </c>
      <c r="S14" s="100">
        <v>0</v>
      </c>
      <c r="T14" s="100">
        <v>0</v>
      </c>
      <c r="U14" s="100">
        <v>0</v>
      </c>
      <c r="V14" s="100">
        <v>0</v>
      </c>
      <c r="W14" s="100">
        <v>0</v>
      </c>
      <c r="X14" s="261">
        <v>0</v>
      </c>
      <c r="Y14" s="261">
        <v>0</v>
      </c>
      <c r="Z14" s="261">
        <v>0</v>
      </c>
      <c r="AA14" s="261">
        <v>0</v>
      </c>
      <c r="AB14" s="261">
        <v>0</v>
      </c>
      <c r="AC14" s="261">
        <v>0</v>
      </c>
      <c r="AD14" s="261">
        <v>0</v>
      </c>
      <c r="AE14" s="262">
        <v>0</v>
      </c>
      <c r="AF14" s="262">
        <v>1</v>
      </c>
      <c r="AG14" s="262">
        <v>3</v>
      </c>
      <c r="AH14" s="263">
        <v>0</v>
      </c>
      <c r="AI14" s="262">
        <v>0</v>
      </c>
      <c r="AJ14" s="262">
        <v>0</v>
      </c>
      <c r="AK14" s="263">
        <v>8</v>
      </c>
      <c r="AL14" s="263">
        <v>0</v>
      </c>
      <c r="AM14" s="263">
        <v>1</v>
      </c>
      <c r="AN14" s="263">
        <v>0</v>
      </c>
      <c r="AO14" s="262">
        <v>0</v>
      </c>
      <c r="AP14" s="262">
        <v>0</v>
      </c>
      <c r="AQ14" s="262">
        <v>0</v>
      </c>
      <c r="AR14" s="262">
        <v>0</v>
      </c>
      <c r="AS14" s="262">
        <v>0</v>
      </c>
    </row>
    <row r="15" spans="1:46" ht="14.1" customHeight="1" x14ac:dyDescent="0.15">
      <c r="A15" s="99" t="s">
        <v>430</v>
      </c>
      <c r="B15" s="100" t="s">
        <v>102</v>
      </c>
      <c r="C15" s="100">
        <f t="shared" si="0"/>
        <v>74</v>
      </c>
      <c r="D15" s="261">
        <v>1</v>
      </c>
      <c r="E15" s="261">
        <v>0</v>
      </c>
      <c r="F15" s="261">
        <v>2</v>
      </c>
      <c r="G15" s="261">
        <v>0</v>
      </c>
      <c r="H15" s="261">
        <v>0</v>
      </c>
      <c r="I15" s="261">
        <v>50</v>
      </c>
      <c r="J15" s="261">
        <v>0</v>
      </c>
      <c r="K15" s="261">
        <v>1</v>
      </c>
      <c r="L15" s="261">
        <v>0</v>
      </c>
      <c r="M15" s="261">
        <v>0</v>
      </c>
      <c r="N15" s="261">
        <v>20</v>
      </c>
      <c r="O15" s="262">
        <v>58</v>
      </c>
      <c r="P15" s="262">
        <v>16</v>
      </c>
      <c r="Q15" s="262">
        <v>74</v>
      </c>
      <c r="R15" s="100">
        <v>0</v>
      </c>
      <c r="S15" s="100">
        <v>0</v>
      </c>
      <c r="T15" s="100">
        <v>0</v>
      </c>
      <c r="U15" s="100">
        <v>0</v>
      </c>
      <c r="V15" s="100">
        <v>0</v>
      </c>
      <c r="W15" s="100">
        <v>0</v>
      </c>
      <c r="X15" s="261">
        <v>0</v>
      </c>
      <c r="Y15" s="261">
        <v>0</v>
      </c>
      <c r="Z15" s="261">
        <v>0</v>
      </c>
      <c r="AA15" s="261">
        <v>0</v>
      </c>
      <c r="AB15" s="261">
        <v>0</v>
      </c>
      <c r="AC15" s="261">
        <v>0</v>
      </c>
      <c r="AD15" s="261">
        <v>0</v>
      </c>
      <c r="AE15" s="262">
        <v>0</v>
      </c>
      <c r="AF15" s="262">
        <v>1</v>
      </c>
      <c r="AG15" s="262">
        <v>3</v>
      </c>
      <c r="AH15" s="263">
        <v>1</v>
      </c>
      <c r="AI15" s="263">
        <v>1</v>
      </c>
      <c r="AJ15" s="263">
        <v>1</v>
      </c>
      <c r="AK15" s="262">
        <v>0</v>
      </c>
      <c r="AL15" s="263">
        <v>0</v>
      </c>
      <c r="AM15" s="263">
        <v>0</v>
      </c>
      <c r="AN15" s="263">
        <v>0</v>
      </c>
      <c r="AO15" s="262">
        <v>0</v>
      </c>
      <c r="AP15" s="262">
        <v>1</v>
      </c>
      <c r="AQ15" s="262">
        <v>0</v>
      </c>
      <c r="AR15" s="262">
        <v>0</v>
      </c>
      <c r="AS15" s="262">
        <v>0</v>
      </c>
    </row>
    <row r="16" spans="1:46" ht="14.1" customHeight="1" x14ac:dyDescent="0.15">
      <c r="A16" s="99" t="s">
        <v>430</v>
      </c>
      <c r="B16" s="100" t="s">
        <v>103</v>
      </c>
      <c r="C16" s="100">
        <f t="shared" si="0"/>
        <v>55</v>
      </c>
      <c r="D16" s="261">
        <v>1</v>
      </c>
      <c r="E16" s="261">
        <v>0</v>
      </c>
      <c r="F16" s="261">
        <v>2</v>
      </c>
      <c r="G16" s="261">
        <v>7</v>
      </c>
      <c r="H16" s="261">
        <v>0</v>
      </c>
      <c r="I16" s="261">
        <v>32</v>
      </c>
      <c r="J16" s="261">
        <v>0</v>
      </c>
      <c r="K16" s="261">
        <v>2</v>
      </c>
      <c r="L16" s="261">
        <v>0</v>
      </c>
      <c r="M16" s="261">
        <v>0</v>
      </c>
      <c r="N16" s="261">
        <v>11</v>
      </c>
      <c r="O16" s="262">
        <v>42</v>
      </c>
      <c r="P16" s="262">
        <v>13</v>
      </c>
      <c r="Q16" s="262">
        <v>55</v>
      </c>
      <c r="R16" s="100">
        <v>0</v>
      </c>
      <c r="S16" s="100">
        <v>0</v>
      </c>
      <c r="T16" s="100">
        <v>0</v>
      </c>
      <c r="U16" s="100">
        <v>0</v>
      </c>
      <c r="V16" s="100">
        <v>0</v>
      </c>
      <c r="W16" s="100">
        <v>0</v>
      </c>
      <c r="X16" s="261">
        <v>0</v>
      </c>
      <c r="Y16" s="261">
        <v>0</v>
      </c>
      <c r="Z16" s="261">
        <v>0</v>
      </c>
      <c r="AA16" s="261">
        <v>0</v>
      </c>
      <c r="AB16" s="261">
        <v>0</v>
      </c>
      <c r="AC16" s="261">
        <v>0</v>
      </c>
      <c r="AD16" s="261">
        <v>0</v>
      </c>
      <c r="AE16" s="262">
        <v>0</v>
      </c>
      <c r="AF16" s="262">
        <v>1</v>
      </c>
      <c r="AG16" s="262">
        <v>3</v>
      </c>
      <c r="AH16" s="262">
        <v>1</v>
      </c>
      <c r="AI16" s="262">
        <v>1</v>
      </c>
      <c r="AJ16" s="262">
        <v>1</v>
      </c>
      <c r="AK16" s="263">
        <v>0</v>
      </c>
      <c r="AL16" s="263">
        <v>0</v>
      </c>
      <c r="AM16" s="263">
        <v>1</v>
      </c>
      <c r="AN16" s="263">
        <v>0</v>
      </c>
      <c r="AO16" s="262">
        <v>0</v>
      </c>
      <c r="AP16" s="262">
        <v>1</v>
      </c>
      <c r="AQ16" s="262">
        <v>0</v>
      </c>
      <c r="AR16" s="262">
        <v>1</v>
      </c>
      <c r="AS16" s="262">
        <v>0</v>
      </c>
    </row>
    <row r="17" spans="1:45" ht="14.1" customHeight="1" x14ac:dyDescent="0.15">
      <c r="A17" s="99" t="s">
        <v>430</v>
      </c>
      <c r="B17" s="100" t="s">
        <v>635</v>
      </c>
      <c r="C17" s="100">
        <f t="shared" si="0"/>
        <v>56</v>
      </c>
      <c r="D17" s="261">
        <v>1</v>
      </c>
      <c r="E17" s="261">
        <v>1</v>
      </c>
      <c r="F17" s="261">
        <v>2</v>
      </c>
      <c r="G17" s="261">
        <v>0</v>
      </c>
      <c r="H17" s="261">
        <v>0</v>
      </c>
      <c r="I17" s="261">
        <v>50</v>
      </c>
      <c r="J17" s="261">
        <v>1</v>
      </c>
      <c r="K17" s="261">
        <v>1</v>
      </c>
      <c r="L17" s="261">
        <v>0</v>
      </c>
      <c r="M17" s="261">
        <v>0</v>
      </c>
      <c r="N17" s="261">
        <v>0</v>
      </c>
      <c r="O17" s="262">
        <v>49</v>
      </c>
      <c r="P17" s="262">
        <v>7</v>
      </c>
      <c r="Q17" s="262">
        <v>56</v>
      </c>
      <c r="R17" s="100">
        <v>0</v>
      </c>
      <c r="S17" s="100">
        <v>0</v>
      </c>
      <c r="T17" s="100">
        <v>0</v>
      </c>
      <c r="U17" s="100">
        <v>0</v>
      </c>
      <c r="V17" s="100">
        <v>0</v>
      </c>
      <c r="W17" s="100">
        <v>0</v>
      </c>
      <c r="X17" s="261">
        <v>0</v>
      </c>
      <c r="Y17" s="261">
        <v>0</v>
      </c>
      <c r="Z17" s="261">
        <v>0</v>
      </c>
      <c r="AA17" s="261">
        <v>0</v>
      </c>
      <c r="AB17" s="261">
        <v>0</v>
      </c>
      <c r="AC17" s="261">
        <v>0</v>
      </c>
      <c r="AD17" s="261">
        <v>0</v>
      </c>
      <c r="AE17" s="262">
        <v>0</v>
      </c>
      <c r="AF17" s="263">
        <v>16</v>
      </c>
      <c r="AG17" s="261">
        <v>3</v>
      </c>
      <c r="AH17" s="263">
        <v>6</v>
      </c>
      <c r="AI17" s="263">
        <v>8</v>
      </c>
      <c r="AJ17" s="263">
        <v>11</v>
      </c>
      <c r="AK17" s="263">
        <v>2</v>
      </c>
      <c r="AL17" s="263">
        <v>0</v>
      </c>
      <c r="AM17" s="263">
        <v>1</v>
      </c>
      <c r="AN17" s="263">
        <v>0</v>
      </c>
      <c r="AO17" s="262">
        <v>0</v>
      </c>
      <c r="AP17" s="262">
        <v>0</v>
      </c>
      <c r="AQ17" s="262">
        <v>0</v>
      </c>
      <c r="AR17" s="262">
        <v>0</v>
      </c>
      <c r="AS17" s="262">
        <v>0</v>
      </c>
    </row>
    <row r="18" spans="1:45" ht="14.1" customHeight="1" x14ac:dyDescent="0.15">
      <c r="A18" s="99" t="s">
        <v>430</v>
      </c>
      <c r="B18" s="100" t="s">
        <v>113</v>
      </c>
      <c r="C18" s="100">
        <f t="shared" si="0"/>
        <v>66</v>
      </c>
      <c r="D18" s="261">
        <v>1</v>
      </c>
      <c r="E18" s="261">
        <v>1</v>
      </c>
      <c r="F18" s="261">
        <v>2</v>
      </c>
      <c r="G18" s="261">
        <v>4</v>
      </c>
      <c r="H18" s="261">
        <v>0</v>
      </c>
      <c r="I18" s="261">
        <v>42</v>
      </c>
      <c r="J18" s="261">
        <v>0</v>
      </c>
      <c r="K18" s="261">
        <v>2</v>
      </c>
      <c r="L18" s="261">
        <v>0</v>
      </c>
      <c r="M18" s="261">
        <v>0</v>
      </c>
      <c r="N18" s="261">
        <v>14</v>
      </c>
      <c r="O18" s="262">
        <v>54</v>
      </c>
      <c r="P18" s="262">
        <v>12</v>
      </c>
      <c r="Q18" s="262">
        <v>66</v>
      </c>
      <c r="R18" s="100">
        <v>0</v>
      </c>
      <c r="S18" s="100">
        <v>0</v>
      </c>
      <c r="T18" s="100">
        <v>0</v>
      </c>
      <c r="U18" s="100">
        <v>0</v>
      </c>
      <c r="V18" s="100">
        <v>0</v>
      </c>
      <c r="W18" s="100">
        <v>0</v>
      </c>
      <c r="X18" s="261">
        <v>0</v>
      </c>
      <c r="Y18" s="261">
        <v>0</v>
      </c>
      <c r="Z18" s="261">
        <v>0</v>
      </c>
      <c r="AA18" s="261">
        <v>0</v>
      </c>
      <c r="AB18" s="261">
        <v>0</v>
      </c>
      <c r="AC18" s="261">
        <v>0</v>
      </c>
      <c r="AD18" s="261">
        <v>0</v>
      </c>
      <c r="AE18" s="262">
        <v>0</v>
      </c>
      <c r="AF18" s="262">
        <v>1</v>
      </c>
      <c r="AG18" s="262">
        <v>3</v>
      </c>
      <c r="AH18" s="262">
        <v>1</v>
      </c>
      <c r="AI18" s="262">
        <v>1</v>
      </c>
      <c r="AJ18" s="262">
        <v>1</v>
      </c>
      <c r="AK18" s="263">
        <v>0</v>
      </c>
      <c r="AL18" s="263">
        <v>0</v>
      </c>
      <c r="AM18" s="263">
        <v>0</v>
      </c>
      <c r="AN18" s="263">
        <v>0</v>
      </c>
      <c r="AO18" s="262">
        <v>0</v>
      </c>
      <c r="AP18" s="262">
        <v>0</v>
      </c>
      <c r="AQ18" s="262">
        <v>0</v>
      </c>
      <c r="AR18" s="262">
        <v>0</v>
      </c>
      <c r="AS18" s="262">
        <v>0</v>
      </c>
    </row>
    <row r="19" spans="1:45" ht="14.1" customHeight="1" x14ac:dyDescent="0.15">
      <c r="A19" s="99" t="s">
        <v>430</v>
      </c>
      <c r="B19" s="100" t="s">
        <v>112</v>
      </c>
      <c r="C19" s="100">
        <f t="shared" si="0"/>
        <v>53</v>
      </c>
      <c r="D19" s="261">
        <v>1</v>
      </c>
      <c r="E19" s="261">
        <v>0</v>
      </c>
      <c r="F19" s="261">
        <v>2</v>
      </c>
      <c r="G19" s="261">
        <v>0</v>
      </c>
      <c r="H19" s="261">
        <v>0</v>
      </c>
      <c r="I19" s="261">
        <v>48</v>
      </c>
      <c r="J19" s="261">
        <v>0</v>
      </c>
      <c r="K19" s="261">
        <v>2</v>
      </c>
      <c r="L19" s="261">
        <v>0</v>
      </c>
      <c r="M19" s="261">
        <v>0</v>
      </c>
      <c r="N19" s="261">
        <v>0</v>
      </c>
      <c r="O19" s="262">
        <v>37</v>
      </c>
      <c r="P19" s="262">
        <v>16</v>
      </c>
      <c r="Q19" s="262">
        <v>53</v>
      </c>
      <c r="R19" s="100">
        <v>0</v>
      </c>
      <c r="S19" s="100">
        <v>0</v>
      </c>
      <c r="T19" s="100">
        <v>0</v>
      </c>
      <c r="U19" s="100">
        <v>0</v>
      </c>
      <c r="V19" s="100">
        <v>0</v>
      </c>
      <c r="W19" s="100">
        <v>0</v>
      </c>
      <c r="X19" s="261">
        <v>0</v>
      </c>
      <c r="Y19" s="261">
        <v>0</v>
      </c>
      <c r="Z19" s="261">
        <v>0</v>
      </c>
      <c r="AA19" s="261">
        <v>0</v>
      </c>
      <c r="AB19" s="261">
        <v>0</v>
      </c>
      <c r="AC19" s="261">
        <v>0</v>
      </c>
      <c r="AD19" s="261">
        <v>0</v>
      </c>
      <c r="AE19" s="262">
        <v>0</v>
      </c>
      <c r="AF19" s="262">
        <v>1</v>
      </c>
      <c r="AG19" s="262">
        <v>0</v>
      </c>
      <c r="AH19" s="262">
        <v>1</v>
      </c>
      <c r="AI19" s="262">
        <v>1</v>
      </c>
      <c r="AJ19" s="262">
        <v>1</v>
      </c>
      <c r="AK19" s="262">
        <v>6</v>
      </c>
      <c r="AL19" s="263">
        <v>0</v>
      </c>
      <c r="AM19" s="263">
        <v>1</v>
      </c>
      <c r="AN19" s="263">
        <v>0</v>
      </c>
      <c r="AO19" s="262">
        <v>0</v>
      </c>
      <c r="AP19" s="262">
        <v>0</v>
      </c>
      <c r="AQ19" s="262">
        <v>0</v>
      </c>
      <c r="AR19" s="262">
        <v>0</v>
      </c>
      <c r="AS19" s="262">
        <v>0</v>
      </c>
    </row>
    <row r="20" spans="1:45" ht="14.1" customHeight="1" x14ac:dyDescent="0.15">
      <c r="A20" s="99" t="s">
        <v>430</v>
      </c>
      <c r="B20" s="100" t="s">
        <v>636</v>
      </c>
      <c r="C20" s="100">
        <f t="shared" si="0"/>
        <v>44</v>
      </c>
      <c r="D20" s="261">
        <v>1</v>
      </c>
      <c r="E20" s="261">
        <v>1</v>
      </c>
      <c r="F20" s="261">
        <v>0</v>
      </c>
      <c r="G20" s="261">
        <v>0</v>
      </c>
      <c r="H20" s="261">
        <v>0</v>
      </c>
      <c r="I20" s="261">
        <v>41</v>
      </c>
      <c r="J20" s="261">
        <v>0</v>
      </c>
      <c r="K20" s="261">
        <v>1</v>
      </c>
      <c r="L20" s="261">
        <v>0</v>
      </c>
      <c r="M20" s="261">
        <v>0</v>
      </c>
      <c r="N20" s="261">
        <v>0</v>
      </c>
      <c r="O20" s="262">
        <v>36</v>
      </c>
      <c r="P20" s="262">
        <v>8</v>
      </c>
      <c r="Q20" s="262">
        <v>44</v>
      </c>
      <c r="R20" s="100">
        <v>0</v>
      </c>
      <c r="S20" s="100">
        <v>0</v>
      </c>
      <c r="T20" s="100">
        <v>0</v>
      </c>
      <c r="U20" s="100">
        <v>0</v>
      </c>
      <c r="V20" s="100">
        <v>0</v>
      </c>
      <c r="W20" s="100">
        <v>0</v>
      </c>
      <c r="X20" s="261">
        <v>0</v>
      </c>
      <c r="Y20" s="261">
        <v>0</v>
      </c>
      <c r="Z20" s="261">
        <v>0</v>
      </c>
      <c r="AA20" s="261">
        <v>0</v>
      </c>
      <c r="AB20" s="261">
        <v>0</v>
      </c>
      <c r="AC20" s="261">
        <v>0</v>
      </c>
      <c r="AD20" s="261">
        <v>0</v>
      </c>
      <c r="AE20" s="262">
        <v>0</v>
      </c>
      <c r="AF20" s="262">
        <v>1</v>
      </c>
      <c r="AG20" s="262">
        <v>3</v>
      </c>
      <c r="AH20" s="263">
        <v>1</v>
      </c>
      <c r="AI20" s="262">
        <v>1</v>
      </c>
      <c r="AJ20" s="262">
        <v>1</v>
      </c>
      <c r="AK20" s="263">
        <v>0</v>
      </c>
      <c r="AL20" s="263">
        <v>0</v>
      </c>
      <c r="AM20" s="263">
        <v>1</v>
      </c>
      <c r="AN20" s="263">
        <v>0</v>
      </c>
      <c r="AO20" s="262">
        <v>0</v>
      </c>
      <c r="AP20" s="262">
        <v>0</v>
      </c>
      <c r="AQ20" s="262">
        <v>0</v>
      </c>
      <c r="AR20" s="262">
        <v>0</v>
      </c>
      <c r="AS20" s="262">
        <v>0</v>
      </c>
    </row>
    <row r="21" spans="1:45" ht="14.1" customHeight="1" x14ac:dyDescent="0.15">
      <c r="A21" s="99" t="s">
        <v>430</v>
      </c>
      <c r="B21" s="100" t="s">
        <v>111</v>
      </c>
      <c r="C21" s="100">
        <f t="shared" si="0"/>
        <v>49</v>
      </c>
      <c r="D21" s="261">
        <v>1</v>
      </c>
      <c r="E21" s="261">
        <v>0</v>
      </c>
      <c r="F21" s="261">
        <v>1</v>
      </c>
      <c r="G21" s="261">
        <v>0</v>
      </c>
      <c r="H21" s="261">
        <v>0</v>
      </c>
      <c r="I21" s="261">
        <v>39</v>
      </c>
      <c r="J21" s="261">
        <v>0</v>
      </c>
      <c r="K21" s="261">
        <v>1</v>
      </c>
      <c r="L21" s="261">
        <v>0</v>
      </c>
      <c r="M21" s="261">
        <v>0</v>
      </c>
      <c r="N21" s="261">
        <v>7</v>
      </c>
      <c r="O21" s="262">
        <v>38</v>
      </c>
      <c r="P21" s="262">
        <v>11</v>
      </c>
      <c r="Q21" s="262">
        <v>49</v>
      </c>
      <c r="R21" s="100">
        <v>0</v>
      </c>
      <c r="S21" s="100">
        <v>0</v>
      </c>
      <c r="T21" s="100">
        <v>0</v>
      </c>
      <c r="U21" s="100">
        <v>0</v>
      </c>
      <c r="V21" s="100">
        <v>0</v>
      </c>
      <c r="W21" s="100">
        <v>0</v>
      </c>
      <c r="X21" s="261">
        <v>0</v>
      </c>
      <c r="Y21" s="261">
        <v>0</v>
      </c>
      <c r="Z21" s="261">
        <v>0</v>
      </c>
      <c r="AA21" s="261">
        <v>0</v>
      </c>
      <c r="AB21" s="261">
        <v>0</v>
      </c>
      <c r="AC21" s="261">
        <v>0</v>
      </c>
      <c r="AD21" s="261">
        <v>0</v>
      </c>
      <c r="AE21" s="262">
        <v>0</v>
      </c>
      <c r="AF21" s="262">
        <v>1</v>
      </c>
      <c r="AG21" s="262">
        <v>3</v>
      </c>
      <c r="AH21" s="263">
        <v>1</v>
      </c>
      <c r="AI21" s="262">
        <v>1</v>
      </c>
      <c r="AJ21" s="263">
        <v>1</v>
      </c>
      <c r="AK21" s="263">
        <v>0</v>
      </c>
      <c r="AL21" s="263">
        <v>0</v>
      </c>
      <c r="AM21" s="263">
        <v>1</v>
      </c>
      <c r="AN21" s="263">
        <v>0</v>
      </c>
      <c r="AO21" s="262">
        <v>0</v>
      </c>
      <c r="AP21" s="262">
        <v>0</v>
      </c>
      <c r="AQ21" s="262">
        <v>0</v>
      </c>
      <c r="AR21" s="262">
        <v>0</v>
      </c>
      <c r="AS21" s="262">
        <v>0</v>
      </c>
    </row>
    <row r="22" spans="1:45" ht="14.1" customHeight="1" x14ac:dyDescent="0.15">
      <c r="A22" s="99" t="s">
        <v>430</v>
      </c>
      <c r="B22" s="106" t="s">
        <v>337</v>
      </c>
      <c r="C22" s="100">
        <f t="shared" si="0"/>
        <v>41</v>
      </c>
      <c r="D22" s="261">
        <v>1</v>
      </c>
      <c r="E22" s="261">
        <v>0</v>
      </c>
      <c r="F22" s="261">
        <v>2</v>
      </c>
      <c r="G22" s="261">
        <v>0</v>
      </c>
      <c r="H22" s="261">
        <v>0</v>
      </c>
      <c r="I22" s="261">
        <v>37</v>
      </c>
      <c r="J22" s="261">
        <v>0</v>
      </c>
      <c r="K22" s="261">
        <v>1</v>
      </c>
      <c r="L22" s="261">
        <v>0</v>
      </c>
      <c r="M22" s="261">
        <v>0</v>
      </c>
      <c r="N22" s="261">
        <v>0</v>
      </c>
      <c r="O22" s="262">
        <v>27</v>
      </c>
      <c r="P22" s="262">
        <v>14</v>
      </c>
      <c r="Q22" s="262">
        <v>41</v>
      </c>
      <c r="R22" s="100">
        <v>0</v>
      </c>
      <c r="S22" s="100">
        <v>0</v>
      </c>
      <c r="T22" s="100">
        <v>0</v>
      </c>
      <c r="U22" s="100">
        <v>0</v>
      </c>
      <c r="V22" s="100">
        <v>0</v>
      </c>
      <c r="W22" s="100">
        <v>0</v>
      </c>
      <c r="X22" s="261">
        <v>0</v>
      </c>
      <c r="Y22" s="261">
        <v>0</v>
      </c>
      <c r="Z22" s="261">
        <v>0</v>
      </c>
      <c r="AA22" s="261">
        <v>0</v>
      </c>
      <c r="AB22" s="261">
        <v>0</v>
      </c>
      <c r="AC22" s="261">
        <v>0</v>
      </c>
      <c r="AD22" s="261">
        <v>0</v>
      </c>
      <c r="AE22" s="262">
        <v>0</v>
      </c>
      <c r="AF22" s="262">
        <v>1</v>
      </c>
      <c r="AG22" s="262">
        <v>3</v>
      </c>
      <c r="AH22" s="263">
        <v>0</v>
      </c>
      <c r="AI22" s="262">
        <v>1</v>
      </c>
      <c r="AJ22" s="262">
        <v>1</v>
      </c>
      <c r="AK22" s="263">
        <v>0</v>
      </c>
      <c r="AL22" s="263">
        <v>0</v>
      </c>
      <c r="AM22" s="263">
        <v>1</v>
      </c>
      <c r="AN22" s="263">
        <v>0</v>
      </c>
      <c r="AO22" s="262">
        <v>0</v>
      </c>
      <c r="AP22" s="262">
        <v>0</v>
      </c>
      <c r="AQ22" s="262">
        <v>0</v>
      </c>
      <c r="AR22" s="262">
        <v>0</v>
      </c>
      <c r="AS22" s="262">
        <v>0</v>
      </c>
    </row>
    <row r="23" spans="1:45" ht="14.1" customHeight="1" x14ac:dyDescent="0.15">
      <c r="A23" s="99" t="s">
        <v>430</v>
      </c>
      <c r="B23" s="100" t="s">
        <v>155</v>
      </c>
      <c r="C23" s="100">
        <f t="shared" si="0"/>
        <v>28</v>
      </c>
      <c r="D23" s="261">
        <v>1</v>
      </c>
      <c r="E23" s="261">
        <v>0</v>
      </c>
      <c r="F23" s="261">
        <v>1</v>
      </c>
      <c r="G23" s="261">
        <v>0</v>
      </c>
      <c r="H23" s="261">
        <v>0</v>
      </c>
      <c r="I23" s="261">
        <v>24</v>
      </c>
      <c r="J23" s="261">
        <v>0</v>
      </c>
      <c r="K23" s="261">
        <v>1</v>
      </c>
      <c r="L23" s="261">
        <v>0</v>
      </c>
      <c r="M23" s="261">
        <v>0</v>
      </c>
      <c r="N23" s="261">
        <v>1</v>
      </c>
      <c r="O23" s="262">
        <v>24</v>
      </c>
      <c r="P23" s="262">
        <v>4</v>
      </c>
      <c r="Q23" s="262">
        <v>28</v>
      </c>
      <c r="R23" s="100">
        <v>0</v>
      </c>
      <c r="S23" s="100">
        <v>0</v>
      </c>
      <c r="T23" s="100">
        <v>0</v>
      </c>
      <c r="U23" s="100">
        <v>0</v>
      </c>
      <c r="V23" s="100">
        <v>0</v>
      </c>
      <c r="W23" s="100">
        <v>0</v>
      </c>
      <c r="X23" s="261">
        <v>0</v>
      </c>
      <c r="Y23" s="261">
        <v>0</v>
      </c>
      <c r="Z23" s="261">
        <v>0</v>
      </c>
      <c r="AA23" s="261">
        <v>0</v>
      </c>
      <c r="AB23" s="261">
        <v>0</v>
      </c>
      <c r="AC23" s="261">
        <v>0</v>
      </c>
      <c r="AD23" s="261">
        <v>0</v>
      </c>
      <c r="AE23" s="262">
        <v>0</v>
      </c>
      <c r="AF23" s="262">
        <v>1</v>
      </c>
      <c r="AG23" s="262">
        <v>3</v>
      </c>
      <c r="AH23" s="262">
        <v>1</v>
      </c>
      <c r="AI23" s="262">
        <v>1</v>
      </c>
      <c r="AJ23" s="262">
        <v>1</v>
      </c>
      <c r="AK23" s="263">
        <v>0</v>
      </c>
      <c r="AL23" s="263">
        <v>0</v>
      </c>
      <c r="AM23" s="263">
        <v>0</v>
      </c>
      <c r="AN23" s="263">
        <v>0</v>
      </c>
      <c r="AO23" s="262">
        <v>0</v>
      </c>
      <c r="AP23" s="262">
        <v>0</v>
      </c>
      <c r="AQ23" s="262">
        <v>0</v>
      </c>
      <c r="AR23" s="262">
        <v>0</v>
      </c>
      <c r="AS23" s="262">
        <v>0</v>
      </c>
    </row>
    <row r="24" spans="1:45" ht="14.1" customHeight="1" x14ac:dyDescent="0.15">
      <c r="A24" s="99" t="s">
        <v>430</v>
      </c>
      <c r="B24" s="100" t="s">
        <v>110</v>
      </c>
      <c r="C24" s="100">
        <f t="shared" si="0"/>
        <v>70</v>
      </c>
      <c r="D24" s="261">
        <v>1</v>
      </c>
      <c r="E24" s="261">
        <v>1</v>
      </c>
      <c r="F24" s="261">
        <v>2</v>
      </c>
      <c r="G24" s="261">
        <v>1</v>
      </c>
      <c r="H24" s="261">
        <v>0</v>
      </c>
      <c r="I24" s="261">
        <v>42</v>
      </c>
      <c r="J24" s="261">
        <v>0</v>
      </c>
      <c r="K24" s="261">
        <v>1</v>
      </c>
      <c r="L24" s="261">
        <v>0</v>
      </c>
      <c r="M24" s="261">
        <v>0</v>
      </c>
      <c r="N24" s="261">
        <v>22</v>
      </c>
      <c r="O24" s="262">
        <v>55</v>
      </c>
      <c r="P24" s="262">
        <v>15</v>
      </c>
      <c r="Q24" s="262">
        <v>70</v>
      </c>
      <c r="R24" s="100">
        <v>0</v>
      </c>
      <c r="S24" s="100">
        <v>0</v>
      </c>
      <c r="T24" s="100">
        <v>0</v>
      </c>
      <c r="U24" s="100">
        <v>0</v>
      </c>
      <c r="V24" s="100">
        <v>0</v>
      </c>
      <c r="W24" s="100">
        <v>0</v>
      </c>
      <c r="X24" s="261">
        <v>0</v>
      </c>
      <c r="Y24" s="261">
        <v>0</v>
      </c>
      <c r="Z24" s="261">
        <v>0</v>
      </c>
      <c r="AA24" s="261">
        <v>0</v>
      </c>
      <c r="AB24" s="261">
        <v>0</v>
      </c>
      <c r="AC24" s="261">
        <v>0</v>
      </c>
      <c r="AD24" s="261">
        <v>0</v>
      </c>
      <c r="AE24" s="262">
        <v>0</v>
      </c>
      <c r="AF24" s="262">
        <v>1</v>
      </c>
      <c r="AG24" s="262">
        <v>3</v>
      </c>
      <c r="AH24" s="262">
        <v>1</v>
      </c>
      <c r="AI24" s="262">
        <v>1</v>
      </c>
      <c r="AJ24" s="262">
        <v>1</v>
      </c>
      <c r="AK24" s="263">
        <v>0</v>
      </c>
      <c r="AL24" s="263">
        <v>0</v>
      </c>
      <c r="AM24" s="263">
        <v>1</v>
      </c>
      <c r="AN24" s="263">
        <v>0</v>
      </c>
      <c r="AO24" s="262">
        <v>0</v>
      </c>
      <c r="AP24" s="262">
        <v>0</v>
      </c>
      <c r="AQ24" s="262">
        <v>0</v>
      </c>
      <c r="AR24" s="262">
        <v>0</v>
      </c>
      <c r="AS24" s="262">
        <v>0</v>
      </c>
    </row>
    <row r="25" spans="1:45" ht="14.1" customHeight="1" x14ac:dyDescent="0.15">
      <c r="A25" s="99" t="s">
        <v>430</v>
      </c>
      <c r="B25" s="100" t="s">
        <v>637</v>
      </c>
      <c r="C25" s="100">
        <f t="shared" si="0"/>
        <v>49</v>
      </c>
      <c r="D25" s="261">
        <v>1</v>
      </c>
      <c r="E25" s="261">
        <v>1</v>
      </c>
      <c r="F25" s="261">
        <v>1</v>
      </c>
      <c r="G25" s="261">
        <v>0</v>
      </c>
      <c r="H25" s="261">
        <v>0</v>
      </c>
      <c r="I25" s="261">
        <v>45</v>
      </c>
      <c r="J25" s="261">
        <v>0</v>
      </c>
      <c r="K25" s="261">
        <v>1</v>
      </c>
      <c r="L25" s="261">
        <v>0</v>
      </c>
      <c r="M25" s="261">
        <v>0</v>
      </c>
      <c r="N25" s="261">
        <v>0</v>
      </c>
      <c r="O25" s="262">
        <v>37</v>
      </c>
      <c r="P25" s="262">
        <v>12</v>
      </c>
      <c r="Q25" s="262">
        <v>49</v>
      </c>
      <c r="R25" s="100">
        <v>0</v>
      </c>
      <c r="S25" s="100">
        <v>0</v>
      </c>
      <c r="T25" s="100">
        <v>0</v>
      </c>
      <c r="U25" s="100">
        <v>0</v>
      </c>
      <c r="V25" s="100">
        <v>0</v>
      </c>
      <c r="W25" s="100">
        <v>0</v>
      </c>
      <c r="X25" s="261">
        <v>0</v>
      </c>
      <c r="Y25" s="261">
        <v>0</v>
      </c>
      <c r="Z25" s="261">
        <v>0</v>
      </c>
      <c r="AA25" s="261">
        <v>0</v>
      </c>
      <c r="AB25" s="261">
        <v>0</v>
      </c>
      <c r="AC25" s="261">
        <v>0</v>
      </c>
      <c r="AD25" s="261">
        <v>0</v>
      </c>
      <c r="AE25" s="262">
        <v>0</v>
      </c>
      <c r="AF25" s="262">
        <v>1</v>
      </c>
      <c r="AG25" s="262">
        <v>7</v>
      </c>
      <c r="AH25" s="262">
        <v>1</v>
      </c>
      <c r="AI25" s="262">
        <v>1</v>
      </c>
      <c r="AJ25" s="262">
        <v>1</v>
      </c>
      <c r="AK25" s="262">
        <v>0</v>
      </c>
      <c r="AL25" s="263">
        <v>1</v>
      </c>
      <c r="AM25" s="263">
        <v>0</v>
      </c>
      <c r="AN25" s="263">
        <v>0</v>
      </c>
      <c r="AO25" s="262">
        <v>0</v>
      </c>
      <c r="AP25" s="262">
        <v>0</v>
      </c>
      <c r="AQ25" s="262">
        <v>0</v>
      </c>
      <c r="AR25" s="262">
        <v>0</v>
      </c>
      <c r="AS25" s="262">
        <v>0</v>
      </c>
    </row>
    <row r="26" spans="1:45" ht="14.1" customHeight="1" x14ac:dyDescent="0.15">
      <c r="A26" s="99" t="s">
        <v>430</v>
      </c>
      <c r="B26" s="100" t="s">
        <v>638</v>
      </c>
      <c r="C26" s="100">
        <f t="shared" si="0"/>
        <v>26</v>
      </c>
      <c r="D26" s="261">
        <v>1</v>
      </c>
      <c r="E26" s="261">
        <v>0</v>
      </c>
      <c r="F26" s="261">
        <v>1</v>
      </c>
      <c r="G26" s="261">
        <v>0</v>
      </c>
      <c r="H26" s="261">
        <v>0</v>
      </c>
      <c r="I26" s="261">
        <v>19</v>
      </c>
      <c r="J26" s="261">
        <v>4</v>
      </c>
      <c r="K26" s="261">
        <v>1</v>
      </c>
      <c r="L26" s="261">
        <v>0</v>
      </c>
      <c r="M26" s="261">
        <v>0</v>
      </c>
      <c r="N26" s="261">
        <v>0</v>
      </c>
      <c r="O26" s="262">
        <v>19</v>
      </c>
      <c r="P26" s="262">
        <v>7</v>
      </c>
      <c r="Q26" s="262">
        <v>26</v>
      </c>
      <c r="R26" s="100">
        <v>0</v>
      </c>
      <c r="S26" s="100">
        <v>0</v>
      </c>
      <c r="T26" s="100">
        <v>0</v>
      </c>
      <c r="U26" s="100">
        <v>0</v>
      </c>
      <c r="V26" s="100">
        <v>0</v>
      </c>
      <c r="W26" s="100">
        <v>0</v>
      </c>
      <c r="X26" s="261">
        <v>0</v>
      </c>
      <c r="Y26" s="261">
        <v>0</v>
      </c>
      <c r="Z26" s="261">
        <v>0</v>
      </c>
      <c r="AA26" s="261">
        <v>0</v>
      </c>
      <c r="AB26" s="261">
        <v>0</v>
      </c>
      <c r="AC26" s="261">
        <v>0</v>
      </c>
      <c r="AD26" s="261">
        <v>0</v>
      </c>
      <c r="AE26" s="262">
        <v>0</v>
      </c>
      <c r="AF26" s="262">
        <v>1</v>
      </c>
      <c r="AG26" s="262">
        <v>3</v>
      </c>
      <c r="AH26" s="262">
        <v>1</v>
      </c>
      <c r="AI26" s="262">
        <v>1</v>
      </c>
      <c r="AJ26" s="262">
        <v>1</v>
      </c>
      <c r="AK26" s="263">
        <v>2</v>
      </c>
      <c r="AL26" s="262">
        <v>0</v>
      </c>
      <c r="AM26" s="263">
        <v>0</v>
      </c>
      <c r="AN26" s="263">
        <v>0</v>
      </c>
      <c r="AO26" s="262">
        <v>0</v>
      </c>
      <c r="AP26" s="262">
        <v>0</v>
      </c>
      <c r="AQ26" s="262">
        <v>0</v>
      </c>
      <c r="AR26" s="262">
        <v>0</v>
      </c>
      <c r="AS26" s="262">
        <v>0</v>
      </c>
    </row>
    <row r="27" spans="1:45" ht="14.1" customHeight="1" x14ac:dyDescent="0.15">
      <c r="A27" s="99" t="s">
        <v>430</v>
      </c>
      <c r="B27" s="100" t="s">
        <v>154</v>
      </c>
      <c r="C27" s="100">
        <f t="shared" si="0"/>
        <v>75</v>
      </c>
      <c r="D27" s="261">
        <v>1</v>
      </c>
      <c r="E27" s="261">
        <v>2</v>
      </c>
      <c r="F27" s="261">
        <v>2</v>
      </c>
      <c r="G27" s="261">
        <v>0</v>
      </c>
      <c r="H27" s="261">
        <v>0</v>
      </c>
      <c r="I27" s="261">
        <v>69</v>
      </c>
      <c r="J27" s="261">
        <v>0</v>
      </c>
      <c r="K27" s="261">
        <v>1</v>
      </c>
      <c r="L27" s="261">
        <v>0</v>
      </c>
      <c r="M27" s="261">
        <v>0</v>
      </c>
      <c r="N27" s="261">
        <v>0</v>
      </c>
      <c r="O27" s="262">
        <v>64</v>
      </c>
      <c r="P27" s="262">
        <v>11</v>
      </c>
      <c r="Q27" s="262">
        <v>75</v>
      </c>
      <c r="R27" s="100">
        <v>0</v>
      </c>
      <c r="S27" s="100">
        <v>0</v>
      </c>
      <c r="T27" s="100">
        <v>0</v>
      </c>
      <c r="U27" s="100">
        <v>0</v>
      </c>
      <c r="V27" s="100">
        <v>0</v>
      </c>
      <c r="W27" s="100">
        <v>0</v>
      </c>
      <c r="X27" s="261">
        <v>0</v>
      </c>
      <c r="Y27" s="261">
        <v>0</v>
      </c>
      <c r="Z27" s="261">
        <v>0</v>
      </c>
      <c r="AA27" s="261">
        <v>0</v>
      </c>
      <c r="AB27" s="261">
        <v>0</v>
      </c>
      <c r="AC27" s="261">
        <v>0</v>
      </c>
      <c r="AD27" s="261">
        <v>0</v>
      </c>
      <c r="AE27" s="262">
        <v>0</v>
      </c>
      <c r="AF27" s="262">
        <v>1</v>
      </c>
      <c r="AG27" s="262">
        <v>3</v>
      </c>
      <c r="AH27" s="263">
        <v>0</v>
      </c>
      <c r="AI27" s="262">
        <v>1</v>
      </c>
      <c r="AJ27" s="262">
        <v>1</v>
      </c>
      <c r="AK27" s="262">
        <v>7</v>
      </c>
      <c r="AL27" s="263">
        <v>0</v>
      </c>
      <c r="AM27" s="263">
        <v>1</v>
      </c>
      <c r="AN27" s="263">
        <v>0</v>
      </c>
      <c r="AO27" s="262">
        <v>1</v>
      </c>
      <c r="AP27" s="262">
        <v>0</v>
      </c>
      <c r="AQ27" s="262">
        <v>0</v>
      </c>
      <c r="AR27" s="262">
        <v>0</v>
      </c>
      <c r="AS27" s="262">
        <v>0</v>
      </c>
    </row>
    <row r="28" spans="1:45" ht="14.1" customHeight="1" x14ac:dyDescent="0.15">
      <c r="A28" s="102" t="s">
        <v>429</v>
      </c>
      <c r="B28" s="102">
        <f>COUNTA(B6:B27)</f>
        <v>22</v>
      </c>
      <c r="C28" s="103">
        <f t="shared" ref="C28:AS28" si="1">SUM(C6:C27)</f>
        <v>1125</v>
      </c>
      <c r="D28" s="103">
        <f t="shared" si="1"/>
        <v>20</v>
      </c>
      <c r="E28" s="103">
        <f t="shared" si="1"/>
        <v>11</v>
      </c>
      <c r="F28" s="103">
        <f t="shared" si="1"/>
        <v>29</v>
      </c>
      <c r="G28" s="103">
        <f t="shared" si="1"/>
        <v>13</v>
      </c>
      <c r="H28" s="103">
        <f t="shared" si="1"/>
        <v>0</v>
      </c>
      <c r="I28" s="103">
        <f t="shared" si="1"/>
        <v>904</v>
      </c>
      <c r="J28" s="103">
        <f t="shared" ref="J28" si="2">SUM(J6:J27)</f>
        <v>5</v>
      </c>
      <c r="K28" s="103">
        <f t="shared" si="1"/>
        <v>24</v>
      </c>
      <c r="L28" s="103">
        <f t="shared" ref="L28" si="3">SUM(L6:L27)</f>
        <v>0</v>
      </c>
      <c r="M28" s="103">
        <f t="shared" si="1"/>
        <v>0</v>
      </c>
      <c r="N28" s="103">
        <f t="shared" si="1"/>
        <v>119</v>
      </c>
      <c r="O28" s="103">
        <f t="shared" si="1"/>
        <v>851</v>
      </c>
      <c r="P28" s="103">
        <f t="shared" si="1"/>
        <v>274</v>
      </c>
      <c r="Q28" s="103">
        <f t="shared" si="1"/>
        <v>1125</v>
      </c>
      <c r="R28" s="103">
        <f t="shared" si="1"/>
        <v>0</v>
      </c>
      <c r="S28" s="103">
        <f t="shared" si="1"/>
        <v>0</v>
      </c>
      <c r="T28" s="103">
        <f t="shared" si="1"/>
        <v>0</v>
      </c>
      <c r="U28" s="103">
        <f t="shared" si="1"/>
        <v>0</v>
      </c>
      <c r="V28" s="103">
        <f t="shared" si="1"/>
        <v>0</v>
      </c>
      <c r="W28" s="103">
        <f t="shared" si="1"/>
        <v>0</v>
      </c>
      <c r="X28" s="103">
        <f t="shared" si="1"/>
        <v>0</v>
      </c>
      <c r="Y28" s="103">
        <f t="shared" ref="Y28:Z28" si="4">SUM(Y6:Y27)</f>
        <v>0</v>
      </c>
      <c r="Z28" s="103">
        <f t="shared" si="4"/>
        <v>0</v>
      </c>
      <c r="AA28" s="103">
        <f t="shared" si="1"/>
        <v>0</v>
      </c>
      <c r="AB28" s="103">
        <f t="shared" si="1"/>
        <v>0</v>
      </c>
      <c r="AC28" s="103">
        <f t="shared" si="1"/>
        <v>0</v>
      </c>
      <c r="AD28" s="103">
        <f t="shared" si="1"/>
        <v>0</v>
      </c>
      <c r="AE28" s="103">
        <f t="shared" si="1"/>
        <v>0</v>
      </c>
      <c r="AF28" s="103">
        <f t="shared" si="1"/>
        <v>36</v>
      </c>
      <c r="AG28" s="103">
        <f t="shared" si="1"/>
        <v>65</v>
      </c>
      <c r="AH28" s="103">
        <f t="shared" si="1"/>
        <v>19</v>
      </c>
      <c r="AI28" s="103">
        <f t="shared" si="1"/>
        <v>27</v>
      </c>
      <c r="AJ28" s="103">
        <f t="shared" si="1"/>
        <v>30</v>
      </c>
      <c r="AK28" s="103">
        <f t="shared" si="1"/>
        <v>42</v>
      </c>
      <c r="AL28" s="103">
        <f t="shared" si="1"/>
        <v>1</v>
      </c>
      <c r="AM28" s="103">
        <f t="shared" ref="AM28" si="5">SUM(AM6:AM27)</f>
        <v>14</v>
      </c>
      <c r="AN28" s="103">
        <f t="shared" si="1"/>
        <v>0</v>
      </c>
      <c r="AO28" s="103">
        <f t="shared" si="1"/>
        <v>1</v>
      </c>
      <c r="AP28" s="103">
        <f t="shared" si="1"/>
        <v>4</v>
      </c>
      <c r="AQ28" s="103">
        <f t="shared" ref="AQ28" si="6">SUM(AQ6:AQ27)</f>
        <v>1</v>
      </c>
      <c r="AR28" s="103">
        <f t="shared" si="1"/>
        <v>1</v>
      </c>
      <c r="AS28" s="103">
        <f t="shared" si="1"/>
        <v>0</v>
      </c>
    </row>
    <row r="29" spans="1:45" ht="14.1" customHeight="1" x14ac:dyDescent="0.15">
      <c r="A29" s="99" t="s">
        <v>461</v>
      </c>
      <c r="B29" s="100" t="s">
        <v>122</v>
      </c>
      <c r="C29" s="100">
        <f>Q29+AE29</f>
        <v>24</v>
      </c>
      <c r="D29" s="261">
        <v>1</v>
      </c>
      <c r="E29" s="261">
        <v>0</v>
      </c>
      <c r="F29" s="261">
        <v>2</v>
      </c>
      <c r="G29" s="261">
        <v>0</v>
      </c>
      <c r="H29" s="261">
        <v>0</v>
      </c>
      <c r="I29" s="261">
        <v>18</v>
      </c>
      <c r="J29" s="261">
        <v>0</v>
      </c>
      <c r="K29" s="261">
        <v>1</v>
      </c>
      <c r="L29" s="261">
        <v>0</v>
      </c>
      <c r="M29" s="261">
        <v>0</v>
      </c>
      <c r="N29" s="261">
        <v>2</v>
      </c>
      <c r="O29" s="262">
        <v>18</v>
      </c>
      <c r="P29" s="262">
        <v>6</v>
      </c>
      <c r="Q29" s="262">
        <v>24</v>
      </c>
      <c r="R29" s="100">
        <v>0</v>
      </c>
      <c r="S29" s="100">
        <v>0</v>
      </c>
      <c r="T29" s="100">
        <v>0</v>
      </c>
      <c r="U29" s="100">
        <v>0</v>
      </c>
      <c r="V29" s="100">
        <v>0</v>
      </c>
      <c r="W29" s="100">
        <v>0</v>
      </c>
      <c r="X29" s="261">
        <v>0</v>
      </c>
      <c r="Y29" s="261">
        <v>0</v>
      </c>
      <c r="Z29" s="261">
        <v>0</v>
      </c>
      <c r="AA29" s="261">
        <v>0</v>
      </c>
      <c r="AB29" s="261">
        <v>0</v>
      </c>
      <c r="AC29" s="261">
        <v>0</v>
      </c>
      <c r="AD29" s="261">
        <v>0</v>
      </c>
      <c r="AE29" s="262">
        <v>0</v>
      </c>
      <c r="AF29" s="262">
        <v>1</v>
      </c>
      <c r="AG29" s="262">
        <v>3</v>
      </c>
      <c r="AH29" s="262">
        <v>1</v>
      </c>
      <c r="AI29" s="262">
        <v>1</v>
      </c>
      <c r="AJ29" s="262">
        <v>1</v>
      </c>
      <c r="AK29" s="263">
        <v>0</v>
      </c>
      <c r="AL29" s="263">
        <v>0</v>
      </c>
      <c r="AM29" s="263">
        <v>0</v>
      </c>
      <c r="AN29" s="263">
        <v>0</v>
      </c>
      <c r="AO29" s="262">
        <v>0</v>
      </c>
      <c r="AP29" s="262">
        <v>0</v>
      </c>
      <c r="AQ29" s="262">
        <v>0</v>
      </c>
      <c r="AR29" s="262">
        <v>0</v>
      </c>
      <c r="AS29" s="262">
        <v>0</v>
      </c>
    </row>
    <row r="30" spans="1:45" ht="14.1" customHeight="1" x14ac:dyDescent="0.15">
      <c r="A30" s="99" t="s">
        <v>461</v>
      </c>
      <c r="B30" s="100" t="s">
        <v>123</v>
      </c>
      <c r="C30" s="100">
        <f>Q30+AE30</f>
        <v>38</v>
      </c>
      <c r="D30" s="261">
        <v>1</v>
      </c>
      <c r="E30" s="261">
        <v>0</v>
      </c>
      <c r="F30" s="261">
        <v>1</v>
      </c>
      <c r="G30" s="261">
        <v>2</v>
      </c>
      <c r="H30" s="261">
        <v>0</v>
      </c>
      <c r="I30" s="261">
        <v>23</v>
      </c>
      <c r="J30" s="261">
        <v>0</v>
      </c>
      <c r="K30" s="261">
        <v>1</v>
      </c>
      <c r="L30" s="261">
        <v>0</v>
      </c>
      <c r="M30" s="261">
        <v>0</v>
      </c>
      <c r="N30" s="261">
        <v>10</v>
      </c>
      <c r="O30" s="262">
        <v>31</v>
      </c>
      <c r="P30" s="262">
        <v>7</v>
      </c>
      <c r="Q30" s="262">
        <v>38</v>
      </c>
      <c r="R30" s="100">
        <v>0</v>
      </c>
      <c r="S30" s="100">
        <v>0</v>
      </c>
      <c r="T30" s="100">
        <v>0</v>
      </c>
      <c r="U30" s="100">
        <v>0</v>
      </c>
      <c r="V30" s="100">
        <v>0</v>
      </c>
      <c r="W30" s="100">
        <v>0</v>
      </c>
      <c r="X30" s="261">
        <v>0</v>
      </c>
      <c r="Y30" s="261">
        <v>0</v>
      </c>
      <c r="Z30" s="261">
        <v>0</v>
      </c>
      <c r="AA30" s="261">
        <v>0</v>
      </c>
      <c r="AB30" s="261">
        <v>0</v>
      </c>
      <c r="AC30" s="261">
        <v>0</v>
      </c>
      <c r="AD30" s="261">
        <v>0</v>
      </c>
      <c r="AE30" s="262">
        <v>0</v>
      </c>
      <c r="AF30" s="262">
        <v>1</v>
      </c>
      <c r="AG30" s="262">
        <v>3</v>
      </c>
      <c r="AH30" s="262">
        <v>1</v>
      </c>
      <c r="AI30" s="262">
        <v>1</v>
      </c>
      <c r="AJ30" s="262">
        <v>1</v>
      </c>
      <c r="AK30" s="263">
        <v>0</v>
      </c>
      <c r="AL30" s="263">
        <v>0</v>
      </c>
      <c r="AM30" s="263">
        <v>0</v>
      </c>
      <c r="AN30" s="263">
        <v>0</v>
      </c>
      <c r="AO30" s="262">
        <v>0</v>
      </c>
      <c r="AP30" s="262">
        <v>0</v>
      </c>
      <c r="AQ30" s="262">
        <v>0</v>
      </c>
      <c r="AR30" s="262">
        <v>0</v>
      </c>
      <c r="AS30" s="262">
        <v>0</v>
      </c>
    </row>
    <row r="31" spans="1:45" ht="14.1" customHeight="1" x14ac:dyDescent="0.15">
      <c r="A31" s="99" t="s">
        <v>461</v>
      </c>
      <c r="B31" s="100" t="s">
        <v>124</v>
      </c>
      <c r="C31" s="100">
        <f>Q31+AE31</f>
        <v>22</v>
      </c>
      <c r="D31" s="261">
        <v>1</v>
      </c>
      <c r="E31" s="261">
        <v>0</v>
      </c>
      <c r="F31" s="261">
        <v>1</v>
      </c>
      <c r="G31" s="261">
        <v>0</v>
      </c>
      <c r="H31" s="261">
        <v>0</v>
      </c>
      <c r="I31" s="261">
        <v>18</v>
      </c>
      <c r="J31" s="261">
        <v>0</v>
      </c>
      <c r="K31" s="261">
        <v>1</v>
      </c>
      <c r="L31" s="261">
        <v>0</v>
      </c>
      <c r="M31" s="261">
        <v>0</v>
      </c>
      <c r="N31" s="261">
        <v>1</v>
      </c>
      <c r="O31" s="262">
        <v>17</v>
      </c>
      <c r="P31" s="262">
        <v>5</v>
      </c>
      <c r="Q31" s="262">
        <v>22</v>
      </c>
      <c r="R31" s="100">
        <v>0</v>
      </c>
      <c r="S31" s="100">
        <v>0</v>
      </c>
      <c r="T31" s="100">
        <v>0</v>
      </c>
      <c r="U31" s="100">
        <v>0</v>
      </c>
      <c r="V31" s="100">
        <v>0</v>
      </c>
      <c r="W31" s="100">
        <v>0</v>
      </c>
      <c r="X31" s="261">
        <v>0</v>
      </c>
      <c r="Y31" s="261">
        <v>0</v>
      </c>
      <c r="Z31" s="261">
        <v>0</v>
      </c>
      <c r="AA31" s="261">
        <v>0</v>
      </c>
      <c r="AB31" s="261">
        <v>0</v>
      </c>
      <c r="AC31" s="261">
        <v>0</v>
      </c>
      <c r="AD31" s="261">
        <v>0</v>
      </c>
      <c r="AE31" s="262">
        <v>0</v>
      </c>
      <c r="AF31" s="262">
        <v>1</v>
      </c>
      <c r="AG31" s="262">
        <v>3</v>
      </c>
      <c r="AH31" s="263">
        <v>0</v>
      </c>
      <c r="AI31" s="263">
        <v>0</v>
      </c>
      <c r="AJ31" s="263">
        <v>0</v>
      </c>
      <c r="AK31" s="263">
        <v>0</v>
      </c>
      <c r="AL31" s="263">
        <v>0</v>
      </c>
      <c r="AM31" s="263">
        <v>0</v>
      </c>
      <c r="AN31" s="263">
        <v>0</v>
      </c>
      <c r="AO31" s="262">
        <v>0</v>
      </c>
      <c r="AP31" s="262">
        <v>0</v>
      </c>
      <c r="AQ31" s="262">
        <v>0</v>
      </c>
      <c r="AR31" s="262">
        <v>0</v>
      </c>
      <c r="AS31" s="262">
        <v>0</v>
      </c>
    </row>
    <row r="32" spans="1:45" ht="14.1" customHeight="1" x14ac:dyDescent="0.15">
      <c r="A32" s="99" t="s">
        <v>461</v>
      </c>
      <c r="B32" s="100" t="s">
        <v>240</v>
      </c>
      <c r="C32" s="100">
        <f>Q32+AE32</f>
        <v>19</v>
      </c>
      <c r="D32" s="261">
        <v>1</v>
      </c>
      <c r="E32" s="261">
        <v>0</v>
      </c>
      <c r="F32" s="261">
        <v>1</v>
      </c>
      <c r="G32" s="261">
        <v>0</v>
      </c>
      <c r="H32" s="261">
        <v>0</v>
      </c>
      <c r="I32" s="261">
        <v>13</v>
      </c>
      <c r="J32" s="261">
        <v>0</v>
      </c>
      <c r="K32" s="261">
        <v>0</v>
      </c>
      <c r="L32" s="261">
        <v>0</v>
      </c>
      <c r="M32" s="261">
        <v>0</v>
      </c>
      <c r="N32" s="261">
        <v>4</v>
      </c>
      <c r="O32" s="262">
        <v>13</v>
      </c>
      <c r="P32" s="262">
        <v>6</v>
      </c>
      <c r="Q32" s="262">
        <v>19</v>
      </c>
      <c r="R32" s="100">
        <v>0</v>
      </c>
      <c r="S32" s="100">
        <v>0</v>
      </c>
      <c r="T32" s="100">
        <v>0</v>
      </c>
      <c r="U32" s="100">
        <v>0</v>
      </c>
      <c r="V32" s="100">
        <v>0</v>
      </c>
      <c r="W32" s="100">
        <v>0</v>
      </c>
      <c r="X32" s="261">
        <v>0</v>
      </c>
      <c r="Y32" s="261">
        <v>0</v>
      </c>
      <c r="Z32" s="261">
        <v>0</v>
      </c>
      <c r="AA32" s="261">
        <v>0</v>
      </c>
      <c r="AB32" s="261">
        <v>0</v>
      </c>
      <c r="AC32" s="261">
        <v>0</v>
      </c>
      <c r="AD32" s="261">
        <v>0</v>
      </c>
      <c r="AE32" s="262">
        <v>0</v>
      </c>
      <c r="AF32" s="262">
        <v>1</v>
      </c>
      <c r="AG32" s="262">
        <v>3</v>
      </c>
      <c r="AH32" s="262">
        <v>1</v>
      </c>
      <c r="AI32" s="262">
        <v>1</v>
      </c>
      <c r="AJ32" s="262">
        <v>1</v>
      </c>
      <c r="AK32" s="263">
        <v>0</v>
      </c>
      <c r="AL32" s="263">
        <v>0</v>
      </c>
      <c r="AM32" s="263">
        <v>1</v>
      </c>
      <c r="AN32" s="263">
        <v>0</v>
      </c>
      <c r="AO32" s="262">
        <v>1</v>
      </c>
      <c r="AP32" s="262">
        <v>0</v>
      </c>
      <c r="AQ32" s="262">
        <v>0</v>
      </c>
      <c r="AR32" s="262">
        <v>0</v>
      </c>
      <c r="AS32" s="262">
        <v>0</v>
      </c>
    </row>
    <row r="33" spans="1:72" ht="14.1" customHeight="1" x14ac:dyDescent="0.15">
      <c r="A33" s="102" t="s">
        <v>429</v>
      </c>
      <c r="B33" s="102">
        <f>COUNTA(B29:B32)</f>
        <v>4</v>
      </c>
      <c r="C33" s="103">
        <f t="shared" ref="C33:AS33" si="7">SUM(C29:C32)</f>
        <v>103</v>
      </c>
      <c r="D33" s="103">
        <f t="shared" si="7"/>
        <v>4</v>
      </c>
      <c r="E33" s="103">
        <f t="shared" si="7"/>
        <v>0</v>
      </c>
      <c r="F33" s="103">
        <f t="shared" si="7"/>
        <v>5</v>
      </c>
      <c r="G33" s="103">
        <f t="shared" si="7"/>
        <v>2</v>
      </c>
      <c r="H33" s="103">
        <f t="shared" si="7"/>
        <v>0</v>
      </c>
      <c r="I33" s="103">
        <f t="shared" si="7"/>
        <v>72</v>
      </c>
      <c r="J33" s="103">
        <f t="shared" ref="J33" si="8">SUM(J29:J32)</f>
        <v>0</v>
      </c>
      <c r="K33" s="103">
        <f t="shared" si="7"/>
        <v>3</v>
      </c>
      <c r="L33" s="103">
        <f t="shared" ref="L33" si="9">SUM(L29:L32)</f>
        <v>0</v>
      </c>
      <c r="M33" s="103">
        <f t="shared" si="7"/>
        <v>0</v>
      </c>
      <c r="N33" s="103">
        <f t="shared" si="7"/>
        <v>17</v>
      </c>
      <c r="O33" s="103">
        <f t="shared" si="7"/>
        <v>79</v>
      </c>
      <c r="P33" s="103">
        <f t="shared" si="7"/>
        <v>24</v>
      </c>
      <c r="Q33" s="103">
        <f>SUM(Q29:Q32)</f>
        <v>103</v>
      </c>
      <c r="R33" s="103">
        <f t="shared" si="7"/>
        <v>0</v>
      </c>
      <c r="S33" s="103">
        <f t="shared" si="7"/>
        <v>0</v>
      </c>
      <c r="T33" s="103">
        <f t="shared" si="7"/>
        <v>0</v>
      </c>
      <c r="U33" s="103">
        <f t="shared" si="7"/>
        <v>0</v>
      </c>
      <c r="V33" s="103">
        <f t="shared" si="7"/>
        <v>0</v>
      </c>
      <c r="W33" s="103">
        <f t="shared" si="7"/>
        <v>0</v>
      </c>
      <c r="X33" s="103">
        <f t="shared" si="7"/>
        <v>0</v>
      </c>
      <c r="Y33" s="103">
        <f t="shared" ref="Y33:Z33" si="10">SUM(Y29:Y32)</f>
        <v>0</v>
      </c>
      <c r="Z33" s="103">
        <f t="shared" si="10"/>
        <v>0</v>
      </c>
      <c r="AA33" s="103">
        <f t="shared" si="7"/>
        <v>0</v>
      </c>
      <c r="AB33" s="103">
        <f t="shared" si="7"/>
        <v>0</v>
      </c>
      <c r="AC33" s="103">
        <f t="shared" si="7"/>
        <v>0</v>
      </c>
      <c r="AD33" s="103">
        <f t="shared" si="7"/>
        <v>0</v>
      </c>
      <c r="AE33" s="103">
        <f t="shared" si="7"/>
        <v>0</v>
      </c>
      <c r="AF33" s="103">
        <f t="shared" si="7"/>
        <v>4</v>
      </c>
      <c r="AG33" s="103">
        <f t="shared" si="7"/>
        <v>12</v>
      </c>
      <c r="AH33" s="103">
        <f t="shared" si="7"/>
        <v>3</v>
      </c>
      <c r="AI33" s="103">
        <f t="shared" si="7"/>
        <v>3</v>
      </c>
      <c r="AJ33" s="103">
        <f t="shared" si="7"/>
        <v>3</v>
      </c>
      <c r="AK33" s="103">
        <f t="shared" si="7"/>
        <v>0</v>
      </c>
      <c r="AL33" s="103">
        <f t="shared" si="7"/>
        <v>0</v>
      </c>
      <c r="AM33" s="103">
        <f t="shared" ref="AM33" si="11">SUM(AM29:AM32)</f>
        <v>1</v>
      </c>
      <c r="AN33" s="103">
        <f t="shared" si="7"/>
        <v>0</v>
      </c>
      <c r="AO33" s="103">
        <f t="shared" si="7"/>
        <v>1</v>
      </c>
      <c r="AP33" s="103">
        <f t="shared" si="7"/>
        <v>0</v>
      </c>
      <c r="AQ33" s="103">
        <f t="shared" ref="AQ33" si="12">SUM(AQ29:AQ32)</f>
        <v>0</v>
      </c>
      <c r="AR33" s="103">
        <f t="shared" si="7"/>
        <v>0</v>
      </c>
      <c r="AS33" s="103">
        <f t="shared" si="7"/>
        <v>0</v>
      </c>
    </row>
    <row r="34" spans="1:72" ht="14.1" customHeight="1" x14ac:dyDescent="0.15">
      <c r="A34" s="99" t="s">
        <v>462</v>
      </c>
      <c r="B34" s="100" t="s">
        <v>531</v>
      </c>
      <c r="C34" s="100">
        <f>Q34+AE34</f>
        <v>24</v>
      </c>
      <c r="D34" s="261">
        <v>1</v>
      </c>
      <c r="E34" s="261">
        <v>0</v>
      </c>
      <c r="F34" s="261">
        <v>1</v>
      </c>
      <c r="G34" s="261">
        <v>1</v>
      </c>
      <c r="H34" s="261">
        <v>0</v>
      </c>
      <c r="I34" s="261">
        <v>20</v>
      </c>
      <c r="J34" s="261">
        <v>0</v>
      </c>
      <c r="K34" s="261">
        <v>1</v>
      </c>
      <c r="L34" s="261">
        <v>0</v>
      </c>
      <c r="M34" s="261">
        <v>0</v>
      </c>
      <c r="N34" s="261">
        <v>0</v>
      </c>
      <c r="O34" s="262">
        <v>20</v>
      </c>
      <c r="P34" s="262">
        <v>4</v>
      </c>
      <c r="Q34" s="262">
        <v>24</v>
      </c>
      <c r="R34" s="100">
        <v>0</v>
      </c>
      <c r="S34" s="100">
        <v>0</v>
      </c>
      <c r="T34" s="100">
        <v>0</v>
      </c>
      <c r="U34" s="100">
        <v>0</v>
      </c>
      <c r="V34" s="100">
        <v>0</v>
      </c>
      <c r="W34" s="100">
        <v>0</v>
      </c>
      <c r="X34" s="261">
        <v>0</v>
      </c>
      <c r="Y34" s="261">
        <v>0</v>
      </c>
      <c r="Z34" s="261">
        <v>0</v>
      </c>
      <c r="AA34" s="261">
        <v>0</v>
      </c>
      <c r="AB34" s="261">
        <v>0</v>
      </c>
      <c r="AC34" s="261">
        <v>0</v>
      </c>
      <c r="AD34" s="261">
        <v>0</v>
      </c>
      <c r="AE34" s="262">
        <v>0</v>
      </c>
      <c r="AF34" s="262">
        <v>1</v>
      </c>
      <c r="AG34" s="262">
        <v>3</v>
      </c>
      <c r="AH34" s="262">
        <v>1</v>
      </c>
      <c r="AI34" s="262">
        <v>1</v>
      </c>
      <c r="AJ34" s="262">
        <v>1</v>
      </c>
      <c r="AK34" s="263">
        <v>0</v>
      </c>
      <c r="AL34" s="263">
        <v>0</v>
      </c>
      <c r="AM34" s="263">
        <v>1</v>
      </c>
      <c r="AN34" s="263">
        <v>0</v>
      </c>
      <c r="AO34" s="262">
        <v>0</v>
      </c>
      <c r="AP34" s="262">
        <v>0</v>
      </c>
      <c r="AQ34" s="262">
        <v>0</v>
      </c>
      <c r="AR34" s="262">
        <v>0</v>
      </c>
      <c r="AS34" s="262">
        <v>0</v>
      </c>
    </row>
    <row r="35" spans="1:72" ht="14.1" customHeight="1" x14ac:dyDescent="0.15">
      <c r="A35" s="99" t="s">
        <v>462</v>
      </c>
      <c r="B35" s="100" t="s">
        <v>129</v>
      </c>
      <c r="C35" s="100">
        <f>Q35+AE35</f>
        <v>22</v>
      </c>
      <c r="D35" s="261">
        <v>1</v>
      </c>
      <c r="E35" s="261">
        <v>0</v>
      </c>
      <c r="F35" s="261">
        <v>1</v>
      </c>
      <c r="G35" s="261">
        <v>0</v>
      </c>
      <c r="H35" s="261">
        <v>0</v>
      </c>
      <c r="I35" s="261">
        <v>17</v>
      </c>
      <c r="J35" s="261">
        <v>0</v>
      </c>
      <c r="K35" s="261">
        <v>1</v>
      </c>
      <c r="L35" s="261">
        <v>0</v>
      </c>
      <c r="M35" s="261">
        <v>0</v>
      </c>
      <c r="N35" s="261">
        <v>2</v>
      </c>
      <c r="O35" s="262">
        <v>19</v>
      </c>
      <c r="P35" s="262">
        <v>3</v>
      </c>
      <c r="Q35" s="262">
        <v>22</v>
      </c>
      <c r="R35" s="100">
        <v>0</v>
      </c>
      <c r="S35" s="100">
        <v>0</v>
      </c>
      <c r="T35" s="100">
        <v>0</v>
      </c>
      <c r="U35" s="100">
        <v>0</v>
      </c>
      <c r="V35" s="100">
        <v>0</v>
      </c>
      <c r="W35" s="100">
        <v>0</v>
      </c>
      <c r="X35" s="261">
        <v>0</v>
      </c>
      <c r="Y35" s="261">
        <v>0</v>
      </c>
      <c r="Z35" s="261">
        <v>0</v>
      </c>
      <c r="AA35" s="261">
        <v>0</v>
      </c>
      <c r="AB35" s="261">
        <v>0</v>
      </c>
      <c r="AC35" s="261">
        <v>0</v>
      </c>
      <c r="AD35" s="261">
        <v>0</v>
      </c>
      <c r="AE35" s="262">
        <v>0</v>
      </c>
      <c r="AF35" s="262">
        <v>1</v>
      </c>
      <c r="AG35" s="262">
        <v>3</v>
      </c>
      <c r="AH35" s="263">
        <v>0</v>
      </c>
      <c r="AI35" s="262">
        <v>1</v>
      </c>
      <c r="AJ35" s="262">
        <v>1</v>
      </c>
      <c r="AK35" s="263">
        <v>0</v>
      </c>
      <c r="AL35" s="263">
        <v>0</v>
      </c>
      <c r="AM35" s="263">
        <v>0</v>
      </c>
      <c r="AN35" s="263">
        <v>0</v>
      </c>
      <c r="AO35" s="262">
        <v>0</v>
      </c>
      <c r="AP35" s="262">
        <v>0</v>
      </c>
      <c r="AQ35" s="262">
        <v>0</v>
      </c>
      <c r="AR35" s="262">
        <v>0</v>
      </c>
      <c r="AS35" s="262">
        <v>0</v>
      </c>
    </row>
    <row r="36" spans="1:72" ht="14.1" customHeight="1" x14ac:dyDescent="0.15">
      <c r="A36" s="99" t="s">
        <v>462</v>
      </c>
      <c r="B36" s="100" t="s">
        <v>133</v>
      </c>
      <c r="C36" s="100">
        <f>Q36+AE36</f>
        <v>24</v>
      </c>
      <c r="D36" s="261">
        <v>1</v>
      </c>
      <c r="E36" s="261">
        <v>0</v>
      </c>
      <c r="F36" s="261">
        <v>1</v>
      </c>
      <c r="G36" s="261">
        <v>0</v>
      </c>
      <c r="H36" s="261">
        <v>0</v>
      </c>
      <c r="I36" s="261">
        <v>13</v>
      </c>
      <c r="J36" s="261">
        <v>0</v>
      </c>
      <c r="K36" s="261">
        <v>1</v>
      </c>
      <c r="L36" s="261">
        <v>0</v>
      </c>
      <c r="M36" s="261">
        <v>0</v>
      </c>
      <c r="N36" s="261">
        <v>8</v>
      </c>
      <c r="O36" s="262">
        <v>13</v>
      </c>
      <c r="P36" s="262">
        <v>11</v>
      </c>
      <c r="Q36" s="262">
        <v>24</v>
      </c>
      <c r="R36" s="100">
        <v>0</v>
      </c>
      <c r="S36" s="100">
        <v>0</v>
      </c>
      <c r="T36" s="100">
        <v>0</v>
      </c>
      <c r="U36" s="100">
        <v>0</v>
      </c>
      <c r="V36" s="100">
        <v>0</v>
      </c>
      <c r="W36" s="100">
        <v>0</v>
      </c>
      <c r="X36" s="261">
        <v>0</v>
      </c>
      <c r="Y36" s="261">
        <v>0</v>
      </c>
      <c r="Z36" s="261">
        <v>0</v>
      </c>
      <c r="AA36" s="261">
        <v>0</v>
      </c>
      <c r="AB36" s="261">
        <v>0</v>
      </c>
      <c r="AC36" s="261">
        <v>0</v>
      </c>
      <c r="AD36" s="261">
        <v>0</v>
      </c>
      <c r="AE36" s="262">
        <v>0</v>
      </c>
      <c r="AF36" s="262">
        <v>1</v>
      </c>
      <c r="AG36" s="262">
        <v>3</v>
      </c>
      <c r="AH36" s="262">
        <v>1</v>
      </c>
      <c r="AI36" s="262">
        <v>1</v>
      </c>
      <c r="AJ36" s="262">
        <v>1</v>
      </c>
      <c r="AK36" s="262">
        <v>8</v>
      </c>
      <c r="AL36" s="263">
        <v>0</v>
      </c>
      <c r="AM36" s="263">
        <v>0</v>
      </c>
      <c r="AN36" s="263">
        <v>0</v>
      </c>
      <c r="AO36" s="262">
        <v>0</v>
      </c>
      <c r="AP36" s="262">
        <v>0</v>
      </c>
      <c r="AQ36" s="262">
        <v>0</v>
      </c>
      <c r="AR36" s="262">
        <v>0</v>
      </c>
      <c r="AS36" s="262">
        <v>0</v>
      </c>
    </row>
    <row r="37" spans="1:72" ht="14.1" customHeight="1" x14ac:dyDescent="0.15">
      <c r="A37" s="99" t="s">
        <v>462</v>
      </c>
      <c r="B37" s="100" t="s">
        <v>463</v>
      </c>
      <c r="C37" s="100">
        <f>Q37+AE37</f>
        <v>45</v>
      </c>
      <c r="D37" s="261">
        <v>1</v>
      </c>
      <c r="E37" s="261">
        <v>1</v>
      </c>
      <c r="F37" s="261">
        <v>1</v>
      </c>
      <c r="G37" s="261">
        <v>0</v>
      </c>
      <c r="H37" s="261">
        <v>0</v>
      </c>
      <c r="I37" s="261">
        <v>28</v>
      </c>
      <c r="J37" s="261">
        <v>0</v>
      </c>
      <c r="K37" s="261">
        <v>1</v>
      </c>
      <c r="L37" s="261">
        <v>0</v>
      </c>
      <c r="M37" s="261">
        <v>0</v>
      </c>
      <c r="N37" s="261">
        <v>13</v>
      </c>
      <c r="O37" s="262">
        <v>37</v>
      </c>
      <c r="P37" s="262">
        <v>8</v>
      </c>
      <c r="Q37" s="262">
        <v>45</v>
      </c>
      <c r="R37" s="100">
        <v>0</v>
      </c>
      <c r="S37" s="100">
        <v>0</v>
      </c>
      <c r="T37" s="100">
        <v>0</v>
      </c>
      <c r="U37" s="100">
        <v>0</v>
      </c>
      <c r="V37" s="100">
        <v>0</v>
      </c>
      <c r="W37" s="100">
        <v>0</v>
      </c>
      <c r="X37" s="261">
        <v>0</v>
      </c>
      <c r="Y37" s="261">
        <v>0</v>
      </c>
      <c r="Z37" s="261">
        <v>0</v>
      </c>
      <c r="AA37" s="261">
        <v>0</v>
      </c>
      <c r="AB37" s="261">
        <v>0</v>
      </c>
      <c r="AC37" s="261">
        <v>0</v>
      </c>
      <c r="AD37" s="261">
        <v>0</v>
      </c>
      <c r="AE37" s="262">
        <v>0</v>
      </c>
      <c r="AF37" s="262">
        <v>1</v>
      </c>
      <c r="AG37" s="262">
        <v>3</v>
      </c>
      <c r="AH37" s="262">
        <v>1</v>
      </c>
      <c r="AI37" s="262">
        <v>1</v>
      </c>
      <c r="AJ37" s="262">
        <v>2</v>
      </c>
      <c r="AK37" s="262">
        <v>0</v>
      </c>
      <c r="AL37" s="263">
        <v>0</v>
      </c>
      <c r="AM37" s="263">
        <v>1</v>
      </c>
      <c r="AN37" s="263">
        <v>0</v>
      </c>
      <c r="AO37" s="262">
        <v>0</v>
      </c>
      <c r="AP37" s="262">
        <v>0</v>
      </c>
      <c r="AQ37" s="262">
        <v>0</v>
      </c>
      <c r="AR37" s="262">
        <v>0</v>
      </c>
      <c r="AS37" s="262">
        <v>0</v>
      </c>
    </row>
    <row r="38" spans="1:72" ht="14.1" customHeight="1" x14ac:dyDescent="0.15">
      <c r="A38" s="99" t="s">
        <v>462</v>
      </c>
      <c r="B38" s="100" t="s">
        <v>341</v>
      </c>
      <c r="C38" s="100">
        <f>Q38+AE38</f>
        <v>36</v>
      </c>
      <c r="D38" s="261">
        <v>1</v>
      </c>
      <c r="E38" s="261">
        <v>0</v>
      </c>
      <c r="F38" s="261">
        <v>1</v>
      </c>
      <c r="G38" s="261">
        <v>0</v>
      </c>
      <c r="H38" s="261">
        <v>0</v>
      </c>
      <c r="I38" s="261">
        <v>31</v>
      </c>
      <c r="J38" s="261">
        <v>0</v>
      </c>
      <c r="K38" s="261">
        <v>1</v>
      </c>
      <c r="L38" s="261">
        <v>0</v>
      </c>
      <c r="M38" s="261">
        <v>0</v>
      </c>
      <c r="N38" s="261">
        <v>2</v>
      </c>
      <c r="O38" s="262">
        <v>30</v>
      </c>
      <c r="P38" s="262">
        <v>6</v>
      </c>
      <c r="Q38" s="262">
        <v>36</v>
      </c>
      <c r="R38" s="100">
        <v>0</v>
      </c>
      <c r="S38" s="100">
        <v>0</v>
      </c>
      <c r="T38" s="100">
        <v>0</v>
      </c>
      <c r="U38" s="100">
        <v>0</v>
      </c>
      <c r="V38" s="100">
        <v>0</v>
      </c>
      <c r="W38" s="100">
        <v>0</v>
      </c>
      <c r="X38" s="261">
        <v>0</v>
      </c>
      <c r="Y38" s="261">
        <v>0</v>
      </c>
      <c r="Z38" s="261">
        <v>0</v>
      </c>
      <c r="AA38" s="261">
        <v>0</v>
      </c>
      <c r="AB38" s="261">
        <v>0</v>
      </c>
      <c r="AC38" s="261">
        <v>0</v>
      </c>
      <c r="AD38" s="261">
        <v>0</v>
      </c>
      <c r="AE38" s="262">
        <v>0</v>
      </c>
      <c r="AF38" s="262">
        <v>1</v>
      </c>
      <c r="AG38" s="262">
        <v>3</v>
      </c>
      <c r="AH38" s="262">
        <v>1</v>
      </c>
      <c r="AI38" s="262">
        <v>1</v>
      </c>
      <c r="AJ38" s="262">
        <v>1</v>
      </c>
      <c r="AK38" s="263">
        <v>0</v>
      </c>
      <c r="AL38" s="263">
        <v>0</v>
      </c>
      <c r="AM38" s="263">
        <v>1</v>
      </c>
      <c r="AN38" s="263">
        <v>0</v>
      </c>
      <c r="AO38" s="262">
        <v>1</v>
      </c>
      <c r="AP38" s="262">
        <v>0</v>
      </c>
      <c r="AQ38" s="262">
        <v>0</v>
      </c>
      <c r="AR38" s="262">
        <v>0</v>
      </c>
      <c r="AS38" s="262">
        <v>0</v>
      </c>
    </row>
    <row r="39" spans="1:72" ht="14.1" customHeight="1" x14ac:dyDescent="0.15">
      <c r="A39" s="102" t="s">
        <v>429</v>
      </c>
      <c r="B39" s="102">
        <f>COUNTA(B34:B38)</f>
        <v>5</v>
      </c>
      <c r="C39" s="103">
        <f t="shared" ref="C39:AS39" si="13">SUM(C34:C38)</f>
        <v>151</v>
      </c>
      <c r="D39" s="103">
        <f t="shared" si="13"/>
        <v>5</v>
      </c>
      <c r="E39" s="103">
        <f t="shared" si="13"/>
        <v>1</v>
      </c>
      <c r="F39" s="103">
        <f t="shared" si="13"/>
        <v>5</v>
      </c>
      <c r="G39" s="103">
        <f t="shared" si="13"/>
        <v>1</v>
      </c>
      <c r="H39" s="103">
        <f t="shared" si="13"/>
        <v>0</v>
      </c>
      <c r="I39" s="103">
        <f t="shared" si="13"/>
        <v>109</v>
      </c>
      <c r="J39" s="103">
        <f t="shared" ref="J39" si="14">SUM(J34:J38)</f>
        <v>0</v>
      </c>
      <c r="K39" s="103">
        <f t="shared" si="13"/>
        <v>5</v>
      </c>
      <c r="L39" s="103">
        <f t="shared" ref="L39" si="15">SUM(L34:L38)</f>
        <v>0</v>
      </c>
      <c r="M39" s="103">
        <f t="shared" si="13"/>
        <v>0</v>
      </c>
      <c r="N39" s="103">
        <f t="shared" si="13"/>
        <v>25</v>
      </c>
      <c r="O39" s="103">
        <f t="shared" si="13"/>
        <v>119</v>
      </c>
      <c r="P39" s="103">
        <f t="shared" si="13"/>
        <v>32</v>
      </c>
      <c r="Q39" s="103">
        <f t="shared" si="13"/>
        <v>151</v>
      </c>
      <c r="R39" s="103">
        <f t="shared" si="13"/>
        <v>0</v>
      </c>
      <c r="S39" s="103">
        <f t="shared" si="13"/>
        <v>0</v>
      </c>
      <c r="T39" s="103">
        <f t="shared" si="13"/>
        <v>0</v>
      </c>
      <c r="U39" s="103">
        <f t="shared" si="13"/>
        <v>0</v>
      </c>
      <c r="V39" s="103">
        <f t="shared" si="13"/>
        <v>0</v>
      </c>
      <c r="W39" s="103">
        <f t="shared" si="13"/>
        <v>0</v>
      </c>
      <c r="X39" s="103">
        <f t="shared" si="13"/>
        <v>0</v>
      </c>
      <c r="Y39" s="103">
        <f t="shared" ref="Y39:Z39" si="16">SUM(Y34:Y38)</f>
        <v>0</v>
      </c>
      <c r="Z39" s="103">
        <f t="shared" si="16"/>
        <v>0</v>
      </c>
      <c r="AA39" s="103">
        <f t="shared" si="13"/>
        <v>0</v>
      </c>
      <c r="AB39" s="103">
        <f t="shared" si="13"/>
        <v>0</v>
      </c>
      <c r="AC39" s="103">
        <f t="shared" si="13"/>
        <v>0</v>
      </c>
      <c r="AD39" s="103">
        <f t="shared" si="13"/>
        <v>0</v>
      </c>
      <c r="AE39" s="103">
        <f t="shared" si="13"/>
        <v>0</v>
      </c>
      <c r="AF39" s="103">
        <f t="shared" si="13"/>
        <v>5</v>
      </c>
      <c r="AG39" s="103">
        <f t="shared" si="13"/>
        <v>15</v>
      </c>
      <c r="AH39" s="103">
        <f t="shared" si="13"/>
        <v>4</v>
      </c>
      <c r="AI39" s="103">
        <f t="shared" si="13"/>
        <v>5</v>
      </c>
      <c r="AJ39" s="103">
        <f t="shared" si="13"/>
        <v>6</v>
      </c>
      <c r="AK39" s="103">
        <f t="shared" si="13"/>
        <v>8</v>
      </c>
      <c r="AL39" s="103">
        <f t="shared" si="13"/>
        <v>0</v>
      </c>
      <c r="AM39" s="103">
        <f t="shared" ref="AM39" si="17">SUM(AM34:AM38)</f>
        <v>3</v>
      </c>
      <c r="AN39" s="103">
        <f t="shared" si="13"/>
        <v>0</v>
      </c>
      <c r="AO39" s="103">
        <f t="shared" si="13"/>
        <v>1</v>
      </c>
      <c r="AP39" s="103">
        <f t="shared" si="13"/>
        <v>0</v>
      </c>
      <c r="AQ39" s="103">
        <f t="shared" ref="AQ39" si="18">SUM(AQ34:AQ38)</f>
        <v>0</v>
      </c>
      <c r="AR39" s="103">
        <f t="shared" si="13"/>
        <v>0</v>
      </c>
      <c r="AS39" s="103">
        <f t="shared" si="13"/>
        <v>0</v>
      </c>
    </row>
    <row r="40" spans="1:72" ht="14.1" customHeight="1" x14ac:dyDescent="0.15">
      <c r="A40" s="99" t="s">
        <v>464</v>
      </c>
      <c r="B40" s="100" t="s">
        <v>465</v>
      </c>
      <c r="C40" s="100">
        <f t="shared" ref="C40:C47" si="19">Q40+AE40</f>
        <v>32</v>
      </c>
      <c r="D40" s="261">
        <v>1</v>
      </c>
      <c r="E40" s="261">
        <v>0</v>
      </c>
      <c r="F40" s="261">
        <v>1</v>
      </c>
      <c r="G40" s="261">
        <v>1</v>
      </c>
      <c r="H40" s="261">
        <v>0</v>
      </c>
      <c r="I40" s="261">
        <v>28</v>
      </c>
      <c r="J40" s="261">
        <v>0</v>
      </c>
      <c r="K40" s="261">
        <v>1</v>
      </c>
      <c r="L40" s="261">
        <v>0</v>
      </c>
      <c r="M40" s="261">
        <v>0</v>
      </c>
      <c r="N40" s="261">
        <v>0</v>
      </c>
      <c r="O40" s="262">
        <v>27</v>
      </c>
      <c r="P40" s="262">
        <v>5</v>
      </c>
      <c r="Q40" s="262">
        <v>32</v>
      </c>
      <c r="R40" s="100">
        <v>0</v>
      </c>
      <c r="S40" s="100">
        <v>0</v>
      </c>
      <c r="T40" s="100">
        <v>0</v>
      </c>
      <c r="U40" s="100">
        <v>0</v>
      </c>
      <c r="V40" s="100">
        <v>0</v>
      </c>
      <c r="W40" s="100">
        <v>0</v>
      </c>
      <c r="X40" s="261">
        <v>0</v>
      </c>
      <c r="Y40" s="261">
        <v>0</v>
      </c>
      <c r="Z40" s="261">
        <v>0</v>
      </c>
      <c r="AA40" s="261">
        <v>0</v>
      </c>
      <c r="AB40" s="261">
        <v>0</v>
      </c>
      <c r="AC40" s="261">
        <v>0</v>
      </c>
      <c r="AD40" s="261">
        <v>0</v>
      </c>
      <c r="AE40" s="262">
        <v>0</v>
      </c>
      <c r="AF40" s="262">
        <v>1</v>
      </c>
      <c r="AG40" s="262">
        <v>3</v>
      </c>
      <c r="AH40" s="263">
        <v>0</v>
      </c>
      <c r="AI40" s="262">
        <v>1</v>
      </c>
      <c r="AJ40" s="262">
        <v>1</v>
      </c>
      <c r="AK40" s="263">
        <v>0</v>
      </c>
      <c r="AL40" s="263">
        <v>0</v>
      </c>
      <c r="AM40" s="263">
        <v>0</v>
      </c>
      <c r="AN40" s="263">
        <v>0</v>
      </c>
      <c r="AO40" s="262">
        <v>0</v>
      </c>
      <c r="AP40" s="262">
        <v>0</v>
      </c>
      <c r="AQ40" s="262">
        <v>0</v>
      </c>
      <c r="AR40" s="262">
        <v>0</v>
      </c>
      <c r="AS40" s="262">
        <v>0</v>
      </c>
    </row>
    <row r="41" spans="1:72" ht="14.1" customHeight="1" x14ac:dyDescent="0.15">
      <c r="A41" s="99" t="s">
        <v>464</v>
      </c>
      <c r="B41" s="100" t="s">
        <v>466</v>
      </c>
      <c r="C41" s="100">
        <f t="shared" si="19"/>
        <v>27</v>
      </c>
      <c r="D41" s="261">
        <v>1</v>
      </c>
      <c r="E41" s="261">
        <v>0</v>
      </c>
      <c r="F41" s="261">
        <v>1</v>
      </c>
      <c r="G41" s="261">
        <v>1</v>
      </c>
      <c r="H41" s="261">
        <v>0</v>
      </c>
      <c r="I41" s="261">
        <v>22</v>
      </c>
      <c r="J41" s="261">
        <v>0</v>
      </c>
      <c r="K41" s="261">
        <v>1</v>
      </c>
      <c r="L41" s="261">
        <v>0</v>
      </c>
      <c r="M41" s="261">
        <v>0</v>
      </c>
      <c r="N41" s="261">
        <v>1</v>
      </c>
      <c r="O41" s="262">
        <v>23</v>
      </c>
      <c r="P41" s="262">
        <v>4</v>
      </c>
      <c r="Q41" s="262">
        <v>27</v>
      </c>
      <c r="R41" s="100">
        <v>0</v>
      </c>
      <c r="S41" s="100">
        <v>0</v>
      </c>
      <c r="T41" s="100">
        <v>0</v>
      </c>
      <c r="U41" s="100">
        <v>0</v>
      </c>
      <c r="V41" s="100">
        <v>0</v>
      </c>
      <c r="W41" s="100">
        <v>0</v>
      </c>
      <c r="X41" s="261">
        <v>0</v>
      </c>
      <c r="Y41" s="261">
        <v>0</v>
      </c>
      <c r="Z41" s="261">
        <v>0</v>
      </c>
      <c r="AA41" s="261">
        <v>0</v>
      </c>
      <c r="AB41" s="261">
        <v>0</v>
      </c>
      <c r="AC41" s="261">
        <v>0</v>
      </c>
      <c r="AD41" s="261">
        <v>0</v>
      </c>
      <c r="AE41" s="262">
        <v>0</v>
      </c>
      <c r="AF41" s="262">
        <v>1</v>
      </c>
      <c r="AG41" s="262">
        <v>3</v>
      </c>
      <c r="AH41" s="262">
        <v>1</v>
      </c>
      <c r="AI41" s="262">
        <v>1</v>
      </c>
      <c r="AJ41" s="262">
        <v>1</v>
      </c>
      <c r="AK41" s="262">
        <v>0</v>
      </c>
      <c r="AL41" s="263">
        <v>0</v>
      </c>
      <c r="AM41" s="263">
        <v>0</v>
      </c>
      <c r="AN41" s="263">
        <v>0</v>
      </c>
      <c r="AO41" s="262">
        <v>0</v>
      </c>
      <c r="AP41" s="262">
        <v>0</v>
      </c>
      <c r="AQ41" s="262">
        <v>0</v>
      </c>
      <c r="AR41" s="262">
        <v>0</v>
      </c>
      <c r="AS41" s="262">
        <v>0</v>
      </c>
    </row>
    <row r="42" spans="1:72" ht="14.1" customHeight="1" x14ac:dyDescent="0.15">
      <c r="A42" s="99" t="s">
        <v>464</v>
      </c>
      <c r="B42" s="100" t="s">
        <v>116</v>
      </c>
      <c r="C42" s="100">
        <f t="shared" si="19"/>
        <v>36</v>
      </c>
      <c r="D42" s="261">
        <v>1</v>
      </c>
      <c r="E42" s="261">
        <v>0</v>
      </c>
      <c r="F42" s="261">
        <v>1</v>
      </c>
      <c r="G42" s="261">
        <v>0</v>
      </c>
      <c r="H42" s="261">
        <v>0</v>
      </c>
      <c r="I42" s="261">
        <v>32</v>
      </c>
      <c r="J42" s="261">
        <v>0</v>
      </c>
      <c r="K42" s="261">
        <v>1</v>
      </c>
      <c r="L42" s="261">
        <v>0</v>
      </c>
      <c r="M42" s="261">
        <v>0</v>
      </c>
      <c r="N42" s="261">
        <v>1</v>
      </c>
      <c r="O42" s="262">
        <v>18</v>
      </c>
      <c r="P42" s="262">
        <v>18</v>
      </c>
      <c r="Q42" s="262">
        <v>36</v>
      </c>
      <c r="R42" s="100">
        <v>0</v>
      </c>
      <c r="S42" s="100">
        <v>0</v>
      </c>
      <c r="T42" s="100">
        <v>0</v>
      </c>
      <c r="U42" s="100">
        <v>0</v>
      </c>
      <c r="V42" s="100">
        <v>0</v>
      </c>
      <c r="W42" s="100">
        <v>0</v>
      </c>
      <c r="X42" s="261">
        <v>0</v>
      </c>
      <c r="Y42" s="261">
        <v>0</v>
      </c>
      <c r="Z42" s="261">
        <v>0</v>
      </c>
      <c r="AA42" s="261">
        <v>0</v>
      </c>
      <c r="AB42" s="261">
        <v>0</v>
      </c>
      <c r="AC42" s="261">
        <v>0</v>
      </c>
      <c r="AD42" s="261">
        <v>0</v>
      </c>
      <c r="AE42" s="262">
        <v>0</v>
      </c>
      <c r="AF42" s="262">
        <v>1</v>
      </c>
      <c r="AG42" s="262">
        <v>3</v>
      </c>
      <c r="AH42" s="262">
        <v>1</v>
      </c>
      <c r="AI42" s="262">
        <v>1</v>
      </c>
      <c r="AJ42" s="262">
        <v>1</v>
      </c>
      <c r="AK42" s="262">
        <v>9</v>
      </c>
      <c r="AL42" s="263">
        <v>0</v>
      </c>
      <c r="AM42" s="263">
        <v>1</v>
      </c>
      <c r="AN42" s="263">
        <v>0</v>
      </c>
      <c r="AO42" s="262">
        <v>0</v>
      </c>
      <c r="AP42" s="262">
        <v>0</v>
      </c>
      <c r="AQ42" s="262">
        <v>0</v>
      </c>
      <c r="AR42" s="262">
        <v>0</v>
      </c>
      <c r="AS42" s="262">
        <v>0</v>
      </c>
    </row>
    <row r="43" spans="1:72" ht="14.1" customHeight="1" x14ac:dyDescent="0.15">
      <c r="A43" s="99" t="s">
        <v>464</v>
      </c>
      <c r="B43" s="100" t="s">
        <v>117</v>
      </c>
      <c r="C43" s="100">
        <f t="shared" si="19"/>
        <v>26</v>
      </c>
      <c r="D43" s="261">
        <v>1</v>
      </c>
      <c r="E43" s="261">
        <v>0</v>
      </c>
      <c r="F43" s="261">
        <v>2</v>
      </c>
      <c r="G43" s="261">
        <v>0</v>
      </c>
      <c r="H43" s="261">
        <v>0</v>
      </c>
      <c r="I43" s="261">
        <v>18</v>
      </c>
      <c r="J43" s="261">
        <v>1</v>
      </c>
      <c r="K43" s="261">
        <v>1</v>
      </c>
      <c r="L43" s="261">
        <v>0</v>
      </c>
      <c r="M43" s="261">
        <v>0</v>
      </c>
      <c r="N43" s="261">
        <v>3</v>
      </c>
      <c r="O43" s="262">
        <v>12</v>
      </c>
      <c r="P43" s="262">
        <v>14</v>
      </c>
      <c r="Q43" s="262">
        <v>26</v>
      </c>
      <c r="R43" s="100">
        <v>0</v>
      </c>
      <c r="S43" s="100">
        <v>0</v>
      </c>
      <c r="T43" s="100">
        <v>0</v>
      </c>
      <c r="U43" s="100">
        <v>0</v>
      </c>
      <c r="V43" s="100">
        <v>0</v>
      </c>
      <c r="W43" s="100">
        <v>0</v>
      </c>
      <c r="X43" s="261">
        <v>0</v>
      </c>
      <c r="Y43" s="261">
        <v>0</v>
      </c>
      <c r="Z43" s="261">
        <v>0</v>
      </c>
      <c r="AA43" s="261">
        <v>0</v>
      </c>
      <c r="AB43" s="261">
        <v>0</v>
      </c>
      <c r="AC43" s="261">
        <v>0</v>
      </c>
      <c r="AD43" s="261">
        <v>0</v>
      </c>
      <c r="AE43" s="262">
        <v>0</v>
      </c>
      <c r="AF43" s="262">
        <v>1</v>
      </c>
      <c r="AG43" s="262">
        <v>3</v>
      </c>
      <c r="AH43" s="262">
        <v>0</v>
      </c>
      <c r="AI43" s="262">
        <v>1</v>
      </c>
      <c r="AJ43" s="262">
        <v>1</v>
      </c>
      <c r="AK43" s="263">
        <v>0</v>
      </c>
      <c r="AL43" s="263">
        <v>0</v>
      </c>
      <c r="AM43" s="263">
        <v>0</v>
      </c>
      <c r="AN43" s="263">
        <v>0</v>
      </c>
      <c r="AO43" s="262">
        <v>0</v>
      </c>
      <c r="AP43" s="262">
        <v>0</v>
      </c>
      <c r="AQ43" s="262">
        <v>0</v>
      </c>
      <c r="AR43" s="262">
        <v>0</v>
      </c>
      <c r="AS43" s="262">
        <v>0</v>
      </c>
    </row>
    <row r="44" spans="1:72" ht="14.1" customHeight="1" x14ac:dyDescent="0.15">
      <c r="A44" s="99" t="s">
        <v>464</v>
      </c>
      <c r="B44" s="100" t="s">
        <v>118</v>
      </c>
      <c r="C44" s="100">
        <f t="shared" si="19"/>
        <v>24</v>
      </c>
      <c r="D44" s="261">
        <v>1</v>
      </c>
      <c r="E44" s="261">
        <v>0</v>
      </c>
      <c r="F44" s="261">
        <v>1</v>
      </c>
      <c r="G44" s="261">
        <v>1</v>
      </c>
      <c r="H44" s="261">
        <v>0</v>
      </c>
      <c r="I44" s="261">
        <v>20</v>
      </c>
      <c r="J44" s="261">
        <v>0</v>
      </c>
      <c r="K44" s="261">
        <v>1</v>
      </c>
      <c r="L44" s="261">
        <v>0</v>
      </c>
      <c r="M44" s="261">
        <v>0</v>
      </c>
      <c r="N44" s="261">
        <v>0</v>
      </c>
      <c r="O44" s="262">
        <v>21</v>
      </c>
      <c r="P44" s="262">
        <v>3</v>
      </c>
      <c r="Q44" s="262">
        <v>24</v>
      </c>
      <c r="R44" s="100">
        <v>0</v>
      </c>
      <c r="S44" s="100">
        <v>0</v>
      </c>
      <c r="T44" s="100">
        <v>0</v>
      </c>
      <c r="U44" s="100">
        <v>0</v>
      </c>
      <c r="V44" s="100">
        <v>0</v>
      </c>
      <c r="W44" s="100">
        <v>0</v>
      </c>
      <c r="X44" s="261">
        <v>0</v>
      </c>
      <c r="Y44" s="261">
        <v>0</v>
      </c>
      <c r="Z44" s="261">
        <v>0</v>
      </c>
      <c r="AA44" s="261">
        <v>0</v>
      </c>
      <c r="AB44" s="261">
        <v>0</v>
      </c>
      <c r="AC44" s="261">
        <v>0</v>
      </c>
      <c r="AD44" s="261">
        <v>0</v>
      </c>
      <c r="AE44" s="262">
        <v>0</v>
      </c>
      <c r="AF44" s="262">
        <v>1</v>
      </c>
      <c r="AG44" s="262">
        <v>3</v>
      </c>
      <c r="AH44" s="263">
        <v>0</v>
      </c>
      <c r="AI44" s="262">
        <v>1</v>
      </c>
      <c r="AJ44" s="262">
        <v>2</v>
      </c>
      <c r="AK44" s="263">
        <v>8</v>
      </c>
      <c r="AL44" s="263">
        <v>0</v>
      </c>
      <c r="AM44" s="263">
        <v>1</v>
      </c>
      <c r="AN44" s="263">
        <v>0</v>
      </c>
      <c r="AO44" s="262">
        <v>0</v>
      </c>
      <c r="AP44" s="262">
        <v>0</v>
      </c>
      <c r="AQ44" s="262">
        <v>0</v>
      </c>
      <c r="AR44" s="262">
        <v>0</v>
      </c>
      <c r="AS44" s="262">
        <v>0</v>
      </c>
    </row>
    <row r="45" spans="1:72" ht="14.1" customHeight="1" x14ac:dyDescent="0.15">
      <c r="A45" s="99" t="s">
        <v>464</v>
      </c>
      <c r="B45" s="100" t="s">
        <v>119</v>
      </c>
      <c r="C45" s="100">
        <f t="shared" si="19"/>
        <v>15</v>
      </c>
      <c r="D45" s="261">
        <v>1</v>
      </c>
      <c r="E45" s="261">
        <v>0</v>
      </c>
      <c r="F45" s="261">
        <v>1</v>
      </c>
      <c r="G45" s="261">
        <v>0</v>
      </c>
      <c r="H45" s="261">
        <v>0</v>
      </c>
      <c r="I45" s="261">
        <v>3</v>
      </c>
      <c r="J45" s="261">
        <v>7</v>
      </c>
      <c r="K45" s="261">
        <v>0</v>
      </c>
      <c r="L45" s="261">
        <v>0</v>
      </c>
      <c r="M45" s="261">
        <v>0</v>
      </c>
      <c r="N45" s="261">
        <v>3</v>
      </c>
      <c r="O45" s="262">
        <v>11</v>
      </c>
      <c r="P45" s="262">
        <v>4</v>
      </c>
      <c r="Q45" s="262">
        <v>15</v>
      </c>
      <c r="R45" s="100">
        <v>0</v>
      </c>
      <c r="S45" s="100">
        <v>0</v>
      </c>
      <c r="T45" s="100">
        <v>0</v>
      </c>
      <c r="U45" s="100">
        <v>0</v>
      </c>
      <c r="V45" s="100">
        <v>0</v>
      </c>
      <c r="W45" s="100">
        <v>0</v>
      </c>
      <c r="X45" s="261">
        <v>0</v>
      </c>
      <c r="Y45" s="261">
        <v>0</v>
      </c>
      <c r="Z45" s="261">
        <v>0</v>
      </c>
      <c r="AA45" s="261">
        <v>0</v>
      </c>
      <c r="AB45" s="261">
        <v>0</v>
      </c>
      <c r="AC45" s="261">
        <v>0</v>
      </c>
      <c r="AD45" s="261">
        <v>0</v>
      </c>
      <c r="AE45" s="262">
        <v>0</v>
      </c>
      <c r="AF45" s="262">
        <v>1</v>
      </c>
      <c r="AG45" s="262">
        <v>3</v>
      </c>
      <c r="AH45" s="262">
        <v>1</v>
      </c>
      <c r="AI45" s="262">
        <v>1</v>
      </c>
      <c r="AJ45" s="262">
        <v>1</v>
      </c>
      <c r="AK45" s="262">
        <v>1</v>
      </c>
      <c r="AL45" s="263">
        <v>0</v>
      </c>
      <c r="AM45" s="263">
        <v>0</v>
      </c>
      <c r="AN45" s="263">
        <v>0</v>
      </c>
      <c r="AO45" s="262">
        <v>0</v>
      </c>
      <c r="AP45" s="262">
        <v>0</v>
      </c>
      <c r="AQ45" s="262">
        <v>0</v>
      </c>
      <c r="AR45" s="262">
        <v>0</v>
      </c>
      <c r="AS45" s="262">
        <v>0</v>
      </c>
    </row>
    <row r="46" spans="1:72" ht="14.1" customHeight="1" x14ac:dyDescent="0.15">
      <c r="A46" s="99" t="s">
        <v>464</v>
      </c>
      <c r="B46" s="100" t="s">
        <v>120</v>
      </c>
      <c r="C46" s="100">
        <f t="shared" si="19"/>
        <v>34</v>
      </c>
      <c r="D46" s="261">
        <v>1</v>
      </c>
      <c r="E46" s="261">
        <v>0</v>
      </c>
      <c r="F46" s="261">
        <v>1</v>
      </c>
      <c r="G46" s="261">
        <v>1</v>
      </c>
      <c r="H46" s="261">
        <v>0</v>
      </c>
      <c r="I46" s="261">
        <v>27</v>
      </c>
      <c r="J46" s="261">
        <v>1</v>
      </c>
      <c r="K46" s="261">
        <v>1</v>
      </c>
      <c r="L46" s="261">
        <v>0</v>
      </c>
      <c r="M46" s="261">
        <v>0</v>
      </c>
      <c r="N46" s="261">
        <v>2</v>
      </c>
      <c r="O46" s="262">
        <v>16</v>
      </c>
      <c r="P46" s="262">
        <v>18</v>
      </c>
      <c r="Q46" s="262">
        <v>34</v>
      </c>
      <c r="R46" s="100">
        <v>0</v>
      </c>
      <c r="S46" s="100">
        <v>0</v>
      </c>
      <c r="T46" s="100">
        <v>0</v>
      </c>
      <c r="U46" s="100">
        <v>0</v>
      </c>
      <c r="V46" s="100">
        <v>0</v>
      </c>
      <c r="W46" s="100">
        <v>0</v>
      </c>
      <c r="X46" s="261">
        <v>0</v>
      </c>
      <c r="Y46" s="261">
        <v>0</v>
      </c>
      <c r="Z46" s="261">
        <v>0</v>
      </c>
      <c r="AA46" s="261">
        <v>0</v>
      </c>
      <c r="AB46" s="261">
        <v>0</v>
      </c>
      <c r="AC46" s="261">
        <v>0</v>
      </c>
      <c r="AD46" s="261">
        <v>0</v>
      </c>
      <c r="AE46" s="262">
        <v>0</v>
      </c>
      <c r="AF46" s="262">
        <v>1</v>
      </c>
      <c r="AG46" s="262">
        <v>3</v>
      </c>
      <c r="AH46" s="262">
        <v>0</v>
      </c>
      <c r="AI46" s="262">
        <v>0</v>
      </c>
      <c r="AJ46" s="262">
        <v>0</v>
      </c>
      <c r="AK46" s="262">
        <v>4</v>
      </c>
      <c r="AL46" s="263">
        <v>0</v>
      </c>
      <c r="AM46" s="263">
        <v>1</v>
      </c>
      <c r="AN46" s="263">
        <v>0</v>
      </c>
      <c r="AO46" s="262">
        <v>0</v>
      </c>
      <c r="AP46" s="262">
        <v>0</v>
      </c>
      <c r="AQ46" s="262">
        <v>0</v>
      </c>
      <c r="AR46" s="262">
        <v>0</v>
      </c>
      <c r="AS46" s="262">
        <v>0</v>
      </c>
    </row>
    <row r="47" spans="1:72" s="95" customFormat="1" ht="14.1" customHeight="1" x14ac:dyDescent="0.15">
      <c r="A47" s="99" t="s">
        <v>464</v>
      </c>
      <c r="B47" s="100" t="s">
        <v>121</v>
      </c>
      <c r="C47" s="100">
        <f t="shared" si="19"/>
        <v>39</v>
      </c>
      <c r="D47" s="261">
        <v>1</v>
      </c>
      <c r="E47" s="261">
        <v>1</v>
      </c>
      <c r="F47" s="261">
        <v>1</v>
      </c>
      <c r="G47" s="261">
        <v>0</v>
      </c>
      <c r="H47" s="261">
        <v>0</v>
      </c>
      <c r="I47" s="261">
        <v>19</v>
      </c>
      <c r="J47" s="261">
        <v>1</v>
      </c>
      <c r="K47" s="261">
        <v>1</v>
      </c>
      <c r="L47" s="261">
        <v>0</v>
      </c>
      <c r="M47" s="261">
        <v>0</v>
      </c>
      <c r="N47" s="261">
        <v>15</v>
      </c>
      <c r="O47" s="262">
        <v>34</v>
      </c>
      <c r="P47" s="261">
        <v>5</v>
      </c>
      <c r="Q47" s="262">
        <v>39</v>
      </c>
      <c r="R47" s="100">
        <v>0</v>
      </c>
      <c r="S47" s="100">
        <v>0</v>
      </c>
      <c r="T47" s="100">
        <v>0</v>
      </c>
      <c r="U47" s="100">
        <v>0</v>
      </c>
      <c r="V47" s="100">
        <v>0</v>
      </c>
      <c r="W47" s="100">
        <v>0</v>
      </c>
      <c r="X47" s="261">
        <v>0</v>
      </c>
      <c r="Y47" s="261">
        <v>0</v>
      </c>
      <c r="Z47" s="261">
        <v>0</v>
      </c>
      <c r="AA47" s="261">
        <v>0</v>
      </c>
      <c r="AB47" s="261">
        <v>0</v>
      </c>
      <c r="AC47" s="261">
        <v>0</v>
      </c>
      <c r="AD47" s="261">
        <v>0</v>
      </c>
      <c r="AE47" s="262">
        <v>0</v>
      </c>
      <c r="AF47" s="262">
        <v>1</v>
      </c>
      <c r="AG47" s="262">
        <v>3</v>
      </c>
      <c r="AH47" s="261">
        <v>0</v>
      </c>
      <c r="AI47" s="262">
        <v>1</v>
      </c>
      <c r="AJ47" s="262">
        <v>1</v>
      </c>
      <c r="AK47" s="263">
        <v>3</v>
      </c>
      <c r="AL47" s="263">
        <v>0</v>
      </c>
      <c r="AM47" s="263">
        <v>1</v>
      </c>
      <c r="AN47" s="263">
        <v>0</v>
      </c>
      <c r="AO47" s="262">
        <v>0</v>
      </c>
      <c r="AP47" s="262">
        <v>0</v>
      </c>
      <c r="AQ47" s="262">
        <v>0</v>
      </c>
      <c r="AR47" s="262">
        <v>0</v>
      </c>
      <c r="AS47" s="262">
        <v>0</v>
      </c>
      <c r="AT47" s="14"/>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row>
    <row r="48" spans="1:72" ht="14.1" customHeight="1" x14ac:dyDescent="0.15">
      <c r="A48" s="102" t="s">
        <v>429</v>
      </c>
      <c r="B48" s="102">
        <f>COUNTA(B40:B47)</f>
        <v>8</v>
      </c>
      <c r="C48" s="103">
        <f t="shared" ref="C48:AS48" si="20">SUM(C40:C47)</f>
        <v>233</v>
      </c>
      <c r="D48" s="103">
        <f t="shared" si="20"/>
        <v>8</v>
      </c>
      <c r="E48" s="103">
        <f t="shared" si="20"/>
        <v>1</v>
      </c>
      <c r="F48" s="103">
        <f t="shared" si="20"/>
        <v>9</v>
      </c>
      <c r="G48" s="103">
        <f t="shared" si="20"/>
        <v>4</v>
      </c>
      <c r="H48" s="103">
        <f t="shared" si="20"/>
        <v>0</v>
      </c>
      <c r="I48" s="103">
        <f t="shared" si="20"/>
        <v>169</v>
      </c>
      <c r="J48" s="103">
        <f t="shared" ref="J48" si="21">SUM(J40:J47)</f>
        <v>10</v>
      </c>
      <c r="K48" s="103">
        <f t="shared" si="20"/>
        <v>7</v>
      </c>
      <c r="L48" s="103">
        <f t="shared" ref="L48" si="22">SUM(L40:L47)</f>
        <v>0</v>
      </c>
      <c r="M48" s="103">
        <f t="shared" si="20"/>
        <v>0</v>
      </c>
      <c r="N48" s="103">
        <f t="shared" si="20"/>
        <v>25</v>
      </c>
      <c r="O48" s="103">
        <f t="shared" si="20"/>
        <v>162</v>
      </c>
      <c r="P48" s="103">
        <f t="shared" si="20"/>
        <v>71</v>
      </c>
      <c r="Q48" s="103">
        <f t="shared" si="20"/>
        <v>233</v>
      </c>
      <c r="R48" s="103">
        <f t="shared" si="20"/>
        <v>0</v>
      </c>
      <c r="S48" s="103">
        <f t="shared" si="20"/>
        <v>0</v>
      </c>
      <c r="T48" s="103">
        <f t="shared" si="20"/>
        <v>0</v>
      </c>
      <c r="U48" s="103">
        <f t="shared" si="20"/>
        <v>0</v>
      </c>
      <c r="V48" s="103">
        <f t="shared" si="20"/>
        <v>0</v>
      </c>
      <c r="W48" s="103">
        <f t="shared" si="20"/>
        <v>0</v>
      </c>
      <c r="X48" s="103">
        <f t="shared" si="20"/>
        <v>0</v>
      </c>
      <c r="Y48" s="103">
        <f t="shared" ref="Y48:Z48" si="23">SUM(Y40:Y47)</f>
        <v>0</v>
      </c>
      <c r="Z48" s="103">
        <f t="shared" si="23"/>
        <v>0</v>
      </c>
      <c r="AA48" s="103">
        <f t="shared" si="20"/>
        <v>0</v>
      </c>
      <c r="AB48" s="103">
        <f t="shared" si="20"/>
        <v>0</v>
      </c>
      <c r="AC48" s="103">
        <f t="shared" si="20"/>
        <v>0</v>
      </c>
      <c r="AD48" s="103">
        <f t="shared" si="20"/>
        <v>0</v>
      </c>
      <c r="AE48" s="103">
        <f t="shared" si="20"/>
        <v>0</v>
      </c>
      <c r="AF48" s="103">
        <f t="shared" si="20"/>
        <v>8</v>
      </c>
      <c r="AG48" s="103">
        <f t="shared" si="20"/>
        <v>24</v>
      </c>
      <c r="AH48" s="103">
        <f t="shared" si="20"/>
        <v>3</v>
      </c>
      <c r="AI48" s="103">
        <f t="shared" si="20"/>
        <v>7</v>
      </c>
      <c r="AJ48" s="103">
        <f t="shared" si="20"/>
        <v>8</v>
      </c>
      <c r="AK48" s="103">
        <f t="shared" si="20"/>
        <v>25</v>
      </c>
      <c r="AL48" s="103">
        <f t="shared" si="20"/>
        <v>0</v>
      </c>
      <c r="AM48" s="103">
        <f t="shared" ref="AM48" si="24">SUM(AM40:AM47)</f>
        <v>4</v>
      </c>
      <c r="AN48" s="103">
        <f t="shared" si="20"/>
        <v>0</v>
      </c>
      <c r="AO48" s="103">
        <f t="shared" si="20"/>
        <v>0</v>
      </c>
      <c r="AP48" s="103">
        <f t="shared" si="20"/>
        <v>0</v>
      </c>
      <c r="AQ48" s="103">
        <f t="shared" ref="AQ48" si="25">SUM(AQ40:AQ47)</f>
        <v>0</v>
      </c>
      <c r="AR48" s="103">
        <f t="shared" si="20"/>
        <v>0</v>
      </c>
      <c r="AS48" s="103">
        <f t="shared" si="20"/>
        <v>0</v>
      </c>
    </row>
    <row r="49" spans="1:45" ht="14.1" customHeight="1" x14ac:dyDescent="0.15">
      <c r="A49" s="99" t="s">
        <v>467</v>
      </c>
      <c r="B49" s="100" t="s">
        <v>125</v>
      </c>
      <c r="C49" s="100">
        <f>Q49+AE49</f>
        <v>35</v>
      </c>
      <c r="D49" s="261">
        <v>1</v>
      </c>
      <c r="E49" s="261">
        <v>0</v>
      </c>
      <c r="F49" s="261">
        <v>2</v>
      </c>
      <c r="G49" s="261">
        <v>0</v>
      </c>
      <c r="H49" s="261">
        <v>0</v>
      </c>
      <c r="I49" s="261">
        <v>19</v>
      </c>
      <c r="J49" s="261">
        <v>0</v>
      </c>
      <c r="K49" s="261">
        <v>1</v>
      </c>
      <c r="L49" s="261">
        <v>0</v>
      </c>
      <c r="M49" s="261">
        <v>0</v>
      </c>
      <c r="N49" s="261">
        <v>12</v>
      </c>
      <c r="O49" s="262">
        <v>29</v>
      </c>
      <c r="P49" s="262">
        <v>6</v>
      </c>
      <c r="Q49" s="262">
        <v>35</v>
      </c>
      <c r="R49" s="100">
        <v>0</v>
      </c>
      <c r="S49" s="100">
        <v>0</v>
      </c>
      <c r="T49" s="100">
        <v>0</v>
      </c>
      <c r="U49" s="100">
        <v>0</v>
      </c>
      <c r="V49" s="100">
        <v>0</v>
      </c>
      <c r="W49" s="100">
        <v>0</v>
      </c>
      <c r="X49" s="261">
        <v>0</v>
      </c>
      <c r="Y49" s="261">
        <v>0</v>
      </c>
      <c r="Z49" s="261">
        <v>0</v>
      </c>
      <c r="AA49" s="261">
        <v>0</v>
      </c>
      <c r="AB49" s="261">
        <v>0</v>
      </c>
      <c r="AC49" s="261">
        <v>0</v>
      </c>
      <c r="AD49" s="261">
        <v>0</v>
      </c>
      <c r="AE49" s="262">
        <v>0</v>
      </c>
      <c r="AF49" s="262">
        <v>1</v>
      </c>
      <c r="AG49" s="262">
        <v>3</v>
      </c>
      <c r="AH49" s="262">
        <v>1</v>
      </c>
      <c r="AI49" s="262">
        <v>1</v>
      </c>
      <c r="AJ49" s="262">
        <v>1</v>
      </c>
      <c r="AK49" s="263">
        <v>0</v>
      </c>
      <c r="AL49" s="263">
        <v>0</v>
      </c>
      <c r="AM49" s="263">
        <v>3</v>
      </c>
      <c r="AN49" s="263">
        <v>0</v>
      </c>
      <c r="AO49" s="262">
        <v>0</v>
      </c>
      <c r="AP49" s="262">
        <v>0</v>
      </c>
      <c r="AQ49" s="262">
        <v>0</v>
      </c>
      <c r="AR49" s="262">
        <v>0</v>
      </c>
      <c r="AS49" s="262">
        <v>0</v>
      </c>
    </row>
    <row r="50" spans="1:45" ht="14.1" customHeight="1" x14ac:dyDescent="0.15">
      <c r="A50" s="99" t="s">
        <v>467</v>
      </c>
      <c r="B50" s="100" t="s">
        <v>126</v>
      </c>
      <c r="C50" s="100">
        <f>Q50+AE50</f>
        <v>79</v>
      </c>
      <c r="D50" s="261">
        <v>1</v>
      </c>
      <c r="E50" s="261">
        <v>1</v>
      </c>
      <c r="F50" s="261">
        <v>2</v>
      </c>
      <c r="G50" s="261">
        <v>2</v>
      </c>
      <c r="H50" s="261">
        <v>0</v>
      </c>
      <c r="I50" s="261">
        <v>52</v>
      </c>
      <c r="J50" s="261">
        <v>0</v>
      </c>
      <c r="K50" s="261">
        <v>2</v>
      </c>
      <c r="L50" s="261">
        <v>0</v>
      </c>
      <c r="M50" s="261">
        <v>0</v>
      </c>
      <c r="N50" s="261">
        <v>19</v>
      </c>
      <c r="O50" s="262">
        <v>63</v>
      </c>
      <c r="P50" s="262">
        <v>16</v>
      </c>
      <c r="Q50" s="262">
        <v>79</v>
      </c>
      <c r="R50" s="100">
        <v>0</v>
      </c>
      <c r="S50" s="100">
        <v>0</v>
      </c>
      <c r="T50" s="100">
        <v>0</v>
      </c>
      <c r="U50" s="100">
        <v>0</v>
      </c>
      <c r="V50" s="100">
        <v>0</v>
      </c>
      <c r="W50" s="100">
        <v>0</v>
      </c>
      <c r="X50" s="261">
        <v>0</v>
      </c>
      <c r="Y50" s="261">
        <v>0</v>
      </c>
      <c r="Z50" s="261">
        <v>0</v>
      </c>
      <c r="AA50" s="261">
        <v>0</v>
      </c>
      <c r="AB50" s="261">
        <v>0</v>
      </c>
      <c r="AC50" s="261">
        <v>0</v>
      </c>
      <c r="AD50" s="261">
        <v>0</v>
      </c>
      <c r="AE50" s="262">
        <v>0</v>
      </c>
      <c r="AF50" s="262">
        <v>1</v>
      </c>
      <c r="AG50" s="262">
        <v>3</v>
      </c>
      <c r="AH50" s="263">
        <v>0</v>
      </c>
      <c r="AI50" s="262">
        <v>1</v>
      </c>
      <c r="AJ50" s="263">
        <v>1</v>
      </c>
      <c r="AK50" s="262">
        <v>3</v>
      </c>
      <c r="AL50" s="263">
        <v>0</v>
      </c>
      <c r="AM50" s="263">
        <v>0</v>
      </c>
      <c r="AN50" s="263">
        <v>0</v>
      </c>
      <c r="AO50" s="262">
        <v>0</v>
      </c>
      <c r="AP50" s="262">
        <v>1</v>
      </c>
      <c r="AQ50" s="262">
        <v>0</v>
      </c>
      <c r="AR50" s="262">
        <v>0</v>
      </c>
      <c r="AS50" s="262">
        <v>0</v>
      </c>
    </row>
    <row r="51" spans="1:45" ht="14.1" customHeight="1" x14ac:dyDescent="0.15">
      <c r="A51" s="99" t="s">
        <v>467</v>
      </c>
      <c r="B51" s="100" t="s">
        <v>127</v>
      </c>
      <c r="C51" s="100">
        <f>Q51+AE51</f>
        <v>44</v>
      </c>
      <c r="D51" s="261">
        <v>1</v>
      </c>
      <c r="E51" s="261">
        <v>1</v>
      </c>
      <c r="F51" s="261">
        <v>1</v>
      </c>
      <c r="G51" s="261">
        <v>0</v>
      </c>
      <c r="H51" s="261">
        <v>0</v>
      </c>
      <c r="I51" s="261">
        <v>22</v>
      </c>
      <c r="J51" s="261">
        <v>0</v>
      </c>
      <c r="K51" s="261">
        <v>1</v>
      </c>
      <c r="L51" s="261">
        <v>0</v>
      </c>
      <c r="M51" s="261">
        <v>0</v>
      </c>
      <c r="N51" s="261">
        <v>18</v>
      </c>
      <c r="O51" s="262">
        <v>38</v>
      </c>
      <c r="P51" s="262">
        <v>6</v>
      </c>
      <c r="Q51" s="262">
        <v>44</v>
      </c>
      <c r="R51" s="100">
        <v>0</v>
      </c>
      <c r="S51" s="100">
        <v>0</v>
      </c>
      <c r="T51" s="100">
        <v>0</v>
      </c>
      <c r="U51" s="100">
        <v>0</v>
      </c>
      <c r="V51" s="100">
        <v>0</v>
      </c>
      <c r="W51" s="100">
        <v>0</v>
      </c>
      <c r="X51" s="261">
        <v>0</v>
      </c>
      <c r="Y51" s="261">
        <v>0</v>
      </c>
      <c r="Z51" s="261">
        <v>0</v>
      </c>
      <c r="AA51" s="261">
        <v>0</v>
      </c>
      <c r="AB51" s="261">
        <v>0</v>
      </c>
      <c r="AC51" s="261">
        <v>0</v>
      </c>
      <c r="AD51" s="261">
        <v>0</v>
      </c>
      <c r="AE51" s="262">
        <v>0</v>
      </c>
      <c r="AF51" s="262">
        <v>1</v>
      </c>
      <c r="AG51" s="262">
        <v>3</v>
      </c>
      <c r="AH51" s="263">
        <v>0</v>
      </c>
      <c r="AI51" s="262">
        <v>1</v>
      </c>
      <c r="AJ51" s="262">
        <v>1</v>
      </c>
      <c r="AK51" s="263">
        <v>0</v>
      </c>
      <c r="AL51" s="263">
        <v>0</v>
      </c>
      <c r="AM51" s="263">
        <v>1</v>
      </c>
      <c r="AN51" s="263">
        <v>0</v>
      </c>
      <c r="AO51" s="262">
        <v>0</v>
      </c>
      <c r="AP51" s="262">
        <v>1</v>
      </c>
      <c r="AQ51" s="262">
        <v>0</v>
      </c>
      <c r="AR51" s="262">
        <v>0</v>
      </c>
      <c r="AS51" s="262">
        <v>0</v>
      </c>
    </row>
    <row r="52" spans="1:45" ht="14.1" customHeight="1" x14ac:dyDescent="0.15">
      <c r="A52" s="99" t="s">
        <v>467</v>
      </c>
      <c r="B52" s="100" t="s">
        <v>128</v>
      </c>
      <c r="C52" s="100">
        <f>Q52+AE52</f>
        <v>29</v>
      </c>
      <c r="D52" s="261">
        <v>1</v>
      </c>
      <c r="E52" s="261">
        <v>0</v>
      </c>
      <c r="F52" s="261">
        <v>2</v>
      </c>
      <c r="G52" s="261">
        <v>0</v>
      </c>
      <c r="H52" s="261">
        <v>0</v>
      </c>
      <c r="I52" s="261">
        <v>19</v>
      </c>
      <c r="J52" s="261">
        <v>0</v>
      </c>
      <c r="K52" s="261">
        <v>1</v>
      </c>
      <c r="L52" s="261">
        <v>0</v>
      </c>
      <c r="M52" s="261">
        <v>0</v>
      </c>
      <c r="N52" s="261">
        <v>6</v>
      </c>
      <c r="O52" s="262">
        <v>15</v>
      </c>
      <c r="P52" s="262">
        <v>14</v>
      </c>
      <c r="Q52" s="262">
        <v>29</v>
      </c>
      <c r="R52" s="100">
        <v>0</v>
      </c>
      <c r="S52" s="100">
        <v>0</v>
      </c>
      <c r="T52" s="100">
        <v>0</v>
      </c>
      <c r="U52" s="100">
        <v>0</v>
      </c>
      <c r="V52" s="100">
        <v>0</v>
      </c>
      <c r="W52" s="100">
        <v>0</v>
      </c>
      <c r="X52" s="261">
        <v>0</v>
      </c>
      <c r="Y52" s="261">
        <v>0</v>
      </c>
      <c r="Z52" s="261">
        <v>0</v>
      </c>
      <c r="AA52" s="261">
        <v>0</v>
      </c>
      <c r="AB52" s="261">
        <v>0</v>
      </c>
      <c r="AC52" s="261">
        <v>0</v>
      </c>
      <c r="AD52" s="261">
        <v>0</v>
      </c>
      <c r="AE52" s="262">
        <v>0</v>
      </c>
      <c r="AF52" s="262">
        <v>1</v>
      </c>
      <c r="AG52" s="262">
        <v>3</v>
      </c>
      <c r="AH52" s="262">
        <v>1</v>
      </c>
      <c r="AI52" s="262">
        <v>1</v>
      </c>
      <c r="AJ52" s="262">
        <v>1</v>
      </c>
      <c r="AK52" s="263">
        <v>0</v>
      </c>
      <c r="AL52" s="263">
        <v>0</v>
      </c>
      <c r="AM52" s="263">
        <v>1</v>
      </c>
      <c r="AN52" s="263">
        <v>0</v>
      </c>
      <c r="AO52" s="262">
        <v>0</v>
      </c>
      <c r="AP52" s="262">
        <v>1</v>
      </c>
      <c r="AQ52" s="262">
        <v>0</v>
      </c>
      <c r="AR52" s="262">
        <v>0</v>
      </c>
      <c r="AS52" s="262">
        <v>0</v>
      </c>
    </row>
    <row r="53" spans="1:45" ht="14.1" customHeight="1" x14ac:dyDescent="0.15">
      <c r="A53" s="99" t="s">
        <v>467</v>
      </c>
      <c r="B53" s="100" t="s">
        <v>160</v>
      </c>
      <c r="C53" s="100">
        <f>Q53+AE53</f>
        <v>50</v>
      </c>
      <c r="D53" s="261">
        <v>1</v>
      </c>
      <c r="E53" s="261">
        <v>0</v>
      </c>
      <c r="F53" s="261">
        <v>3</v>
      </c>
      <c r="G53" s="261">
        <v>0</v>
      </c>
      <c r="H53" s="261">
        <v>0</v>
      </c>
      <c r="I53" s="261">
        <v>30</v>
      </c>
      <c r="J53" s="261">
        <v>0</v>
      </c>
      <c r="K53" s="261">
        <v>1</v>
      </c>
      <c r="L53" s="261">
        <v>0</v>
      </c>
      <c r="M53" s="261">
        <v>0</v>
      </c>
      <c r="N53" s="261">
        <v>15</v>
      </c>
      <c r="O53" s="262">
        <v>38</v>
      </c>
      <c r="P53" s="262">
        <v>12</v>
      </c>
      <c r="Q53" s="262">
        <v>50</v>
      </c>
      <c r="R53" s="100">
        <v>0</v>
      </c>
      <c r="S53" s="100">
        <v>0</v>
      </c>
      <c r="T53" s="100">
        <v>0</v>
      </c>
      <c r="U53" s="100">
        <v>0</v>
      </c>
      <c r="V53" s="100">
        <v>0</v>
      </c>
      <c r="W53" s="100">
        <v>0</v>
      </c>
      <c r="X53" s="261">
        <v>0</v>
      </c>
      <c r="Y53" s="261">
        <v>0</v>
      </c>
      <c r="Z53" s="261">
        <v>0</v>
      </c>
      <c r="AA53" s="261">
        <v>0</v>
      </c>
      <c r="AB53" s="261">
        <v>0</v>
      </c>
      <c r="AC53" s="261">
        <v>0</v>
      </c>
      <c r="AD53" s="261">
        <v>0</v>
      </c>
      <c r="AE53" s="262">
        <v>0</v>
      </c>
      <c r="AF53" s="262">
        <v>1</v>
      </c>
      <c r="AG53" s="262">
        <v>3</v>
      </c>
      <c r="AH53" s="263">
        <v>1</v>
      </c>
      <c r="AI53" s="262">
        <v>1</v>
      </c>
      <c r="AJ53" s="262">
        <v>1</v>
      </c>
      <c r="AK53" s="262">
        <v>10</v>
      </c>
      <c r="AL53" s="263">
        <v>0</v>
      </c>
      <c r="AM53" s="263">
        <v>1</v>
      </c>
      <c r="AN53" s="263">
        <v>0</v>
      </c>
      <c r="AO53" s="262">
        <v>0</v>
      </c>
      <c r="AP53" s="262">
        <v>0</v>
      </c>
      <c r="AQ53" s="262">
        <v>0</v>
      </c>
      <c r="AR53" s="262">
        <v>0</v>
      </c>
      <c r="AS53" s="262">
        <v>0</v>
      </c>
    </row>
    <row r="54" spans="1:45" ht="14.1" customHeight="1" x14ac:dyDescent="0.15">
      <c r="A54" s="102" t="s">
        <v>429</v>
      </c>
      <c r="B54" s="102">
        <f>COUNTA(B49:B53)</f>
        <v>5</v>
      </c>
      <c r="C54" s="103">
        <f t="shared" ref="C54:AS54" si="26">SUM(C49:C53)</f>
        <v>237</v>
      </c>
      <c r="D54" s="103">
        <f t="shared" si="26"/>
        <v>5</v>
      </c>
      <c r="E54" s="103">
        <f t="shared" si="26"/>
        <v>2</v>
      </c>
      <c r="F54" s="103">
        <f t="shared" si="26"/>
        <v>10</v>
      </c>
      <c r="G54" s="103">
        <f t="shared" si="26"/>
        <v>2</v>
      </c>
      <c r="H54" s="103">
        <f t="shared" si="26"/>
        <v>0</v>
      </c>
      <c r="I54" s="103">
        <f t="shared" si="26"/>
        <v>142</v>
      </c>
      <c r="J54" s="103">
        <f t="shared" ref="J54" si="27">SUM(J49:J53)</f>
        <v>0</v>
      </c>
      <c r="K54" s="103">
        <f t="shared" si="26"/>
        <v>6</v>
      </c>
      <c r="L54" s="103">
        <f t="shared" ref="L54" si="28">SUM(L49:L53)</f>
        <v>0</v>
      </c>
      <c r="M54" s="103">
        <f t="shared" si="26"/>
        <v>0</v>
      </c>
      <c r="N54" s="103">
        <f t="shared" si="26"/>
        <v>70</v>
      </c>
      <c r="O54" s="103">
        <f t="shared" si="26"/>
        <v>183</v>
      </c>
      <c r="P54" s="103">
        <f t="shared" si="26"/>
        <v>54</v>
      </c>
      <c r="Q54" s="103">
        <f t="shared" si="26"/>
        <v>237</v>
      </c>
      <c r="R54" s="103">
        <f t="shared" si="26"/>
        <v>0</v>
      </c>
      <c r="S54" s="103">
        <f t="shared" si="26"/>
        <v>0</v>
      </c>
      <c r="T54" s="103">
        <f t="shared" si="26"/>
        <v>0</v>
      </c>
      <c r="U54" s="103">
        <f t="shared" si="26"/>
        <v>0</v>
      </c>
      <c r="V54" s="103">
        <f t="shared" si="26"/>
        <v>0</v>
      </c>
      <c r="W54" s="103">
        <f t="shared" si="26"/>
        <v>0</v>
      </c>
      <c r="X54" s="103">
        <f t="shared" si="26"/>
        <v>0</v>
      </c>
      <c r="Y54" s="103">
        <f t="shared" ref="Y54:Z54" si="29">SUM(Y49:Y53)</f>
        <v>0</v>
      </c>
      <c r="Z54" s="103">
        <f t="shared" si="29"/>
        <v>0</v>
      </c>
      <c r="AA54" s="103">
        <f t="shared" si="26"/>
        <v>0</v>
      </c>
      <c r="AB54" s="103">
        <f t="shared" si="26"/>
        <v>0</v>
      </c>
      <c r="AC54" s="103">
        <f t="shared" si="26"/>
        <v>0</v>
      </c>
      <c r="AD54" s="103">
        <f t="shared" si="26"/>
        <v>0</v>
      </c>
      <c r="AE54" s="103">
        <f t="shared" si="26"/>
        <v>0</v>
      </c>
      <c r="AF54" s="103">
        <f t="shared" si="26"/>
        <v>5</v>
      </c>
      <c r="AG54" s="103">
        <f t="shared" si="26"/>
        <v>15</v>
      </c>
      <c r="AH54" s="103">
        <f t="shared" si="26"/>
        <v>3</v>
      </c>
      <c r="AI54" s="103">
        <f t="shared" si="26"/>
        <v>5</v>
      </c>
      <c r="AJ54" s="103">
        <f t="shared" si="26"/>
        <v>5</v>
      </c>
      <c r="AK54" s="103">
        <f t="shared" si="26"/>
        <v>13</v>
      </c>
      <c r="AL54" s="103">
        <f t="shared" si="26"/>
        <v>0</v>
      </c>
      <c r="AM54" s="103">
        <f t="shared" ref="AM54" si="30">SUM(AM49:AM53)</f>
        <v>6</v>
      </c>
      <c r="AN54" s="103">
        <f t="shared" si="26"/>
        <v>0</v>
      </c>
      <c r="AO54" s="103">
        <f t="shared" si="26"/>
        <v>0</v>
      </c>
      <c r="AP54" s="103">
        <f t="shared" si="26"/>
        <v>3</v>
      </c>
      <c r="AQ54" s="103">
        <f t="shared" ref="AQ54" si="31">SUM(AQ49:AQ53)</f>
        <v>0</v>
      </c>
      <c r="AR54" s="103">
        <f t="shared" si="26"/>
        <v>0</v>
      </c>
      <c r="AS54" s="103">
        <f t="shared" si="26"/>
        <v>0</v>
      </c>
    </row>
    <row r="55" spans="1:45" ht="14.1" customHeight="1" x14ac:dyDescent="0.15">
      <c r="A55" s="99" t="s">
        <v>468</v>
      </c>
      <c r="B55" s="100" t="s">
        <v>134</v>
      </c>
      <c r="C55" s="100">
        <f>Q55+AE55</f>
        <v>21</v>
      </c>
      <c r="D55" s="261">
        <v>1</v>
      </c>
      <c r="E55" s="261">
        <v>0</v>
      </c>
      <c r="F55" s="261">
        <v>2</v>
      </c>
      <c r="G55" s="261">
        <v>0</v>
      </c>
      <c r="H55" s="261">
        <v>1</v>
      </c>
      <c r="I55" s="261">
        <v>16</v>
      </c>
      <c r="J55" s="261">
        <v>0</v>
      </c>
      <c r="K55" s="261">
        <v>1</v>
      </c>
      <c r="L55" s="261">
        <v>0</v>
      </c>
      <c r="M55" s="261">
        <v>0</v>
      </c>
      <c r="N55" s="261">
        <v>0</v>
      </c>
      <c r="O55" s="262">
        <v>16</v>
      </c>
      <c r="P55" s="262">
        <v>5</v>
      </c>
      <c r="Q55" s="262">
        <v>21</v>
      </c>
      <c r="R55" s="100">
        <v>0</v>
      </c>
      <c r="S55" s="100">
        <v>0</v>
      </c>
      <c r="T55" s="100">
        <v>0</v>
      </c>
      <c r="U55" s="100">
        <v>0</v>
      </c>
      <c r="V55" s="100">
        <v>0</v>
      </c>
      <c r="W55" s="100">
        <v>0</v>
      </c>
      <c r="X55" s="261">
        <v>0</v>
      </c>
      <c r="Y55" s="261">
        <v>0</v>
      </c>
      <c r="Z55" s="261">
        <v>0</v>
      </c>
      <c r="AA55" s="261">
        <v>0</v>
      </c>
      <c r="AB55" s="261">
        <v>0</v>
      </c>
      <c r="AC55" s="262">
        <v>0</v>
      </c>
      <c r="AD55" s="262">
        <v>0</v>
      </c>
      <c r="AE55" s="262">
        <v>0</v>
      </c>
      <c r="AF55" s="262">
        <v>1</v>
      </c>
      <c r="AG55" s="262">
        <v>3</v>
      </c>
      <c r="AH55" s="263">
        <v>0</v>
      </c>
      <c r="AI55" s="263">
        <v>0</v>
      </c>
      <c r="AJ55" s="263">
        <v>0</v>
      </c>
      <c r="AK55" s="263">
        <v>12</v>
      </c>
      <c r="AL55" s="263">
        <v>0</v>
      </c>
      <c r="AM55" s="263">
        <v>0</v>
      </c>
      <c r="AN55" s="263">
        <v>0</v>
      </c>
      <c r="AO55" s="262">
        <v>0</v>
      </c>
      <c r="AP55" s="262">
        <v>0</v>
      </c>
      <c r="AQ55" s="262">
        <v>0</v>
      </c>
      <c r="AR55" s="262">
        <v>0</v>
      </c>
      <c r="AS55" s="262">
        <v>0</v>
      </c>
    </row>
    <row r="56" spans="1:45" ht="14.1" customHeight="1" x14ac:dyDescent="0.15">
      <c r="A56" s="102" t="s">
        <v>429</v>
      </c>
      <c r="B56" s="102">
        <v>1</v>
      </c>
      <c r="C56" s="103">
        <f t="shared" ref="C56:AS56" si="32">C55</f>
        <v>21</v>
      </c>
      <c r="D56" s="103">
        <f t="shared" si="32"/>
        <v>1</v>
      </c>
      <c r="E56" s="103">
        <f t="shared" si="32"/>
        <v>0</v>
      </c>
      <c r="F56" s="103">
        <f t="shared" si="32"/>
        <v>2</v>
      </c>
      <c r="G56" s="103">
        <f t="shared" si="32"/>
        <v>0</v>
      </c>
      <c r="H56" s="103">
        <f t="shared" si="32"/>
        <v>1</v>
      </c>
      <c r="I56" s="103">
        <f t="shared" si="32"/>
        <v>16</v>
      </c>
      <c r="J56" s="103">
        <f t="shared" ref="J56" si="33">J55</f>
        <v>0</v>
      </c>
      <c r="K56" s="103">
        <f t="shared" si="32"/>
        <v>1</v>
      </c>
      <c r="L56" s="103">
        <f t="shared" ref="L56" si="34">L55</f>
        <v>0</v>
      </c>
      <c r="M56" s="103">
        <f t="shared" si="32"/>
        <v>0</v>
      </c>
      <c r="N56" s="103">
        <f t="shared" si="32"/>
        <v>0</v>
      </c>
      <c r="O56" s="103">
        <f t="shared" si="32"/>
        <v>16</v>
      </c>
      <c r="P56" s="103">
        <f t="shared" si="32"/>
        <v>5</v>
      </c>
      <c r="Q56" s="103">
        <f t="shared" si="32"/>
        <v>21</v>
      </c>
      <c r="R56" s="103">
        <f t="shared" si="32"/>
        <v>0</v>
      </c>
      <c r="S56" s="103">
        <f t="shared" si="32"/>
        <v>0</v>
      </c>
      <c r="T56" s="103">
        <f t="shared" si="32"/>
        <v>0</v>
      </c>
      <c r="U56" s="103">
        <f t="shared" si="32"/>
        <v>0</v>
      </c>
      <c r="V56" s="103">
        <f t="shared" si="32"/>
        <v>0</v>
      </c>
      <c r="W56" s="103">
        <f t="shared" si="32"/>
        <v>0</v>
      </c>
      <c r="X56" s="103">
        <f t="shared" si="32"/>
        <v>0</v>
      </c>
      <c r="Y56" s="103">
        <f t="shared" ref="Y56:Z56" si="35">Y55</f>
        <v>0</v>
      </c>
      <c r="Z56" s="103">
        <f t="shared" si="35"/>
        <v>0</v>
      </c>
      <c r="AA56" s="103">
        <f t="shared" si="32"/>
        <v>0</v>
      </c>
      <c r="AB56" s="103">
        <f t="shared" si="32"/>
        <v>0</v>
      </c>
      <c r="AC56" s="103">
        <f t="shared" si="32"/>
        <v>0</v>
      </c>
      <c r="AD56" s="103">
        <f t="shared" si="32"/>
        <v>0</v>
      </c>
      <c r="AE56" s="103">
        <f t="shared" si="32"/>
        <v>0</v>
      </c>
      <c r="AF56" s="103">
        <f t="shared" si="32"/>
        <v>1</v>
      </c>
      <c r="AG56" s="103">
        <f t="shared" si="32"/>
        <v>3</v>
      </c>
      <c r="AH56" s="103">
        <f t="shared" si="32"/>
        <v>0</v>
      </c>
      <c r="AI56" s="103">
        <f t="shared" si="32"/>
        <v>0</v>
      </c>
      <c r="AJ56" s="103">
        <f t="shared" si="32"/>
        <v>0</v>
      </c>
      <c r="AK56" s="103">
        <f t="shared" si="32"/>
        <v>12</v>
      </c>
      <c r="AL56" s="103">
        <f t="shared" si="32"/>
        <v>0</v>
      </c>
      <c r="AM56" s="103">
        <f t="shared" ref="AM56" si="36">AM55</f>
        <v>0</v>
      </c>
      <c r="AN56" s="103">
        <f t="shared" si="32"/>
        <v>0</v>
      </c>
      <c r="AO56" s="103">
        <f t="shared" si="32"/>
        <v>0</v>
      </c>
      <c r="AP56" s="103">
        <f t="shared" si="32"/>
        <v>0</v>
      </c>
      <c r="AQ56" s="103">
        <f t="shared" ref="AQ56" si="37">AQ55</f>
        <v>0</v>
      </c>
      <c r="AR56" s="103">
        <f t="shared" si="32"/>
        <v>0</v>
      </c>
      <c r="AS56" s="103">
        <f t="shared" si="32"/>
        <v>0</v>
      </c>
    </row>
    <row r="57" spans="1:45" ht="14.1" customHeight="1" x14ac:dyDescent="0.15">
      <c r="A57" s="99" t="s">
        <v>455</v>
      </c>
      <c r="B57" s="100" t="s">
        <v>530</v>
      </c>
      <c r="C57" s="100">
        <f>Q57+AE57</f>
        <v>31</v>
      </c>
      <c r="D57" s="261">
        <v>1</v>
      </c>
      <c r="E57" s="261">
        <v>0</v>
      </c>
      <c r="F57" s="261">
        <v>1</v>
      </c>
      <c r="G57" s="261">
        <v>1</v>
      </c>
      <c r="H57" s="261">
        <v>0</v>
      </c>
      <c r="I57" s="261">
        <v>20</v>
      </c>
      <c r="J57" s="261">
        <v>0</v>
      </c>
      <c r="K57" s="261">
        <v>1</v>
      </c>
      <c r="L57" s="261">
        <v>0</v>
      </c>
      <c r="M57" s="261">
        <v>0</v>
      </c>
      <c r="N57" s="261">
        <v>7</v>
      </c>
      <c r="O57" s="262">
        <v>21</v>
      </c>
      <c r="P57" s="262">
        <v>10</v>
      </c>
      <c r="Q57" s="262">
        <v>31</v>
      </c>
      <c r="R57" s="100">
        <v>0</v>
      </c>
      <c r="S57" s="100">
        <v>0</v>
      </c>
      <c r="T57" s="100">
        <v>0</v>
      </c>
      <c r="U57" s="100">
        <v>0</v>
      </c>
      <c r="V57" s="100">
        <v>0</v>
      </c>
      <c r="W57" s="100">
        <v>0</v>
      </c>
      <c r="X57" s="261">
        <v>0</v>
      </c>
      <c r="Y57" s="261">
        <v>0</v>
      </c>
      <c r="Z57" s="261">
        <v>0</v>
      </c>
      <c r="AA57" s="261">
        <v>0</v>
      </c>
      <c r="AB57" s="261">
        <v>0</v>
      </c>
      <c r="AC57" s="261">
        <v>0</v>
      </c>
      <c r="AD57" s="261">
        <v>0</v>
      </c>
      <c r="AE57" s="262">
        <v>0</v>
      </c>
      <c r="AF57" s="262">
        <v>1</v>
      </c>
      <c r="AG57" s="262">
        <v>3</v>
      </c>
      <c r="AH57" s="262">
        <v>1</v>
      </c>
      <c r="AI57" s="262">
        <v>1</v>
      </c>
      <c r="AJ57" s="262">
        <v>1</v>
      </c>
      <c r="AK57" s="262">
        <v>10</v>
      </c>
      <c r="AL57" s="263">
        <v>0</v>
      </c>
      <c r="AM57" s="263">
        <v>0</v>
      </c>
      <c r="AN57" s="263">
        <v>0</v>
      </c>
      <c r="AO57" s="262">
        <v>0</v>
      </c>
      <c r="AP57" s="262">
        <v>0</v>
      </c>
      <c r="AQ57" s="262">
        <v>0</v>
      </c>
      <c r="AR57" s="262">
        <v>0</v>
      </c>
      <c r="AS57" s="262">
        <v>0</v>
      </c>
    </row>
    <row r="58" spans="1:45" ht="14.1" customHeight="1" x14ac:dyDescent="0.15">
      <c r="A58" s="102" t="s">
        <v>429</v>
      </c>
      <c r="B58" s="102">
        <v>1</v>
      </c>
      <c r="C58" s="103">
        <f t="shared" ref="C58:AS58" si="38">C57</f>
        <v>31</v>
      </c>
      <c r="D58" s="103">
        <f t="shared" si="38"/>
        <v>1</v>
      </c>
      <c r="E58" s="103">
        <f t="shared" si="38"/>
        <v>0</v>
      </c>
      <c r="F58" s="103">
        <f t="shared" si="38"/>
        <v>1</v>
      </c>
      <c r="G58" s="103">
        <f t="shared" si="38"/>
        <v>1</v>
      </c>
      <c r="H58" s="103">
        <f t="shared" si="38"/>
        <v>0</v>
      </c>
      <c r="I58" s="103">
        <f t="shared" si="38"/>
        <v>20</v>
      </c>
      <c r="J58" s="103">
        <f t="shared" ref="J58" si="39">J57</f>
        <v>0</v>
      </c>
      <c r="K58" s="103">
        <f t="shared" si="38"/>
        <v>1</v>
      </c>
      <c r="L58" s="103">
        <f t="shared" ref="L58" si="40">L57</f>
        <v>0</v>
      </c>
      <c r="M58" s="103">
        <f t="shared" si="38"/>
        <v>0</v>
      </c>
      <c r="N58" s="103">
        <f t="shared" si="38"/>
        <v>7</v>
      </c>
      <c r="O58" s="103">
        <f t="shared" si="38"/>
        <v>21</v>
      </c>
      <c r="P58" s="103">
        <f t="shared" si="38"/>
        <v>10</v>
      </c>
      <c r="Q58" s="103">
        <f t="shared" si="38"/>
        <v>31</v>
      </c>
      <c r="R58" s="103">
        <f t="shared" si="38"/>
        <v>0</v>
      </c>
      <c r="S58" s="103">
        <f t="shared" si="38"/>
        <v>0</v>
      </c>
      <c r="T58" s="103">
        <f t="shared" si="38"/>
        <v>0</v>
      </c>
      <c r="U58" s="103">
        <f t="shared" si="38"/>
        <v>0</v>
      </c>
      <c r="V58" s="103">
        <f t="shared" si="38"/>
        <v>0</v>
      </c>
      <c r="W58" s="103">
        <f t="shared" si="38"/>
        <v>0</v>
      </c>
      <c r="X58" s="103">
        <f t="shared" si="38"/>
        <v>0</v>
      </c>
      <c r="Y58" s="103">
        <f t="shared" ref="Y58:Z58" si="41">Y57</f>
        <v>0</v>
      </c>
      <c r="Z58" s="103">
        <f t="shared" si="41"/>
        <v>0</v>
      </c>
      <c r="AA58" s="103">
        <f t="shared" si="38"/>
        <v>0</v>
      </c>
      <c r="AB58" s="103">
        <f t="shared" si="38"/>
        <v>0</v>
      </c>
      <c r="AC58" s="103">
        <f t="shared" si="38"/>
        <v>0</v>
      </c>
      <c r="AD58" s="103">
        <f t="shared" si="38"/>
        <v>0</v>
      </c>
      <c r="AE58" s="103">
        <f t="shared" si="38"/>
        <v>0</v>
      </c>
      <c r="AF58" s="103">
        <f t="shared" si="38"/>
        <v>1</v>
      </c>
      <c r="AG58" s="103">
        <f t="shared" si="38"/>
        <v>3</v>
      </c>
      <c r="AH58" s="103">
        <f t="shared" si="38"/>
        <v>1</v>
      </c>
      <c r="AI58" s="103">
        <f t="shared" si="38"/>
        <v>1</v>
      </c>
      <c r="AJ58" s="103">
        <f t="shared" si="38"/>
        <v>1</v>
      </c>
      <c r="AK58" s="103">
        <f t="shared" si="38"/>
        <v>10</v>
      </c>
      <c r="AL58" s="103">
        <f t="shared" si="38"/>
        <v>0</v>
      </c>
      <c r="AM58" s="103">
        <f t="shared" ref="AM58" si="42">AM57</f>
        <v>0</v>
      </c>
      <c r="AN58" s="103">
        <f t="shared" si="38"/>
        <v>0</v>
      </c>
      <c r="AO58" s="103">
        <f t="shared" si="38"/>
        <v>0</v>
      </c>
      <c r="AP58" s="103">
        <f t="shared" si="38"/>
        <v>0</v>
      </c>
      <c r="AQ58" s="103">
        <f t="shared" ref="AQ58" si="43">AQ57</f>
        <v>0</v>
      </c>
      <c r="AR58" s="103">
        <f t="shared" si="38"/>
        <v>0</v>
      </c>
      <c r="AS58" s="103">
        <f t="shared" si="38"/>
        <v>0</v>
      </c>
    </row>
    <row r="59" spans="1:45" ht="14.1" customHeight="1" x14ac:dyDescent="0.15">
      <c r="A59" s="99" t="s">
        <v>456</v>
      </c>
      <c r="B59" s="100" t="s">
        <v>131</v>
      </c>
      <c r="C59" s="100">
        <f>Q59+AE59</f>
        <v>49</v>
      </c>
      <c r="D59" s="261">
        <v>1</v>
      </c>
      <c r="E59" s="261">
        <v>0</v>
      </c>
      <c r="F59" s="261">
        <v>1</v>
      </c>
      <c r="G59" s="261">
        <v>0</v>
      </c>
      <c r="H59" s="261">
        <v>0</v>
      </c>
      <c r="I59" s="261">
        <v>45</v>
      </c>
      <c r="J59" s="261">
        <v>0</v>
      </c>
      <c r="K59" s="261">
        <v>1</v>
      </c>
      <c r="L59" s="261">
        <v>0</v>
      </c>
      <c r="M59" s="261">
        <v>0</v>
      </c>
      <c r="N59" s="261">
        <v>1</v>
      </c>
      <c r="O59" s="262">
        <v>39</v>
      </c>
      <c r="P59" s="262">
        <v>10</v>
      </c>
      <c r="Q59" s="262">
        <v>49</v>
      </c>
      <c r="R59" s="100">
        <v>0</v>
      </c>
      <c r="S59" s="100">
        <v>0</v>
      </c>
      <c r="T59" s="100">
        <v>0</v>
      </c>
      <c r="U59" s="100">
        <v>0</v>
      </c>
      <c r="V59" s="100">
        <v>0</v>
      </c>
      <c r="W59" s="100">
        <v>0</v>
      </c>
      <c r="X59" s="261">
        <v>0</v>
      </c>
      <c r="Y59" s="261">
        <v>0</v>
      </c>
      <c r="Z59" s="261">
        <v>0</v>
      </c>
      <c r="AA59" s="261">
        <v>0</v>
      </c>
      <c r="AB59" s="261">
        <v>0</v>
      </c>
      <c r="AC59" s="261">
        <v>0</v>
      </c>
      <c r="AD59" s="261">
        <v>0</v>
      </c>
      <c r="AE59" s="262">
        <v>0</v>
      </c>
      <c r="AF59" s="262">
        <v>1</v>
      </c>
      <c r="AG59" s="262">
        <v>3</v>
      </c>
      <c r="AH59" s="263">
        <v>0</v>
      </c>
      <c r="AI59" s="262">
        <v>1</v>
      </c>
      <c r="AJ59" s="262">
        <v>1</v>
      </c>
      <c r="AK59" s="263">
        <v>0</v>
      </c>
      <c r="AL59" s="263">
        <v>0</v>
      </c>
      <c r="AM59" s="263">
        <v>1</v>
      </c>
      <c r="AN59" s="263">
        <v>0</v>
      </c>
      <c r="AO59" s="262">
        <v>0</v>
      </c>
      <c r="AP59" s="262">
        <v>1</v>
      </c>
      <c r="AQ59" s="262">
        <v>0</v>
      </c>
      <c r="AR59" s="262">
        <v>0</v>
      </c>
      <c r="AS59" s="262">
        <v>0</v>
      </c>
    </row>
    <row r="60" spans="1:45" ht="14.1" customHeight="1" x14ac:dyDescent="0.15">
      <c r="A60" s="99" t="s">
        <v>456</v>
      </c>
      <c r="B60" s="100" t="s">
        <v>132</v>
      </c>
      <c r="C60" s="100">
        <f>Q60+AE60</f>
        <v>37</v>
      </c>
      <c r="D60" s="261">
        <v>1</v>
      </c>
      <c r="E60" s="261">
        <v>0</v>
      </c>
      <c r="F60" s="261">
        <v>1</v>
      </c>
      <c r="G60" s="261">
        <v>0</v>
      </c>
      <c r="H60" s="261">
        <v>0</v>
      </c>
      <c r="I60" s="261">
        <v>27</v>
      </c>
      <c r="J60" s="261">
        <v>1</v>
      </c>
      <c r="K60" s="261">
        <v>1</v>
      </c>
      <c r="L60" s="261">
        <v>0</v>
      </c>
      <c r="M60" s="261">
        <v>0</v>
      </c>
      <c r="N60" s="261">
        <v>6</v>
      </c>
      <c r="O60" s="262">
        <v>28</v>
      </c>
      <c r="P60" s="262">
        <v>9</v>
      </c>
      <c r="Q60" s="262">
        <v>37</v>
      </c>
      <c r="R60" s="100">
        <v>0</v>
      </c>
      <c r="S60" s="100">
        <v>0</v>
      </c>
      <c r="T60" s="100">
        <v>0</v>
      </c>
      <c r="U60" s="100">
        <v>0</v>
      </c>
      <c r="V60" s="100">
        <v>0</v>
      </c>
      <c r="W60" s="100">
        <v>0</v>
      </c>
      <c r="X60" s="261">
        <v>0</v>
      </c>
      <c r="Y60" s="261">
        <v>0</v>
      </c>
      <c r="Z60" s="261">
        <v>0</v>
      </c>
      <c r="AA60" s="261">
        <v>0</v>
      </c>
      <c r="AB60" s="261">
        <v>0</v>
      </c>
      <c r="AC60" s="261">
        <v>0</v>
      </c>
      <c r="AD60" s="261">
        <v>0</v>
      </c>
      <c r="AE60" s="262">
        <v>0</v>
      </c>
      <c r="AF60" s="263">
        <v>0</v>
      </c>
      <c r="AG60" s="262">
        <v>3</v>
      </c>
      <c r="AH60" s="263">
        <v>0</v>
      </c>
      <c r="AI60" s="263">
        <v>0</v>
      </c>
      <c r="AJ60" s="263">
        <v>0</v>
      </c>
      <c r="AK60" s="263">
        <v>0</v>
      </c>
      <c r="AL60" s="263">
        <v>0</v>
      </c>
      <c r="AM60" s="263">
        <v>0</v>
      </c>
      <c r="AN60" s="263">
        <v>0</v>
      </c>
      <c r="AO60" s="262">
        <v>0</v>
      </c>
      <c r="AP60" s="262">
        <v>0</v>
      </c>
      <c r="AQ60" s="262">
        <v>0</v>
      </c>
      <c r="AR60" s="262">
        <v>0</v>
      </c>
      <c r="AS60" s="262">
        <v>0</v>
      </c>
    </row>
    <row r="61" spans="1:45" ht="14.1" customHeight="1" x14ac:dyDescent="0.15">
      <c r="A61" s="99" t="s">
        <v>456</v>
      </c>
      <c r="B61" s="100" t="s">
        <v>239</v>
      </c>
      <c r="C61" s="100">
        <f>Q61+AE61</f>
        <v>32</v>
      </c>
      <c r="D61" s="261">
        <v>1</v>
      </c>
      <c r="E61" s="261">
        <v>1</v>
      </c>
      <c r="F61" s="261">
        <v>1</v>
      </c>
      <c r="G61" s="261">
        <v>0</v>
      </c>
      <c r="H61" s="261">
        <v>0</v>
      </c>
      <c r="I61" s="261">
        <v>28</v>
      </c>
      <c r="J61" s="261">
        <v>0</v>
      </c>
      <c r="K61" s="261">
        <v>1</v>
      </c>
      <c r="L61" s="261">
        <v>0</v>
      </c>
      <c r="M61" s="261">
        <v>0</v>
      </c>
      <c r="N61" s="261">
        <v>0</v>
      </c>
      <c r="O61" s="262">
        <v>27</v>
      </c>
      <c r="P61" s="262">
        <v>5</v>
      </c>
      <c r="Q61" s="262">
        <v>32</v>
      </c>
      <c r="R61" s="100">
        <v>0</v>
      </c>
      <c r="S61" s="100">
        <v>0</v>
      </c>
      <c r="T61" s="100">
        <v>0</v>
      </c>
      <c r="U61" s="100">
        <v>0</v>
      </c>
      <c r="V61" s="100">
        <v>0</v>
      </c>
      <c r="W61" s="100">
        <v>0</v>
      </c>
      <c r="X61" s="261">
        <v>0</v>
      </c>
      <c r="Y61" s="261">
        <v>0</v>
      </c>
      <c r="Z61" s="261">
        <v>0</v>
      </c>
      <c r="AA61" s="261">
        <v>0</v>
      </c>
      <c r="AB61" s="261">
        <v>0</v>
      </c>
      <c r="AC61" s="261">
        <v>0</v>
      </c>
      <c r="AD61" s="261">
        <v>0</v>
      </c>
      <c r="AE61" s="262">
        <v>0</v>
      </c>
      <c r="AF61" s="262">
        <v>1</v>
      </c>
      <c r="AG61" s="262">
        <v>3</v>
      </c>
      <c r="AH61" s="263">
        <v>0</v>
      </c>
      <c r="AI61" s="262">
        <v>1</v>
      </c>
      <c r="AJ61" s="262">
        <v>1</v>
      </c>
      <c r="AK61" s="263">
        <v>3</v>
      </c>
      <c r="AL61" s="263">
        <v>0</v>
      </c>
      <c r="AM61" s="263">
        <v>0</v>
      </c>
      <c r="AN61" s="263">
        <v>0</v>
      </c>
      <c r="AO61" s="262">
        <v>0</v>
      </c>
      <c r="AP61" s="262">
        <v>0</v>
      </c>
      <c r="AQ61" s="262">
        <v>0</v>
      </c>
      <c r="AR61" s="262">
        <v>0</v>
      </c>
      <c r="AS61" s="262">
        <v>0</v>
      </c>
    </row>
    <row r="62" spans="1:45" ht="14.1" customHeight="1" x14ac:dyDescent="0.15">
      <c r="A62" s="102" t="s">
        <v>429</v>
      </c>
      <c r="B62" s="102">
        <f>COUNTA(B59:B61)</f>
        <v>3</v>
      </c>
      <c r="C62" s="103">
        <f t="shared" ref="C62:AS62" si="44">SUM(C59:C61)</f>
        <v>118</v>
      </c>
      <c r="D62" s="103">
        <f t="shared" si="44"/>
        <v>3</v>
      </c>
      <c r="E62" s="103">
        <f t="shared" si="44"/>
        <v>1</v>
      </c>
      <c r="F62" s="103">
        <f t="shared" si="44"/>
        <v>3</v>
      </c>
      <c r="G62" s="103">
        <f t="shared" si="44"/>
        <v>0</v>
      </c>
      <c r="H62" s="103">
        <f t="shared" si="44"/>
        <v>0</v>
      </c>
      <c r="I62" s="103">
        <f t="shared" si="44"/>
        <v>100</v>
      </c>
      <c r="J62" s="103">
        <f t="shared" si="44"/>
        <v>1</v>
      </c>
      <c r="K62" s="103">
        <f t="shared" si="44"/>
        <v>3</v>
      </c>
      <c r="L62" s="103">
        <f t="shared" si="44"/>
        <v>0</v>
      </c>
      <c r="M62" s="103">
        <f t="shared" si="44"/>
        <v>0</v>
      </c>
      <c r="N62" s="103">
        <f t="shared" si="44"/>
        <v>7</v>
      </c>
      <c r="O62" s="103">
        <f t="shared" si="44"/>
        <v>94</v>
      </c>
      <c r="P62" s="103">
        <f t="shared" si="44"/>
        <v>24</v>
      </c>
      <c r="Q62" s="103">
        <f t="shared" si="44"/>
        <v>118</v>
      </c>
      <c r="R62" s="103">
        <f t="shared" si="44"/>
        <v>0</v>
      </c>
      <c r="S62" s="103">
        <f t="shared" si="44"/>
        <v>0</v>
      </c>
      <c r="T62" s="103">
        <f t="shared" si="44"/>
        <v>0</v>
      </c>
      <c r="U62" s="103">
        <f t="shared" si="44"/>
        <v>0</v>
      </c>
      <c r="V62" s="103">
        <f t="shared" si="44"/>
        <v>0</v>
      </c>
      <c r="W62" s="103">
        <f t="shared" si="44"/>
        <v>0</v>
      </c>
      <c r="X62" s="103">
        <f t="shared" si="44"/>
        <v>0</v>
      </c>
      <c r="Y62" s="103">
        <f t="shared" si="44"/>
        <v>0</v>
      </c>
      <c r="Z62" s="103">
        <f t="shared" si="44"/>
        <v>0</v>
      </c>
      <c r="AA62" s="103">
        <f t="shared" si="44"/>
        <v>0</v>
      </c>
      <c r="AB62" s="103">
        <f t="shared" si="44"/>
        <v>0</v>
      </c>
      <c r="AC62" s="103">
        <f t="shared" si="44"/>
        <v>0</v>
      </c>
      <c r="AD62" s="103">
        <f t="shared" si="44"/>
        <v>0</v>
      </c>
      <c r="AE62" s="103">
        <f t="shared" si="44"/>
        <v>0</v>
      </c>
      <c r="AF62" s="103">
        <f t="shared" si="44"/>
        <v>2</v>
      </c>
      <c r="AG62" s="103">
        <f t="shared" si="44"/>
        <v>9</v>
      </c>
      <c r="AH62" s="103">
        <f t="shared" si="44"/>
        <v>0</v>
      </c>
      <c r="AI62" s="103">
        <f t="shared" si="44"/>
        <v>2</v>
      </c>
      <c r="AJ62" s="103">
        <f t="shared" si="44"/>
        <v>2</v>
      </c>
      <c r="AK62" s="103">
        <f t="shared" si="44"/>
        <v>3</v>
      </c>
      <c r="AL62" s="103">
        <f t="shared" si="44"/>
        <v>0</v>
      </c>
      <c r="AM62" s="103">
        <f t="shared" si="44"/>
        <v>1</v>
      </c>
      <c r="AN62" s="103">
        <f t="shared" si="44"/>
        <v>0</v>
      </c>
      <c r="AO62" s="103">
        <f t="shared" si="44"/>
        <v>0</v>
      </c>
      <c r="AP62" s="103">
        <f t="shared" si="44"/>
        <v>1</v>
      </c>
      <c r="AQ62" s="103">
        <f t="shared" si="44"/>
        <v>0</v>
      </c>
      <c r="AR62" s="103">
        <f t="shared" si="44"/>
        <v>0</v>
      </c>
      <c r="AS62" s="103">
        <f t="shared" si="44"/>
        <v>0</v>
      </c>
    </row>
    <row r="63" spans="1:45" ht="14.1" customHeight="1" x14ac:dyDescent="0.15">
      <c r="A63" s="99" t="s">
        <v>457</v>
      </c>
      <c r="B63" s="100" t="s">
        <v>130</v>
      </c>
      <c r="C63" s="100">
        <f>Q63+AE63</f>
        <v>27</v>
      </c>
      <c r="D63" s="261">
        <v>1</v>
      </c>
      <c r="E63" s="261">
        <v>0</v>
      </c>
      <c r="F63" s="261">
        <v>1</v>
      </c>
      <c r="G63" s="261">
        <v>0</v>
      </c>
      <c r="H63" s="261">
        <v>0</v>
      </c>
      <c r="I63" s="261">
        <v>25</v>
      </c>
      <c r="J63" s="261">
        <v>0</v>
      </c>
      <c r="K63" s="261">
        <v>0</v>
      </c>
      <c r="L63" s="261">
        <v>0</v>
      </c>
      <c r="M63" s="261">
        <v>0</v>
      </c>
      <c r="N63" s="261">
        <v>0</v>
      </c>
      <c r="O63" s="262">
        <v>23</v>
      </c>
      <c r="P63" s="262">
        <v>4</v>
      </c>
      <c r="Q63" s="262">
        <v>27</v>
      </c>
      <c r="R63" s="100">
        <v>0</v>
      </c>
      <c r="S63" s="100">
        <v>0</v>
      </c>
      <c r="T63" s="100">
        <v>0</v>
      </c>
      <c r="U63" s="100">
        <v>0</v>
      </c>
      <c r="V63" s="100">
        <v>0</v>
      </c>
      <c r="W63" s="100">
        <v>0</v>
      </c>
      <c r="X63" s="261">
        <v>0</v>
      </c>
      <c r="Y63" s="261">
        <v>0</v>
      </c>
      <c r="Z63" s="261">
        <v>0</v>
      </c>
      <c r="AA63" s="261">
        <v>0</v>
      </c>
      <c r="AB63" s="261">
        <v>0</v>
      </c>
      <c r="AC63" s="262">
        <v>0</v>
      </c>
      <c r="AD63" s="262">
        <v>0</v>
      </c>
      <c r="AE63" s="262">
        <v>0</v>
      </c>
      <c r="AF63" s="262">
        <v>1</v>
      </c>
      <c r="AG63" s="262">
        <v>3</v>
      </c>
      <c r="AH63" s="262">
        <v>1</v>
      </c>
      <c r="AI63" s="262">
        <v>1</v>
      </c>
      <c r="AJ63" s="262">
        <v>1</v>
      </c>
      <c r="AK63" s="262">
        <v>0</v>
      </c>
      <c r="AL63" s="263">
        <v>0</v>
      </c>
      <c r="AM63" s="263">
        <v>1</v>
      </c>
      <c r="AN63" s="263">
        <v>0</v>
      </c>
      <c r="AO63" s="262">
        <v>0</v>
      </c>
      <c r="AP63" s="262">
        <v>0</v>
      </c>
      <c r="AQ63" s="262">
        <v>0</v>
      </c>
      <c r="AR63" s="262">
        <v>0</v>
      </c>
      <c r="AS63" s="262">
        <v>0</v>
      </c>
    </row>
    <row r="64" spans="1:45" ht="14.1" customHeight="1" x14ac:dyDescent="0.15">
      <c r="A64" s="102" t="s">
        <v>429</v>
      </c>
      <c r="B64" s="102">
        <v>1</v>
      </c>
      <c r="C64" s="103">
        <f t="shared" ref="C64:AS64" si="45">C63</f>
        <v>27</v>
      </c>
      <c r="D64" s="103">
        <f t="shared" si="45"/>
        <v>1</v>
      </c>
      <c r="E64" s="103">
        <f t="shared" si="45"/>
        <v>0</v>
      </c>
      <c r="F64" s="103">
        <f t="shared" si="45"/>
        <v>1</v>
      </c>
      <c r="G64" s="103">
        <f t="shared" si="45"/>
        <v>0</v>
      </c>
      <c r="H64" s="103">
        <f t="shared" si="45"/>
        <v>0</v>
      </c>
      <c r="I64" s="103">
        <f t="shared" si="45"/>
        <v>25</v>
      </c>
      <c r="J64" s="103">
        <f t="shared" ref="J64" si="46">J63</f>
        <v>0</v>
      </c>
      <c r="K64" s="103">
        <f t="shared" si="45"/>
        <v>0</v>
      </c>
      <c r="L64" s="103">
        <f t="shared" ref="L64" si="47">L63</f>
        <v>0</v>
      </c>
      <c r="M64" s="103">
        <f t="shared" si="45"/>
        <v>0</v>
      </c>
      <c r="N64" s="103">
        <f t="shared" si="45"/>
        <v>0</v>
      </c>
      <c r="O64" s="103">
        <f t="shared" si="45"/>
        <v>23</v>
      </c>
      <c r="P64" s="103">
        <f t="shared" si="45"/>
        <v>4</v>
      </c>
      <c r="Q64" s="103">
        <f t="shared" si="45"/>
        <v>27</v>
      </c>
      <c r="R64" s="103">
        <f t="shared" si="45"/>
        <v>0</v>
      </c>
      <c r="S64" s="103">
        <f t="shared" si="45"/>
        <v>0</v>
      </c>
      <c r="T64" s="103">
        <f t="shared" si="45"/>
        <v>0</v>
      </c>
      <c r="U64" s="103">
        <f t="shared" si="45"/>
        <v>0</v>
      </c>
      <c r="V64" s="103">
        <f t="shared" si="45"/>
        <v>0</v>
      </c>
      <c r="W64" s="103">
        <f t="shared" si="45"/>
        <v>0</v>
      </c>
      <c r="X64" s="103">
        <f t="shared" si="45"/>
        <v>0</v>
      </c>
      <c r="Y64" s="103">
        <f t="shared" ref="Y64:Z64" si="48">Y63</f>
        <v>0</v>
      </c>
      <c r="Z64" s="103">
        <f t="shared" si="48"/>
        <v>0</v>
      </c>
      <c r="AA64" s="103">
        <f t="shared" si="45"/>
        <v>0</v>
      </c>
      <c r="AB64" s="103">
        <f t="shared" si="45"/>
        <v>0</v>
      </c>
      <c r="AC64" s="103">
        <f t="shared" si="45"/>
        <v>0</v>
      </c>
      <c r="AD64" s="103">
        <f t="shared" si="45"/>
        <v>0</v>
      </c>
      <c r="AE64" s="103">
        <f t="shared" si="45"/>
        <v>0</v>
      </c>
      <c r="AF64" s="103">
        <f t="shared" si="45"/>
        <v>1</v>
      </c>
      <c r="AG64" s="103">
        <f t="shared" si="45"/>
        <v>3</v>
      </c>
      <c r="AH64" s="103">
        <f t="shared" si="45"/>
        <v>1</v>
      </c>
      <c r="AI64" s="103">
        <f t="shared" si="45"/>
        <v>1</v>
      </c>
      <c r="AJ64" s="103">
        <f t="shared" si="45"/>
        <v>1</v>
      </c>
      <c r="AK64" s="103">
        <f t="shared" si="45"/>
        <v>0</v>
      </c>
      <c r="AL64" s="103">
        <f t="shared" si="45"/>
        <v>0</v>
      </c>
      <c r="AM64" s="103">
        <f t="shared" ref="AM64" si="49">AM63</f>
        <v>1</v>
      </c>
      <c r="AN64" s="103">
        <f t="shared" si="45"/>
        <v>0</v>
      </c>
      <c r="AO64" s="103">
        <f t="shared" si="45"/>
        <v>0</v>
      </c>
      <c r="AP64" s="103">
        <f t="shared" si="45"/>
        <v>0</v>
      </c>
      <c r="AQ64" s="103">
        <f t="shared" ref="AQ64" si="50">AQ63</f>
        <v>0</v>
      </c>
      <c r="AR64" s="103">
        <f t="shared" si="45"/>
        <v>0</v>
      </c>
      <c r="AS64" s="103">
        <f t="shared" si="45"/>
        <v>0</v>
      </c>
    </row>
    <row r="65" spans="1:46" s="123" customFormat="1" ht="14.1" customHeight="1" x14ac:dyDescent="0.15">
      <c r="A65" s="108" t="s">
        <v>469</v>
      </c>
      <c r="B65" s="109">
        <f t="shared" ref="B65:AS65" si="51">B28+B33+B39+B48+B54+B56+B58+B62+B64</f>
        <v>50</v>
      </c>
      <c r="C65" s="119">
        <f t="shared" si="51"/>
        <v>2046</v>
      </c>
      <c r="D65" s="119">
        <f t="shared" si="51"/>
        <v>48</v>
      </c>
      <c r="E65" s="119">
        <f t="shared" si="51"/>
        <v>16</v>
      </c>
      <c r="F65" s="119">
        <f t="shared" si="51"/>
        <v>65</v>
      </c>
      <c r="G65" s="119">
        <f t="shared" si="51"/>
        <v>23</v>
      </c>
      <c r="H65" s="119">
        <f t="shared" si="51"/>
        <v>1</v>
      </c>
      <c r="I65" s="119">
        <f t="shared" si="51"/>
        <v>1557</v>
      </c>
      <c r="J65" s="119">
        <f t="shared" si="51"/>
        <v>16</v>
      </c>
      <c r="K65" s="119">
        <f t="shared" si="51"/>
        <v>50</v>
      </c>
      <c r="L65" s="119">
        <f t="shared" si="51"/>
        <v>0</v>
      </c>
      <c r="M65" s="119">
        <f t="shared" si="51"/>
        <v>0</v>
      </c>
      <c r="N65" s="119">
        <f t="shared" si="51"/>
        <v>270</v>
      </c>
      <c r="O65" s="119">
        <f t="shared" si="51"/>
        <v>1548</v>
      </c>
      <c r="P65" s="119">
        <f t="shared" si="51"/>
        <v>498</v>
      </c>
      <c r="Q65" s="119">
        <f t="shared" si="51"/>
        <v>2046</v>
      </c>
      <c r="R65" s="119">
        <f t="shared" si="51"/>
        <v>0</v>
      </c>
      <c r="S65" s="119">
        <f t="shared" si="51"/>
        <v>0</v>
      </c>
      <c r="T65" s="119">
        <f t="shared" si="51"/>
        <v>0</v>
      </c>
      <c r="U65" s="119">
        <f t="shared" si="51"/>
        <v>0</v>
      </c>
      <c r="V65" s="119">
        <f t="shared" si="51"/>
        <v>0</v>
      </c>
      <c r="W65" s="119">
        <f t="shared" si="51"/>
        <v>0</v>
      </c>
      <c r="X65" s="119">
        <f t="shared" si="51"/>
        <v>0</v>
      </c>
      <c r="Y65" s="119">
        <f t="shared" si="51"/>
        <v>0</v>
      </c>
      <c r="Z65" s="119">
        <f t="shared" si="51"/>
        <v>0</v>
      </c>
      <c r="AA65" s="119">
        <f t="shared" si="51"/>
        <v>0</v>
      </c>
      <c r="AB65" s="119">
        <f t="shared" si="51"/>
        <v>0</v>
      </c>
      <c r="AC65" s="119">
        <f t="shared" si="51"/>
        <v>0</v>
      </c>
      <c r="AD65" s="119">
        <f t="shared" si="51"/>
        <v>0</v>
      </c>
      <c r="AE65" s="119">
        <f t="shared" si="51"/>
        <v>0</v>
      </c>
      <c r="AF65" s="119">
        <f t="shared" si="51"/>
        <v>63</v>
      </c>
      <c r="AG65" s="119">
        <f t="shared" si="51"/>
        <v>149</v>
      </c>
      <c r="AH65" s="119">
        <f t="shared" si="51"/>
        <v>34</v>
      </c>
      <c r="AI65" s="119">
        <f t="shared" si="51"/>
        <v>51</v>
      </c>
      <c r="AJ65" s="119">
        <f t="shared" si="51"/>
        <v>56</v>
      </c>
      <c r="AK65" s="119">
        <f t="shared" si="51"/>
        <v>113</v>
      </c>
      <c r="AL65" s="119">
        <f t="shared" si="51"/>
        <v>1</v>
      </c>
      <c r="AM65" s="119">
        <f t="shared" si="51"/>
        <v>30</v>
      </c>
      <c r="AN65" s="119">
        <f t="shared" si="51"/>
        <v>0</v>
      </c>
      <c r="AO65" s="119">
        <f t="shared" si="51"/>
        <v>3</v>
      </c>
      <c r="AP65" s="119">
        <f t="shared" si="51"/>
        <v>8</v>
      </c>
      <c r="AQ65" s="119">
        <f t="shared" si="51"/>
        <v>1</v>
      </c>
      <c r="AR65" s="119">
        <f t="shared" si="51"/>
        <v>1</v>
      </c>
      <c r="AS65" s="119">
        <f t="shared" si="51"/>
        <v>0</v>
      </c>
      <c r="AT65" s="14"/>
    </row>
    <row r="66" spans="1:46" s="82" customFormat="1" ht="13.5" customHeight="1" x14ac:dyDescent="0.15">
      <c r="A66" s="80"/>
      <c r="B66" s="80"/>
      <c r="C66" s="81"/>
      <c r="D66" s="81"/>
      <c r="E66" s="81"/>
      <c r="F66" s="81"/>
      <c r="G66" s="81"/>
      <c r="H66" s="81"/>
      <c r="I66" s="81"/>
      <c r="J66" s="81"/>
      <c r="K66" s="81"/>
      <c r="L66" s="81"/>
      <c r="M66" s="81"/>
      <c r="N66" s="81"/>
      <c r="O66" s="81"/>
      <c r="P66" s="81"/>
      <c r="Q66" s="81"/>
      <c r="R66" s="124"/>
      <c r="S66" s="124"/>
      <c r="T66" s="124"/>
      <c r="U66" s="124"/>
      <c r="V66" s="124"/>
      <c r="W66" s="124"/>
      <c r="X66" s="81"/>
      <c r="Y66" s="81"/>
      <c r="Z66" s="81"/>
      <c r="AA66" s="124"/>
      <c r="AB66" s="124"/>
      <c r="AC66" s="124"/>
      <c r="AD66" s="124"/>
      <c r="AE66" s="124"/>
      <c r="AF66" s="81"/>
      <c r="AG66" s="81"/>
      <c r="AH66" s="81"/>
      <c r="AI66" s="81"/>
      <c r="AJ66" s="81"/>
      <c r="AK66" s="81"/>
      <c r="AL66" s="81"/>
      <c r="AM66" s="81"/>
      <c r="AN66" s="81"/>
      <c r="AO66" s="81"/>
      <c r="AP66" s="81"/>
      <c r="AQ66" s="81"/>
      <c r="AR66" s="81"/>
      <c r="AS66" s="81"/>
      <c r="AT66" s="14"/>
    </row>
    <row r="70" spans="1:46" s="116" customFormat="1" x14ac:dyDescent="0.15">
      <c r="D70" s="91"/>
      <c r="E70" s="91"/>
      <c r="F70" s="91"/>
      <c r="G70" s="91"/>
      <c r="H70" s="91"/>
      <c r="I70" s="91"/>
      <c r="J70" s="91"/>
      <c r="K70" s="91"/>
      <c r="L70" s="91"/>
      <c r="M70" s="91"/>
      <c r="N70" s="91"/>
      <c r="O70" s="91"/>
      <c r="P70" s="91"/>
      <c r="Q70" s="91"/>
      <c r="X70" s="91"/>
      <c r="Y70" s="91"/>
      <c r="Z70" s="91"/>
      <c r="AA70" s="91"/>
      <c r="AB70" s="91"/>
      <c r="AC70" s="91"/>
      <c r="AD70" s="91"/>
      <c r="AE70" s="91"/>
      <c r="AR70" s="91"/>
      <c r="AS70" s="91"/>
      <c r="AT70" s="14"/>
    </row>
    <row r="71" spans="1:46" s="116" customFormat="1" x14ac:dyDescent="0.15">
      <c r="D71" s="91"/>
      <c r="E71" s="91"/>
      <c r="F71" s="91"/>
      <c r="G71" s="91"/>
      <c r="H71" s="91"/>
      <c r="I71" s="91"/>
      <c r="J71" s="91"/>
      <c r="K71" s="91"/>
      <c r="L71" s="91"/>
      <c r="M71" s="91"/>
      <c r="N71" s="91"/>
      <c r="O71" s="91"/>
      <c r="P71" s="91"/>
      <c r="Q71" s="91"/>
      <c r="X71" s="91"/>
      <c r="Y71" s="91"/>
      <c r="Z71" s="91"/>
      <c r="AA71" s="91"/>
      <c r="AB71" s="91"/>
      <c r="AC71" s="91"/>
      <c r="AD71" s="91"/>
      <c r="AE71" s="91"/>
      <c r="AR71" s="91"/>
      <c r="AS71" s="91"/>
      <c r="AT71" s="14"/>
    </row>
    <row r="72" spans="1:46" s="116" customFormat="1" x14ac:dyDescent="0.15">
      <c r="D72" s="91"/>
      <c r="E72" s="91"/>
      <c r="F72" s="91"/>
      <c r="G72" s="91"/>
      <c r="H72" s="91"/>
      <c r="I72" s="91"/>
      <c r="J72" s="91"/>
      <c r="K72" s="91"/>
      <c r="L72" s="91"/>
      <c r="M72" s="91"/>
      <c r="N72" s="91"/>
      <c r="O72" s="91"/>
      <c r="P72" s="91"/>
      <c r="Q72" s="91"/>
      <c r="X72" s="91"/>
      <c r="Y72" s="91"/>
      <c r="Z72" s="91"/>
      <c r="AA72" s="91"/>
      <c r="AB72" s="91"/>
      <c r="AC72" s="91"/>
      <c r="AD72" s="91"/>
      <c r="AE72" s="91"/>
      <c r="AR72" s="91"/>
      <c r="AS72" s="91"/>
      <c r="AT72" s="14"/>
    </row>
    <row r="73" spans="1:46" s="116" customFormat="1" x14ac:dyDescent="0.15">
      <c r="D73" s="91"/>
      <c r="E73" s="91"/>
      <c r="F73" s="91"/>
      <c r="G73" s="91"/>
      <c r="H73" s="91"/>
      <c r="I73" s="91"/>
      <c r="J73" s="91"/>
      <c r="K73" s="91"/>
      <c r="L73" s="91"/>
      <c r="M73" s="91"/>
      <c r="N73" s="91"/>
      <c r="O73" s="91"/>
      <c r="P73" s="91"/>
      <c r="Q73" s="91"/>
      <c r="X73" s="91"/>
      <c r="Y73" s="91"/>
      <c r="Z73" s="91"/>
      <c r="AA73" s="91"/>
      <c r="AB73" s="91"/>
      <c r="AC73" s="91"/>
      <c r="AD73" s="91"/>
      <c r="AE73" s="91"/>
      <c r="AR73" s="91"/>
      <c r="AS73" s="91"/>
      <c r="AT73" s="14"/>
    </row>
    <row r="74" spans="1:46" s="116" customFormat="1" x14ac:dyDescent="0.15">
      <c r="D74" s="91"/>
      <c r="E74" s="91"/>
      <c r="F74" s="91"/>
      <c r="G74" s="91"/>
      <c r="H74" s="91"/>
      <c r="I74" s="91"/>
      <c r="J74" s="91"/>
      <c r="K74" s="91"/>
      <c r="L74" s="91"/>
      <c r="M74" s="91"/>
      <c r="N74" s="91"/>
      <c r="O74" s="91"/>
      <c r="P74" s="91"/>
      <c r="Q74" s="91"/>
      <c r="X74" s="91"/>
      <c r="Y74" s="91"/>
      <c r="Z74" s="91"/>
      <c r="AA74" s="91"/>
      <c r="AB74" s="91"/>
      <c r="AC74" s="91"/>
      <c r="AD74" s="91"/>
      <c r="AE74" s="91"/>
      <c r="AR74" s="91"/>
      <c r="AS74" s="91"/>
      <c r="AT74" s="14"/>
    </row>
    <row r="75" spans="1:46" s="116" customFormat="1" x14ac:dyDescent="0.15">
      <c r="D75" s="91"/>
      <c r="E75" s="91"/>
      <c r="F75" s="91"/>
      <c r="G75" s="91"/>
      <c r="H75" s="91"/>
      <c r="I75" s="91"/>
      <c r="J75" s="91"/>
      <c r="K75" s="91"/>
      <c r="L75" s="91"/>
      <c r="M75" s="91"/>
      <c r="N75" s="91"/>
      <c r="O75" s="91"/>
      <c r="P75" s="91"/>
      <c r="Q75" s="91"/>
      <c r="X75" s="91"/>
      <c r="Y75" s="91"/>
      <c r="Z75" s="91"/>
      <c r="AA75" s="91"/>
      <c r="AB75" s="91"/>
      <c r="AC75" s="91"/>
      <c r="AD75" s="91"/>
      <c r="AE75" s="91"/>
      <c r="AR75" s="91"/>
      <c r="AS75" s="91"/>
      <c r="AT75" s="14"/>
    </row>
    <row r="76" spans="1:46" s="116" customFormat="1" x14ac:dyDescent="0.15">
      <c r="D76" s="91"/>
      <c r="E76" s="91"/>
      <c r="F76" s="91"/>
      <c r="G76" s="91"/>
      <c r="H76" s="91"/>
      <c r="I76" s="91"/>
      <c r="J76" s="91"/>
      <c r="K76" s="91"/>
      <c r="L76" s="91"/>
      <c r="M76" s="91"/>
      <c r="N76" s="91"/>
      <c r="O76" s="91"/>
      <c r="P76" s="91"/>
      <c r="Q76" s="91"/>
      <c r="X76" s="91"/>
      <c r="Y76" s="91"/>
      <c r="Z76" s="91"/>
      <c r="AA76" s="91"/>
      <c r="AB76" s="91"/>
      <c r="AC76" s="91"/>
      <c r="AD76" s="91"/>
      <c r="AE76" s="91"/>
      <c r="AR76" s="91"/>
      <c r="AS76" s="91"/>
      <c r="AT76" s="14"/>
    </row>
    <row r="77" spans="1:46" s="116" customFormat="1" x14ac:dyDescent="0.15">
      <c r="D77" s="91"/>
      <c r="E77" s="91"/>
      <c r="F77" s="91"/>
      <c r="G77" s="91"/>
      <c r="H77" s="91"/>
      <c r="I77" s="91"/>
      <c r="J77" s="91"/>
      <c r="K77" s="91"/>
      <c r="L77" s="91"/>
      <c r="M77" s="91"/>
      <c r="N77" s="91"/>
      <c r="O77" s="91"/>
      <c r="P77" s="91"/>
      <c r="Q77" s="91"/>
      <c r="X77" s="91"/>
      <c r="Y77" s="91"/>
      <c r="Z77" s="91"/>
      <c r="AA77" s="91"/>
      <c r="AB77" s="91"/>
      <c r="AC77" s="91"/>
      <c r="AD77" s="91"/>
      <c r="AE77" s="91"/>
      <c r="AR77" s="91"/>
      <c r="AS77" s="91"/>
      <c r="AT77" s="14"/>
    </row>
    <row r="78" spans="1:46" s="116" customFormat="1" x14ac:dyDescent="0.15">
      <c r="D78" s="91"/>
      <c r="E78" s="91"/>
      <c r="F78" s="91"/>
      <c r="G78" s="91"/>
      <c r="H78" s="91"/>
      <c r="I78" s="91"/>
      <c r="J78" s="91"/>
      <c r="K78" s="91"/>
      <c r="L78" s="91"/>
      <c r="M78" s="91"/>
      <c r="N78" s="91"/>
      <c r="O78" s="91"/>
      <c r="P78" s="91"/>
      <c r="Q78" s="91"/>
      <c r="X78" s="91"/>
      <c r="Y78" s="91"/>
      <c r="Z78" s="91"/>
      <c r="AA78" s="91"/>
      <c r="AB78" s="91"/>
      <c r="AC78" s="91"/>
      <c r="AD78" s="91"/>
      <c r="AE78" s="91"/>
      <c r="AR78" s="91"/>
      <c r="AS78" s="91"/>
      <c r="AT78" s="14"/>
    </row>
    <row r="79" spans="1:46" s="116" customFormat="1" x14ac:dyDescent="0.15">
      <c r="D79" s="91"/>
      <c r="E79" s="91"/>
      <c r="F79" s="91"/>
      <c r="G79" s="91"/>
      <c r="H79" s="91"/>
      <c r="I79" s="91"/>
      <c r="J79" s="91"/>
      <c r="K79" s="91"/>
      <c r="L79" s="91"/>
      <c r="M79" s="91"/>
      <c r="N79" s="91"/>
      <c r="O79" s="91"/>
      <c r="P79" s="91"/>
      <c r="Q79" s="91"/>
      <c r="X79" s="91"/>
      <c r="Y79" s="91"/>
      <c r="Z79" s="91"/>
      <c r="AA79" s="91"/>
      <c r="AB79" s="91"/>
      <c r="AC79" s="91"/>
      <c r="AD79" s="91"/>
      <c r="AE79" s="91"/>
      <c r="AR79" s="91"/>
      <c r="AS79" s="91"/>
      <c r="AT79" s="14"/>
    </row>
    <row r="80" spans="1:46" s="116" customFormat="1" x14ac:dyDescent="0.15">
      <c r="D80" s="91"/>
      <c r="E80" s="91"/>
      <c r="F80" s="91"/>
      <c r="G80" s="91"/>
      <c r="H80" s="91"/>
      <c r="I80" s="91"/>
      <c r="J80" s="91"/>
      <c r="K80" s="91"/>
      <c r="L80" s="91"/>
      <c r="M80" s="91"/>
      <c r="N80" s="91"/>
      <c r="O80" s="91"/>
      <c r="P80" s="91"/>
      <c r="Q80" s="91"/>
      <c r="X80" s="91"/>
      <c r="Y80" s="91"/>
      <c r="Z80" s="91"/>
      <c r="AA80" s="91"/>
      <c r="AB80" s="91"/>
      <c r="AC80" s="91"/>
      <c r="AD80" s="91"/>
      <c r="AE80" s="91"/>
      <c r="AR80" s="91"/>
      <c r="AS80" s="91"/>
      <c r="AT80" s="14"/>
    </row>
    <row r="81" spans="4:46" s="116" customFormat="1" x14ac:dyDescent="0.15">
      <c r="D81" s="91"/>
      <c r="E81" s="91"/>
      <c r="F81" s="91"/>
      <c r="G81" s="91"/>
      <c r="H81" s="91"/>
      <c r="I81" s="91"/>
      <c r="J81" s="91"/>
      <c r="K81" s="91"/>
      <c r="L81" s="91"/>
      <c r="M81" s="91"/>
      <c r="N81" s="91"/>
      <c r="O81" s="91"/>
      <c r="P81" s="91"/>
      <c r="Q81" s="91"/>
      <c r="X81" s="91"/>
      <c r="Y81" s="91"/>
      <c r="Z81" s="91"/>
      <c r="AA81" s="91"/>
      <c r="AB81" s="91"/>
      <c r="AC81" s="91"/>
      <c r="AD81" s="91"/>
      <c r="AE81" s="91"/>
      <c r="AR81" s="91"/>
      <c r="AS81" s="91"/>
      <c r="AT81" s="14"/>
    </row>
    <row r="720" spans="46:46" x14ac:dyDescent="0.15">
      <c r="AT720" s="5"/>
    </row>
    <row r="721" spans="46:46" x14ac:dyDescent="0.15">
      <c r="AT721" s="5"/>
    </row>
    <row r="722" spans="46:46" x14ac:dyDescent="0.15">
      <c r="AT722" s="5"/>
    </row>
  </sheetData>
  <mergeCells count="23">
    <mergeCell ref="A2:A5"/>
    <mergeCell ref="B2:B5"/>
    <mergeCell ref="C2:AE2"/>
    <mergeCell ref="T4:T5"/>
    <mergeCell ref="E4:E5"/>
    <mergeCell ref="F4:F5"/>
    <mergeCell ref="I4:I5"/>
    <mergeCell ref="N4:N5"/>
    <mergeCell ref="O4:Q4"/>
    <mergeCell ref="R4:R5"/>
    <mergeCell ref="AF2:AS3"/>
    <mergeCell ref="C3:C5"/>
    <mergeCell ref="D3:Q3"/>
    <mergeCell ref="R3:AE3"/>
    <mergeCell ref="D4:D5"/>
    <mergeCell ref="S4:S5"/>
    <mergeCell ref="AC4:AE4"/>
    <mergeCell ref="AL4:AL5"/>
    <mergeCell ref="AO4:AO5"/>
    <mergeCell ref="W4:W5"/>
    <mergeCell ref="AB4:AB5"/>
    <mergeCell ref="J4:J5"/>
    <mergeCell ref="X4:X5"/>
  </mergeCells>
  <phoneticPr fontId="2"/>
  <dataValidations count="1">
    <dataValidation imeMode="off" allowBlank="1" showInputMessage="1" showErrorMessage="1" sqref="AT74:AT76"/>
  </dataValidations>
  <printOptions horizontalCentered="1"/>
  <pageMargins left="0.47244094488188981" right="0.47244094488188981" top="0.59055118110236227" bottom="0.39370078740157483" header="0.31496062992125984" footer="0.23622047244094491"/>
  <pageSetup paperSize="9" scale="70" firstPageNumber="196" fitToWidth="2" fitToHeight="0" orientation="portrait" useFirstPageNumber="1" r:id="rId1"/>
  <headerFooter scaleWithDoc="0">
    <oddFooter>&amp;C&amp;8－ &amp;P &amp;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635"/>
  <sheetViews>
    <sheetView view="pageBreakPreview" topLeftCell="A106" zoomScaleNormal="100" zoomScaleSheetLayoutView="100" workbookViewId="0">
      <selection activeCell="D57" sqref="D57:H57"/>
    </sheetView>
  </sheetViews>
  <sheetFormatPr defaultColWidth="12.125" defaultRowHeight="15" x14ac:dyDescent="0.15"/>
  <cols>
    <col min="1" max="1" width="9.125" style="146" customWidth="1"/>
    <col min="2" max="2" width="17.625" style="147" customWidth="1"/>
    <col min="3" max="15" width="6.125" style="147" customWidth="1"/>
    <col min="16" max="16" width="12.125" style="14"/>
    <col min="17" max="253" width="12.125" style="139"/>
    <col min="254" max="254" width="9.25" style="139" customWidth="1"/>
    <col min="255" max="255" width="15.625" style="139" customWidth="1"/>
    <col min="256" max="257" width="6.375" style="139" customWidth="1"/>
    <col min="258" max="270" width="6" style="139" customWidth="1"/>
    <col min="271" max="509" width="12.125" style="139"/>
    <col min="510" max="510" width="9.25" style="139" customWidth="1"/>
    <col min="511" max="511" width="15.625" style="139" customWidth="1"/>
    <col min="512" max="513" width="6.375" style="139" customWidth="1"/>
    <col min="514" max="526" width="6" style="139" customWidth="1"/>
    <col min="527" max="765" width="12.125" style="139"/>
    <col min="766" max="766" width="9.25" style="139" customWidth="1"/>
    <col min="767" max="767" width="15.625" style="139" customWidth="1"/>
    <col min="768" max="769" width="6.375" style="139" customWidth="1"/>
    <col min="770" max="782" width="6" style="139" customWidth="1"/>
    <col min="783" max="1021" width="12.125" style="139"/>
    <col min="1022" max="1022" width="9.25" style="139" customWidth="1"/>
    <col min="1023" max="1023" width="15.625" style="139" customWidth="1"/>
    <col min="1024" max="1025" width="6.375" style="139" customWidth="1"/>
    <col min="1026" max="1038" width="6" style="139" customWidth="1"/>
    <col min="1039" max="1277" width="12.125" style="139"/>
    <col min="1278" max="1278" width="9.25" style="139" customWidth="1"/>
    <col min="1279" max="1279" width="15.625" style="139" customWidth="1"/>
    <col min="1280" max="1281" width="6.375" style="139" customWidth="1"/>
    <col min="1282" max="1294" width="6" style="139" customWidth="1"/>
    <col min="1295" max="1533" width="12.125" style="139"/>
    <col min="1534" max="1534" width="9.25" style="139" customWidth="1"/>
    <col min="1535" max="1535" width="15.625" style="139" customWidth="1"/>
    <col min="1536" max="1537" width="6.375" style="139" customWidth="1"/>
    <col min="1538" max="1550" width="6" style="139" customWidth="1"/>
    <col min="1551" max="1789" width="12.125" style="139"/>
    <col min="1790" max="1790" width="9.25" style="139" customWidth="1"/>
    <col min="1791" max="1791" width="15.625" style="139" customWidth="1"/>
    <col min="1792" max="1793" width="6.375" style="139" customWidth="1"/>
    <col min="1794" max="1806" width="6" style="139" customWidth="1"/>
    <col min="1807" max="2045" width="12.125" style="139"/>
    <col min="2046" max="2046" width="9.25" style="139" customWidth="1"/>
    <col min="2047" max="2047" width="15.625" style="139" customWidth="1"/>
    <col min="2048" max="2049" width="6.375" style="139" customWidth="1"/>
    <col min="2050" max="2062" width="6" style="139" customWidth="1"/>
    <col min="2063" max="2301" width="12.125" style="139"/>
    <col min="2302" max="2302" width="9.25" style="139" customWidth="1"/>
    <col min="2303" max="2303" width="15.625" style="139" customWidth="1"/>
    <col min="2304" max="2305" width="6.375" style="139" customWidth="1"/>
    <col min="2306" max="2318" width="6" style="139" customWidth="1"/>
    <col min="2319" max="2557" width="12.125" style="139"/>
    <col min="2558" max="2558" width="9.25" style="139" customWidth="1"/>
    <col min="2559" max="2559" width="15.625" style="139" customWidth="1"/>
    <col min="2560" max="2561" width="6.375" style="139" customWidth="1"/>
    <col min="2562" max="2574" width="6" style="139" customWidth="1"/>
    <col min="2575" max="2813" width="12.125" style="139"/>
    <col min="2814" max="2814" width="9.25" style="139" customWidth="1"/>
    <col min="2815" max="2815" width="15.625" style="139" customWidth="1"/>
    <col min="2816" max="2817" width="6.375" style="139" customWidth="1"/>
    <col min="2818" max="2830" width="6" style="139" customWidth="1"/>
    <col min="2831" max="3069" width="12.125" style="139"/>
    <col min="3070" max="3070" width="9.25" style="139" customWidth="1"/>
    <col min="3071" max="3071" width="15.625" style="139" customWidth="1"/>
    <col min="3072" max="3073" width="6.375" style="139" customWidth="1"/>
    <col min="3074" max="3086" width="6" style="139" customWidth="1"/>
    <col min="3087" max="3325" width="12.125" style="139"/>
    <col min="3326" max="3326" width="9.25" style="139" customWidth="1"/>
    <col min="3327" max="3327" width="15.625" style="139" customWidth="1"/>
    <col min="3328" max="3329" width="6.375" style="139" customWidth="1"/>
    <col min="3330" max="3342" width="6" style="139" customWidth="1"/>
    <col min="3343" max="3581" width="12.125" style="139"/>
    <col min="3582" max="3582" width="9.25" style="139" customWidth="1"/>
    <col min="3583" max="3583" width="15.625" style="139" customWidth="1"/>
    <col min="3584" max="3585" width="6.375" style="139" customWidth="1"/>
    <col min="3586" max="3598" width="6" style="139" customWidth="1"/>
    <col min="3599" max="3837" width="12.125" style="139"/>
    <col min="3838" max="3838" width="9.25" style="139" customWidth="1"/>
    <col min="3839" max="3839" width="15.625" style="139" customWidth="1"/>
    <col min="3840" max="3841" width="6.375" style="139" customWidth="1"/>
    <col min="3842" max="3854" width="6" style="139" customWidth="1"/>
    <col min="3855" max="4093" width="12.125" style="139"/>
    <col min="4094" max="4094" width="9.25" style="139" customWidth="1"/>
    <col min="4095" max="4095" width="15.625" style="139" customWidth="1"/>
    <col min="4096" max="4097" width="6.375" style="139" customWidth="1"/>
    <col min="4098" max="4110" width="6" style="139" customWidth="1"/>
    <col min="4111" max="4349" width="12.125" style="139"/>
    <col min="4350" max="4350" width="9.25" style="139" customWidth="1"/>
    <col min="4351" max="4351" width="15.625" style="139" customWidth="1"/>
    <col min="4352" max="4353" width="6.375" style="139" customWidth="1"/>
    <col min="4354" max="4366" width="6" style="139" customWidth="1"/>
    <col min="4367" max="4605" width="12.125" style="139"/>
    <col min="4606" max="4606" width="9.25" style="139" customWidth="1"/>
    <col min="4607" max="4607" width="15.625" style="139" customWidth="1"/>
    <col min="4608" max="4609" width="6.375" style="139" customWidth="1"/>
    <col min="4610" max="4622" width="6" style="139" customWidth="1"/>
    <col min="4623" max="4861" width="12.125" style="139"/>
    <col min="4862" max="4862" width="9.25" style="139" customWidth="1"/>
    <col min="4863" max="4863" width="15.625" style="139" customWidth="1"/>
    <col min="4864" max="4865" width="6.375" style="139" customWidth="1"/>
    <col min="4866" max="4878" width="6" style="139" customWidth="1"/>
    <col min="4879" max="5117" width="12.125" style="139"/>
    <col min="5118" max="5118" width="9.25" style="139" customWidth="1"/>
    <col min="5119" max="5119" width="15.625" style="139" customWidth="1"/>
    <col min="5120" max="5121" width="6.375" style="139" customWidth="1"/>
    <col min="5122" max="5134" width="6" style="139" customWidth="1"/>
    <col min="5135" max="5373" width="12.125" style="139"/>
    <col min="5374" max="5374" width="9.25" style="139" customWidth="1"/>
    <col min="5375" max="5375" width="15.625" style="139" customWidth="1"/>
    <col min="5376" max="5377" width="6.375" style="139" customWidth="1"/>
    <col min="5378" max="5390" width="6" style="139" customWidth="1"/>
    <col min="5391" max="5629" width="12.125" style="139"/>
    <col min="5630" max="5630" width="9.25" style="139" customWidth="1"/>
    <col min="5631" max="5631" width="15.625" style="139" customWidth="1"/>
    <col min="5632" max="5633" width="6.375" style="139" customWidth="1"/>
    <col min="5634" max="5646" width="6" style="139" customWidth="1"/>
    <col min="5647" max="5885" width="12.125" style="139"/>
    <col min="5886" max="5886" width="9.25" style="139" customWidth="1"/>
    <col min="5887" max="5887" width="15.625" style="139" customWidth="1"/>
    <col min="5888" max="5889" width="6.375" style="139" customWidth="1"/>
    <col min="5890" max="5902" width="6" style="139" customWidth="1"/>
    <col min="5903" max="6141" width="12.125" style="139"/>
    <col min="6142" max="6142" width="9.25" style="139" customWidth="1"/>
    <col min="6143" max="6143" width="15.625" style="139" customWidth="1"/>
    <col min="6144" max="6145" width="6.375" style="139" customWidth="1"/>
    <col min="6146" max="6158" width="6" style="139" customWidth="1"/>
    <col min="6159" max="6397" width="12.125" style="139"/>
    <col min="6398" max="6398" width="9.25" style="139" customWidth="1"/>
    <col min="6399" max="6399" width="15.625" style="139" customWidth="1"/>
    <col min="6400" max="6401" width="6.375" style="139" customWidth="1"/>
    <col min="6402" max="6414" width="6" style="139" customWidth="1"/>
    <col min="6415" max="6653" width="12.125" style="139"/>
    <col min="6654" max="6654" width="9.25" style="139" customWidth="1"/>
    <col min="6655" max="6655" width="15.625" style="139" customWidth="1"/>
    <col min="6656" max="6657" width="6.375" style="139" customWidth="1"/>
    <col min="6658" max="6670" width="6" style="139" customWidth="1"/>
    <col min="6671" max="6909" width="12.125" style="139"/>
    <col min="6910" max="6910" width="9.25" style="139" customWidth="1"/>
    <col min="6911" max="6911" width="15.625" style="139" customWidth="1"/>
    <col min="6912" max="6913" width="6.375" style="139" customWidth="1"/>
    <col min="6914" max="6926" width="6" style="139" customWidth="1"/>
    <col min="6927" max="7165" width="12.125" style="139"/>
    <col min="7166" max="7166" width="9.25" style="139" customWidth="1"/>
    <col min="7167" max="7167" width="15.625" style="139" customWidth="1"/>
    <col min="7168" max="7169" width="6.375" style="139" customWidth="1"/>
    <col min="7170" max="7182" width="6" style="139" customWidth="1"/>
    <col min="7183" max="7421" width="12.125" style="139"/>
    <col min="7422" max="7422" width="9.25" style="139" customWidth="1"/>
    <col min="7423" max="7423" width="15.625" style="139" customWidth="1"/>
    <col min="7424" max="7425" width="6.375" style="139" customWidth="1"/>
    <col min="7426" max="7438" width="6" style="139" customWidth="1"/>
    <col min="7439" max="7677" width="12.125" style="139"/>
    <col min="7678" max="7678" width="9.25" style="139" customWidth="1"/>
    <col min="7679" max="7679" width="15.625" style="139" customWidth="1"/>
    <col min="7680" max="7681" width="6.375" style="139" customWidth="1"/>
    <col min="7682" max="7694" width="6" style="139" customWidth="1"/>
    <col min="7695" max="7933" width="12.125" style="139"/>
    <col min="7934" max="7934" width="9.25" style="139" customWidth="1"/>
    <col min="7935" max="7935" width="15.625" style="139" customWidth="1"/>
    <col min="7936" max="7937" width="6.375" style="139" customWidth="1"/>
    <col min="7938" max="7950" width="6" style="139" customWidth="1"/>
    <col min="7951" max="8189" width="12.125" style="139"/>
    <col min="8190" max="8190" width="9.25" style="139" customWidth="1"/>
    <col min="8191" max="8191" width="15.625" style="139" customWidth="1"/>
    <col min="8192" max="8193" width="6.375" style="139" customWidth="1"/>
    <col min="8194" max="8206" width="6" style="139" customWidth="1"/>
    <col min="8207" max="8445" width="12.125" style="139"/>
    <col min="8446" max="8446" width="9.25" style="139" customWidth="1"/>
    <col min="8447" max="8447" width="15.625" style="139" customWidth="1"/>
    <col min="8448" max="8449" width="6.375" style="139" customWidth="1"/>
    <col min="8450" max="8462" width="6" style="139" customWidth="1"/>
    <col min="8463" max="8701" width="12.125" style="139"/>
    <col min="8702" max="8702" width="9.25" style="139" customWidth="1"/>
    <col min="8703" max="8703" width="15.625" style="139" customWidth="1"/>
    <col min="8704" max="8705" width="6.375" style="139" customWidth="1"/>
    <col min="8706" max="8718" width="6" style="139" customWidth="1"/>
    <col min="8719" max="8957" width="12.125" style="139"/>
    <col min="8958" max="8958" width="9.25" style="139" customWidth="1"/>
    <col min="8959" max="8959" width="15.625" style="139" customWidth="1"/>
    <col min="8960" max="8961" width="6.375" style="139" customWidth="1"/>
    <col min="8962" max="8974" width="6" style="139" customWidth="1"/>
    <col min="8975" max="9213" width="12.125" style="139"/>
    <col min="9214" max="9214" width="9.25" style="139" customWidth="1"/>
    <col min="9215" max="9215" width="15.625" style="139" customWidth="1"/>
    <col min="9216" max="9217" width="6.375" style="139" customWidth="1"/>
    <col min="9218" max="9230" width="6" style="139" customWidth="1"/>
    <col min="9231" max="9469" width="12.125" style="139"/>
    <col min="9470" max="9470" width="9.25" style="139" customWidth="1"/>
    <col min="9471" max="9471" width="15.625" style="139" customWidth="1"/>
    <col min="9472" max="9473" width="6.375" style="139" customWidth="1"/>
    <col min="9474" max="9486" width="6" style="139" customWidth="1"/>
    <col min="9487" max="9725" width="12.125" style="139"/>
    <col min="9726" max="9726" width="9.25" style="139" customWidth="1"/>
    <col min="9727" max="9727" width="15.625" style="139" customWidth="1"/>
    <col min="9728" max="9729" width="6.375" style="139" customWidth="1"/>
    <col min="9730" max="9742" width="6" style="139" customWidth="1"/>
    <col min="9743" max="9981" width="12.125" style="139"/>
    <col min="9982" max="9982" width="9.25" style="139" customWidth="1"/>
    <col min="9983" max="9983" width="15.625" style="139" customWidth="1"/>
    <col min="9984" max="9985" width="6.375" style="139" customWidth="1"/>
    <col min="9986" max="9998" width="6" style="139" customWidth="1"/>
    <col min="9999" max="10237" width="12.125" style="139"/>
    <col min="10238" max="10238" width="9.25" style="139" customWidth="1"/>
    <col min="10239" max="10239" width="15.625" style="139" customWidth="1"/>
    <col min="10240" max="10241" width="6.375" style="139" customWidth="1"/>
    <col min="10242" max="10254" width="6" style="139" customWidth="1"/>
    <col min="10255" max="10493" width="12.125" style="139"/>
    <col min="10494" max="10494" width="9.25" style="139" customWidth="1"/>
    <col min="10495" max="10495" width="15.625" style="139" customWidth="1"/>
    <col min="10496" max="10497" width="6.375" style="139" customWidth="1"/>
    <col min="10498" max="10510" width="6" style="139" customWidth="1"/>
    <col min="10511" max="10749" width="12.125" style="139"/>
    <col min="10750" max="10750" width="9.25" style="139" customWidth="1"/>
    <col min="10751" max="10751" width="15.625" style="139" customWidth="1"/>
    <col min="10752" max="10753" width="6.375" style="139" customWidth="1"/>
    <col min="10754" max="10766" width="6" style="139" customWidth="1"/>
    <col min="10767" max="11005" width="12.125" style="139"/>
    <col min="11006" max="11006" width="9.25" style="139" customWidth="1"/>
    <col min="11007" max="11007" width="15.625" style="139" customWidth="1"/>
    <col min="11008" max="11009" width="6.375" style="139" customWidth="1"/>
    <col min="11010" max="11022" width="6" style="139" customWidth="1"/>
    <col min="11023" max="11261" width="12.125" style="139"/>
    <col min="11262" max="11262" width="9.25" style="139" customWidth="1"/>
    <col min="11263" max="11263" width="15.625" style="139" customWidth="1"/>
    <col min="11264" max="11265" width="6.375" style="139" customWidth="1"/>
    <col min="11266" max="11278" width="6" style="139" customWidth="1"/>
    <col min="11279" max="11517" width="12.125" style="139"/>
    <col min="11518" max="11518" width="9.25" style="139" customWidth="1"/>
    <col min="11519" max="11519" width="15.625" style="139" customWidth="1"/>
    <col min="11520" max="11521" width="6.375" style="139" customWidth="1"/>
    <col min="11522" max="11534" width="6" style="139" customWidth="1"/>
    <col min="11535" max="11773" width="12.125" style="139"/>
    <col min="11774" max="11774" width="9.25" style="139" customWidth="1"/>
    <col min="11775" max="11775" width="15.625" style="139" customWidth="1"/>
    <col min="11776" max="11777" width="6.375" style="139" customWidth="1"/>
    <col min="11778" max="11790" width="6" style="139" customWidth="1"/>
    <col min="11791" max="12029" width="12.125" style="139"/>
    <col min="12030" max="12030" width="9.25" style="139" customWidth="1"/>
    <col min="12031" max="12031" width="15.625" style="139" customWidth="1"/>
    <col min="12032" max="12033" width="6.375" style="139" customWidth="1"/>
    <col min="12034" max="12046" width="6" style="139" customWidth="1"/>
    <col min="12047" max="12285" width="12.125" style="139"/>
    <col min="12286" max="12286" width="9.25" style="139" customWidth="1"/>
    <col min="12287" max="12287" width="15.625" style="139" customWidth="1"/>
    <col min="12288" max="12289" width="6.375" style="139" customWidth="1"/>
    <col min="12290" max="12302" width="6" style="139" customWidth="1"/>
    <col min="12303" max="12541" width="12.125" style="139"/>
    <col min="12542" max="12542" width="9.25" style="139" customWidth="1"/>
    <col min="12543" max="12543" width="15.625" style="139" customWidth="1"/>
    <col min="12544" max="12545" width="6.375" style="139" customWidth="1"/>
    <col min="12546" max="12558" width="6" style="139" customWidth="1"/>
    <col min="12559" max="12797" width="12.125" style="139"/>
    <col min="12798" max="12798" width="9.25" style="139" customWidth="1"/>
    <col min="12799" max="12799" width="15.625" style="139" customWidth="1"/>
    <col min="12800" max="12801" width="6.375" style="139" customWidth="1"/>
    <col min="12802" max="12814" width="6" style="139" customWidth="1"/>
    <col min="12815" max="13053" width="12.125" style="139"/>
    <col min="13054" max="13054" width="9.25" style="139" customWidth="1"/>
    <col min="13055" max="13055" width="15.625" style="139" customWidth="1"/>
    <col min="13056" max="13057" width="6.375" style="139" customWidth="1"/>
    <col min="13058" max="13070" width="6" style="139" customWidth="1"/>
    <col min="13071" max="13309" width="12.125" style="139"/>
    <col min="13310" max="13310" width="9.25" style="139" customWidth="1"/>
    <col min="13311" max="13311" width="15.625" style="139" customWidth="1"/>
    <col min="13312" max="13313" width="6.375" style="139" customWidth="1"/>
    <col min="13314" max="13326" width="6" style="139" customWidth="1"/>
    <col min="13327" max="13565" width="12.125" style="139"/>
    <col min="13566" max="13566" width="9.25" style="139" customWidth="1"/>
    <col min="13567" max="13567" width="15.625" style="139" customWidth="1"/>
    <col min="13568" max="13569" width="6.375" style="139" customWidth="1"/>
    <col min="13570" max="13582" width="6" style="139" customWidth="1"/>
    <col min="13583" max="13821" width="12.125" style="139"/>
    <col min="13822" max="13822" width="9.25" style="139" customWidth="1"/>
    <col min="13823" max="13823" width="15.625" style="139" customWidth="1"/>
    <col min="13824" max="13825" width="6.375" style="139" customWidth="1"/>
    <col min="13826" max="13838" width="6" style="139" customWidth="1"/>
    <col min="13839" max="14077" width="12.125" style="139"/>
    <col min="14078" max="14078" width="9.25" style="139" customWidth="1"/>
    <col min="14079" max="14079" width="15.625" style="139" customWidth="1"/>
    <col min="14080" max="14081" width="6.375" style="139" customWidth="1"/>
    <col min="14082" max="14094" width="6" style="139" customWidth="1"/>
    <col min="14095" max="14333" width="12.125" style="139"/>
    <col min="14334" max="14334" width="9.25" style="139" customWidth="1"/>
    <col min="14335" max="14335" width="15.625" style="139" customWidth="1"/>
    <col min="14336" max="14337" width="6.375" style="139" customWidth="1"/>
    <col min="14338" max="14350" width="6" style="139" customWidth="1"/>
    <col min="14351" max="14589" width="12.125" style="139"/>
    <col min="14590" max="14590" width="9.25" style="139" customWidth="1"/>
    <col min="14591" max="14591" width="15.625" style="139" customWidth="1"/>
    <col min="14592" max="14593" width="6.375" style="139" customWidth="1"/>
    <col min="14594" max="14606" width="6" style="139" customWidth="1"/>
    <col min="14607" max="14845" width="12.125" style="139"/>
    <col min="14846" max="14846" width="9.25" style="139" customWidth="1"/>
    <col min="14847" max="14847" width="15.625" style="139" customWidth="1"/>
    <col min="14848" max="14849" width="6.375" style="139" customWidth="1"/>
    <col min="14850" max="14862" width="6" style="139" customWidth="1"/>
    <col min="14863" max="15101" width="12.125" style="139"/>
    <col min="15102" max="15102" width="9.25" style="139" customWidth="1"/>
    <col min="15103" max="15103" width="15.625" style="139" customWidth="1"/>
    <col min="15104" max="15105" width="6.375" style="139" customWidth="1"/>
    <col min="15106" max="15118" width="6" style="139" customWidth="1"/>
    <col min="15119" max="15357" width="12.125" style="139"/>
    <col min="15358" max="15358" width="9.25" style="139" customWidth="1"/>
    <col min="15359" max="15359" width="15.625" style="139" customWidth="1"/>
    <col min="15360" max="15361" width="6.375" style="139" customWidth="1"/>
    <col min="15362" max="15374" width="6" style="139" customWidth="1"/>
    <col min="15375" max="15613" width="12.125" style="139"/>
    <col min="15614" max="15614" width="9.25" style="139" customWidth="1"/>
    <col min="15615" max="15615" width="15.625" style="139" customWidth="1"/>
    <col min="15616" max="15617" width="6.375" style="139" customWidth="1"/>
    <col min="15618" max="15630" width="6" style="139" customWidth="1"/>
    <col min="15631" max="15869" width="12.125" style="139"/>
    <col min="15870" max="15870" width="9.25" style="139" customWidth="1"/>
    <col min="15871" max="15871" width="15.625" style="139" customWidth="1"/>
    <col min="15872" max="15873" width="6.375" style="139" customWidth="1"/>
    <col min="15874" max="15886" width="6" style="139" customWidth="1"/>
    <col min="15887" max="16125" width="12.125" style="139"/>
    <col min="16126" max="16126" width="9.25" style="139" customWidth="1"/>
    <col min="16127" max="16127" width="15.625" style="139" customWidth="1"/>
    <col min="16128" max="16129" width="6.375" style="139" customWidth="1"/>
    <col min="16130" max="16142" width="6" style="139" customWidth="1"/>
    <col min="16143" max="16384" width="12.125" style="139"/>
  </cols>
  <sheetData>
    <row r="1" spans="1:16" s="131" customFormat="1" ht="14.1" customHeight="1" x14ac:dyDescent="0.15">
      <c r="A1" s="128"/>
      <c r="B1" s="129"/>
      <c r="C1" s="130"/>
      <c r="D1" s="130"/>
      <c r="E1" s="130"/>
      <c r="F1" s="130"/>
      <c r="G1" s="130"/>
      <c r="H1" s="130"/>
      <c r="I1" s="130"/>
      <c r="J1" s="130"/>
      <c r="K1" s="130"/>
      <c r="L1" s="130"/>
      <c r="M1" s="130"/>
      <c r="N1" s="130"/>
      <c r="O1" s="130"/>
      <c r="P1" s="14"/>
    </row>
    <row r="2" spans="1:16" s="131" customFormat="1" ht="14.1" customHeight="1" x14ac:dyDescent="0.15">
      <c r="A2" s="273" t="s">
        <v>632</v>
      </c>
      <c r="B2" s="133"/>
      <c r="C2" s="134"/>
      <c r="D2" s="134"/>
      <c r="E2" s="134"/>
      <c r="F2" s="134"/>
      <c r="G2" s="134"/>
      <c r="H2" s="134"/>
      <c r="I2" s="134"/>
      <c r="J2" s="134"/>
      <c r="K2" s="134"/>
      <c r="L2" s="134"/>
      <c r="M2" s="134"/>
      <c r="N2" s="134"/>
      <c r="O2" s="134"/>
      <c r="P2" s="14"/>
    </row>
    <row r="3" spans="1:16" s="131" customFormat="1" ht="14.1" customHeight="1" x14ac:dyDescent="0.15">
      <c r="A3" s="329" t="s">
        <v>6</v>
      </c>
      <c r="B3" s="329" t="s">
        <v>2</v>
      </c>
      <c r="C3" s="331" t="s">
        <v>490</v>
      </c>
      <c r="D3" s="332"/>
      <c r="E3" s="332"/>
      <c r="F3" s="332"/>
      <c r="G3" s="332"/>
      <c r="H3" s="332"/>
      <c r="I3" s="332"/>
      <c r="J3" s="332"/>
      <c r="K3" s="332"/>
      <c r="L3" s="332"/>
      <c r="M3" s="332"/>
      <c r="N3" s="332"/>
      <c r="O3" s="333"/>
      <c r="P3" s="14"/>
    </row>
    <row r="4" spans="1:16" s="131" customFormat="1" ht="14.1" customHeight="1" x14ac:dyDescent="0.15">
      <c r="A4" s="330"/>
      <c r="B4" s="330"/>
      <c r="C4" s="334" t="s">
        <v>489</v>
      </c>
      <c r="D4" s="336" t="s">
        <v>400</v>
      </c>
      <c r="E4" s="337"/>
      <c r="F4" s="337"/>
      <c r="G4" s="337"/>
      <c r="H4" s="337"/>
      <c r="I4" s="338"/>
      <c r="J4" s="336" t="s">
        <v>401</v>
      </c>
      <c r="K4" s="337"/>
      <c r="L4" s="337"/>
      <c r="M4" s="337"/>
      <c r="N4" s="337"/>
      <c r="O4" s="338"/>
      <c r="P4" s="14"/>
    </row>
    <row r="5" spans="1:16" s="131" customFormat="1" ht="14.1" customHeight="1" x14ac:dyDescent="0.15">
      <c r="A5" s="330"/>
      <c r="B5" s="330"/>
      <c r="C5" s="334"/>
      <c r="D5" s="243" t="s">
        <v>488</v>
      </c>
      <c r="E5" s="339" t="s">
        <v>487</v>
      </c>
      <c r="F5" s="243" t="s">
        <v>486</v>
      </c>
      <c r="G5" s="243" t="s">
        <v>485</v>
      </c>
      <c r="H5" s="335" t="s">
        <v>484</v>
      </c>
      <c r="I5" s="335" t="s">
        <v>3</v>
      </c>
      <c r="J5" s="243" t="s">
        <v>488</v>
      </c>
      <c r="K5" s="339" t="s">
        <v>487</v>
      </c>
      <c r="L5" s="243" t="s">
        <v>486</v>
      </c>
      <c r="M5" s="243" t="s">
        <v>485</v>
      </c>
      <c r="N5" s="335" t="s">
        <v>484</v>
      </c>
      <c r="O5" s="335" t="s">
        <v>3</v>
      </c>
      <c r="P5" s="14"/>
    </row>
    <row r="6" spans="1:16" s="131" customFormat="1" ht="14.1" customHeight="1" x14ac:dyDescent="0.15">
      <c r="A6" s="330"/>
      <c r="B6" s="330"/>
      <c r="C6" s="335"/>
      <c r="D6" s="244" t="s">
        <v>483</v>
      </c>
      <c r="E6" s="340"/>
      <c r="F6" s="244" t="s">
        <v>483</v>
      </c>
      <c r="G6" s="244" t="s">
        <v>482</v>
      </c>
      <c r="H6" s="341"/>
      <c r="I6" s="341"/>
      <c r="J6" s="244" t="s">
        <v>483</v>
      </c>
      <c r="K6" s="340"/>
      <c r="L6" s="244" t="s">
        <v>483</v>
      </c>
      <c r="M6" s="244" t="s">
        <v>482</v>
      </c>
      <c r="N6" s="341"/>
      <c r="O6" s="341"/>
      <c r="P6" s="14"/>
    </row>
    <row r="7" spans="1:16" s="131" customFormat="1" ht="14.1" customHeight="1" x14ac:dyDescent="0.15">
      <c r="A7" s="135" t="s">
        <v>481</v>
      </c>
      <c r="B7" s="100" t="s">
        <v>157</v>
      </c>
      <c r="C7" s="101">
        <f>I7+O7</f>
        <v>2</v>
      </c>
      <c r="D7" s="101">
        <v>2</v>
      </c>
      <c r="E7" s="101">
        <v>0</v>
      </c>
      <c r="F7" s="101">
        <v>0</v>
      </c>
      <c r="G7" s="101">
        <v>0</v>
      </c>
      <c r="H7" s="101">
        <v>0</v>
      </c>
      <c r="I7" s="101">
        <v>2</v>
      </c>
      <c r="J7" s="101">
        <v>0</v>
      </c>
      <c r="K7" s="101">
        <v>0</v>
      </c>
      <c r="L7" s="101">
        <v>0</v>
      </c>
      <c r="M7" s="101">
        <v>0</v>
      </c>
      <c r="N7" s="101">
        <v>0</v>
      </c>
      <c r="O7" s="101">
        <v>0</v>
      </c>
      <c r="P7" s="14"/>
    </row>
    <row r="8" spans="1:16" s="131" customFormat="1" ht="14.1" customHeight="1" x14ac:dyDescent="0.15">
      <c r="A8" s="135" t="s">
        <v>481</v>
      </c>
      <c r="B8" s="100" t="s">
        <v>44</v>
      </c>
      <c r="C8" s="101">
        <f t="shared" ref="C8:C24" si="0">I8+O8</f>
        <v>14</v>
      </c>
      <c r="D8" s="101">
        <v>11</v>
      </c>
      <c r="E8" s="101">
        <v>0</v>
      </c>
      <c r="F8" s="101">
        <v>0</v>
      </c>
      <c r="G8" s="101">
        <v>1</v>
      </c>
      <c r="H8" s="101">
        <v>1</v>
      </c>
      <c r="I8" s="101">
        <v>13</v>
      </c>
      <c r="J8" s="101">
        <v>1</v>
      </c>
      <c r="K8" s="101">
        <v>0</v>
      </c>
      <c r="L8" s="101">
        <v>0</v>
      </c>
      <c r="M8" s="101">
        <v>0</v>
      </c>
      <c r="N8" s="101">
        <v>0</v>
      </c>
      <c r="O8" s="101">
        <v>1</v>
      </c>
      <c r="P8" s="14"/>
    </row>
    <row r="9" spans="1:16" s="131" customFormat="1" ht="14.1" customHeight="1" x14ac:dyDescent="0.15">
      <c r="A9" s="135" t="s">
        <v>481</v>
      </c>
      <c r="B9" s="100" t="s">
        <v>45</v>
      </c>
      <c r="C9" s="101">
        <f t="shared" si="0"/>
        <v>4</v>
      </c>
      <c r="D9" s="101">
        <v>3</v>
      </c>
      <c r="E9" s="101">
        <v>0</v>
      </c>
      <c r="F9" s="101">
        <v>0</v>
      </c>
      <c r="G9" s="101">
        <v>1</v>
      </c>
      <c r="H9" s="101">
        <v>0</v>
      </c>
      <c r="I9" s="101">
        <v>4</v>
      </c>
      <c r="J9" s="101">
        <v>0</v>
      </c>
      <c r="K9" s="101">
        <v>0</v>
      </c>
      <c r="L9" s="101">
        <v>0</v>
      </c>
      <c r="M9" s="101">
        <v>0</v>
      </c>
      <c r="N9" s="101">
        <v>0</v>
      </c>
      <c r="O9" s="101">
        <v>0</v>
      </c>
      <c r="P9" s="14"/>
    </row>
    <row r="10" spans="1:16" s="131" customFormat="1" ht="14.1" customHeight="1" x14ac:dyDescent="0.15">
      <c r="A10" s="135" t="s">
        <v>481</v>
      </c>
      <c r="B10" s="100" t="s">
        <v>46</v>
      </c>
      <c r="C10" s="101">
        <f t="shared" si="0"/>
        <v>26</v>
      </c>
      <c r="D10" s="101">
        <v>5</v>
      </c>
      <c r="E10" s="101">
        <v>0</v>
      </c>
      <c r="F10" s="101">
        <v>0</v>
      </c>
      <c r="G10" s="101">
        <v>19</v>
      </c>
      <c r="H10" s="101">
        <v>2</v>
      </c>
      <c r="I10" s="101">
        <v>26</v>
      </c>
      <c r="J10" s="101">
        <v>0</v>
      </c>
      <c r="K10" s="101">
        <v>0</v>
      </c>
      <c r="L10" s="101">
        <v>0</v>
      </c>
      <c r="M10" s="101">
        <v>0</v>
      </c>
      <c r="N10" s="101">
        <v>0</v>
      </c>
      <c r="O10" s="101">
        <v>0</v>
      </c>
      <c r="P10" s="14"/>
    </row>
    <row r="11" spans="1:16" s="131" customFormat="1" ht="14.1" customHeight="1" x14ac:dyDescent="0.15">
      <c r="A11" s="135" t="s">
        <v>481</v>
      </c>
      <c r="B11" s="100" t="s">
        <v>54</v>
      </c>
      <c r="C11" s="101">
        <f t="shared" si="0"/>
        <v>7</v>
      </c>
      <c r="D11" s="101">
        <v>3</v>
      </c>
      <c r="E11" s="101">
        <v>0</v>
      </c>
      <c r="F11" s="101">
        <v>0</v>
      </c>
      <c r="G11" s="101">
        <v>3</v>
      </c>
      <c r="H11" s="101">
        <v>1</v>
      </c>
      <c r="I11" s="101">
        <v>7</v>
      </c>
      <c r="J11" s="101">
        <v>0</v>
      </c>
      <c r="K11" s="101">
        <v>0</v>
      </c>
      <c r="L11" s="101">
        <v>0</v>
      </c>
      <c r="M11" s="101">
        <v>0</v>
      </c>
      <c r="N11" s="101">
        <v>0</v>
      </c>
      <c r="O11" s="101">
        <v>0</v>
      </c>
      <c r="P11" s="14"/>
    </row>
    <row r="12" spans="1:16" s="131" customFormat="1" ht="14.1" customHeight="1" x14ac:dyDescent="0.15">
      <c r="A12" s="135" t="s">
        <v>481</v>
      </c>
      <c r="B12" s="100" t="s">
        <v>351</v>
      </c>
      <c r="C12" s="101">
        <f t="shared" si="0"/>
        <v>8</v>
      </c>
      <c r="D12" s="101">
        <v>3</v>
      </c>
      <c r="E12" s="101">
        <v>0</v>
      </c>
      <c r="F12" s="101">
        <v>0</v>
      </c>
      <c r="G12" s="101">
        <v>3</v>
      </c>
      <c r="H12" s="101">
        <v>2</v>
      </c>
      <c r="I12" s="101">
        <v>8</v>
      </c>
      <c r="J12" s="101">
        <v>0</v>
      </c>
      <c r="K12" s="101">
        <v>0</v>
      </c>
      <c r="L12" s="101">
        <v>0</v>
      </c>
      <c r="M12" s="101">
        <v>0</v>
      </c>
      <c r="N12" s="101">
        <v>0</v>
      </c>
      <c r="O12" s="101">
        <v>0</v>
      </c>
      <c r="P12" s="14"/>
    </row>
    <row r="13" spans="1:16" s="131" customFormat="1" ht="14.1" customHeight="1" x14ac:dyDescent="0.15">
      <c r="A13" s="135" t="s">
        <v>481</v>
      </c>
      <c r="B13" s="100" t="s">
        <v>55</v>
      </c>
      <c r="C13" s="101">
        <f t="shared" si="0"/>
        <v>5</v>
      </c>
      <c r="D13" s="101">
        <v>3</v>
      </c>
      <c r="E13" s="101">
        <v>0</v>
      </c>
      <c r="F13" s="101">
        <v>0</v>
      </c>
      <c r="G13" s="101">
        <v>1</v>
      </c>
      <c r="H13" s="101">
        <v>1</v>
      </c>
      <c r="I13" s="101">
        <v>5</v>
      </c>
      <c r="J13" s="101">
        <v>0</v>
      </c>
      <c r="K13" s="101">
        <v>0</v>
      </c>
      <c r="L13" s="101">
        <v>0</v>
      </c>
      <c r="M13" s="101">
        <v>0</v>
      </c>
      <c r="N13" s="101">
        <v>0</v>
      </c>
      <c r="O13" s="101">
        <v>0</v>
      </c>
      <c r="P13" s="14"/>
    </row>
    <row r="14" spans="1:16" s="131" customFormat="1" ht="14.1" customHeight="1" x14ac:dyDescent="0.15">
      <c r="A14" s="135" t="s">
        <v>481</v>
      </c>
      <c r="B14" s="100" t="s">
        <v>61</v>
      </c>
      <c r="C14" s="101">
        <f t="shared" si="0"/>
        <v>8</v>
      </c>
      <c r="D14" s="101">
        <v>3</v>
      </c>
      <c r="E14" s="101">
        <v>0</v>
      </c>
      <c r="F14" s="101">
        <v>0</v>
      </c>
      <c r="G14" s="101">
        <v>3</v>
      </c>
      <c r="H14" s="101">
        <v>1</v>
      </c>
      <c r="I14" s="101">
        <v>7</v>
      </c>
      <c r="J14" s="101">
        <v>1</v>
      </c>
      <c r="K14" s="101">
        <v>0</v>
      </c>
      <c r="L14" s="101">
        <v>0</v>
      </c>
      <c r="M14" s="101">
        <v>0</v>
      </c>
      <c r="N14" s="101">
        <v>0</v>
      </c>
      <c r="O14" s="101">
        <v>1</v>
      </c>
      <c r="P14" s="14"/>
    </row>
    <row r="15" spans="1:16" s="131" customFormat="1" ht="14.1" customHeight="1" x14ac:dyDescent="0.15">
      <c r="A15" s="135" t="s">
        <v>481</v>
      </c>
      <c r="B15" s="100" t="s">
        <v>62</v>
      </c>
      <c r="C15" s="101">
        <f t="shared" si="0"/>
        <v>10</v>
      </c>
      <c r="D15" s="101">
        <v>3</v>
      </c>
      <c r="E15" s="101">
        <v>0</v>
      </c>
      <c r="F15" s="101">
        <v>0</v>
      </c>
      <c r="G15" s="101">
        <v>7</v>
      </c>
      <c r="H15" s="101">
        <v>0</v>
      </c>
      <c r="I15" s="101">
        <v>10</v>
      </c>
      <c r="J15" s="101">
        <v>0</v>
      </c>
      <c r="K15" s="101">
        <v>0</v>
      </c>
      <c r="L15" s="101">
        <v>0</v>
      </c>
      <c r="M15" s="101">
        <v>0</v>
      </c>
      <c r="N15" s="101">
        <v>0</v>
      </c>
      <c r="O15" s="101">
        <v>0</v>
      </c>
      <c r="P15" s="14"/>
    </row>
    <row r="16" spans="1:16" s="131" customFormat="1" ht="14.1" customHeight="1" x14ac:dyDescent="0.15">
      <c r="A16" s="135" t="s">
        <v>481</v>
      </c>
      <c r="B16" s="100" t="s">
        <v>162</v>
      </c>
      <c r="C16" s="101">
        <f t="shared" si="0"/>
        <v>4</v>
      </c>
      <c r="D16" s="101">
        <v>3</v>
      </c>
      <c r="E16" s="101">
        <v>0</v>
      </c>
      <c r="F16" s="101">
        <v>0</v>
      </c>
      <c r="G16" s="101">
        <v>1</v>
      </c>
      <c r="H16" s="101">
        <v>0</v>
      </c>
      <c r="I16" s="101">
        <v>4</v>
      </c>
      <c r="J16" s="101">
        <v>0</v>
      </c>
      <c r="K16" s="101">
        <v>0</v>
      </c>
      <c r="L16" s="101">
        <v>0</v>
      </c>
      <c r="M16" s="101">
        <v>0</v>
      </c>
      <c r="N16" s="101">
        <v>0</v>
      </c>
      <c r="O16" s="101">
        <v>0</v>
      </c>
      <c r="P16" s="14"/>
    </row>
    <row r="17" spans="1:16" s="131" customFormat="1" ht="14.1" customHeight="1" x14ac:dyDescent="0.15">
      <c r="A17" s="135" t="s">
        <v>481</v>
      </c>
      <c r="B17" s="100" t="s">
        <v>63</v>
      </c>
      <c r="C17" s="101">
        <f t="shared" si="0"/>
        <v>5</v>
      </c>
      <c r="D17" s="101">
        <v>3</v>
      </c>
      <c r="E17" s="101">
        <v>0</v>
      </c>
      <c r="F17" s="101">
        <v>0</v>
      </c>
      <c r="G17" s="101">
        <v>1</v>
      </c>
      <c r="H17" s="101">
        <v>1</v>
      </c>
      <c r="I17" s="101">
        <v>5</v>
      </c>
      <c r="J17" s="101">
        <v>0</v>
      </c>
      <c r="K17" s="101">
        <v>0</v>
      </c>
      <c r="L17" s="101">
        <v>0</v>
      </c>
      <c r="M17" s="101">
        <v>0</v>
      </c>
      <c r="N17" s="101">
        <v>0</v>
      </c>
      <c r="O17" s="101">
        <v>0</v>
      </c>
      <c r="P17" s="14"/>
    </row>
    <row r="18" spans="1:16" s="131" customFormat="1" ht="14.1" customHeight="1" x14ac:dyDescent="0.15">
      <c r="A18" s="135" t="s">
        <v>481</v>
      </c>
      <c r="B18" s="100" t="s">
        <v>163</v>
      </c>
      <c r="C18" s="101">
        <f t="shared" si="0"/>
        <v>8</v>
      </c>
      <c r="D18" s="101">
        <v>3</v>
      </c>
      <c r="E18" s="101">
        <v>0</v>
      </c>
      <c r="F18" s="101">
        <v>0</v>
      </c>
      <c r="G18" s="101">
        <v>5</v>
      </c>
      <c r="H18" s="101">
        <v>0</v>
      </c>
      <c r="I18" s="101">
        <v>8</v>
      </c>
      <c r="J18" s="101">
        <v>0</v>
      </c>
      <c r="K18" s="101">
        <v>0</v>
      </c>
      <c r="L18" s="101">
        <v>0</v>
      </c>
      <c r="M18" s="101">
        <v>0</v>
      </c>
      <c r="N18" s="101">
        <v>0</v>
      </c>
      <c r="O18" s="101">
        <v>0</v>
      </c>
      <c r="P18" s="14"/>
    </row>
    <row r="19" spans="1:16" s="131" customFormat="1" ht="14.1" customHeight="1" x14ac:dyDescent="0.15">
      <c r="A19" s="135" t="s">
        <v>481</v>
      </c>
      <c r="B19" s="100" t="s">
        <v>216</v>
      </c>
      <c r="C19" s="101">
        <f t="shared" si="0"/>
        <v>3</v>
      </c>
      <c r="D19" s="101">
        <v>2</v>
      </c>
      <c r="E19" s="101">
        <v>0</v>
      </c>
      <c r="F19" s="101">
        <v>0</v>
      </c>
      <c r="G19" s="101">
        <v>0</v>
      </c>
      <c r="H19" s="101">
        <v>1</v>
      </c>
      <c r="I19" s="101">
        <v>3</v>
      </c>
      <c r="J19" s="101">
        <v>0</v>
      </c>
      <c r="K19" s="101">
        <v>0</v>
      </c>
      <c r="L19" s="101">
        <v>0</v>
      </c>
      <c r="M19" s="101">
        <v>0</v>
      </c>
      <c r="N19" s="101">
        <v>0</v>
      </c>
      <c r="O19" s="101">
        <v>0</v>
      </c>
      <c r="P19" s="14"/>
    </row>
    <row r="20" spans="1:16" s="131" customFormat="1" ht="14.1" customHeight="1" x14ac:dyDescent="0.15">
      <c r="A20" s="135" t="s">
        <v>481</v>
      </c>
      <c r="B20" s="100" t="s">
        <v>170</v>
      </c>
      <c r="C20" s="101">
        <f t="shared" si="0"/>
        <v>4</v>
      </c>
      <c r="D20" s="101">
        <v>3</v>
      </c>
      <c r="E20" s="101">
        <v>0</v>
      </c>
      <c r="F20" s="101">
        <v>0</v>
      </c>
      <c r="G20" s="101">
        <v>1</v>
      </c>
      <c r="H20" s="101">
        <v>0</v>
      </c>
      <c r="I20" s="101">
        <v>4</v>
      </c>
      <c r="J20" s="101">
        <v>0</v>
      </c>
      <c r="K20" s="101">
        <v>0</v>
      </c>
      <c r="L20" s="101">
        <v>0</v>
      </c>
      <c r="M20" s="101">
        <v>0</v>
      </c>
      <c r="N20" s="101">
        <v>0</v>
      </c>
      <c r="O20" s="101">
        <v>0</v>
      </c>
      <c r="P20" s="14"/>
    </row>
    <row r="21" spans="1:16" s="131" customFormat="1" ht="14.1" customHeight="1" x14ac:dyDescent="0.15">
      <c r="A21" s="135" t="s">
        <v>481</v>
      </c>
      <c r="B21" s="100" t="s">
        <v>171</v>
      </c>
      <c r="C21" s="101">
        <f t="shared" si="0"/>
        <v>3</v>
      </c>
      <c r="D21" s="101">
        <v>3</v>
      </c>
      <c r="E21" s="101">
        <v>0</v>
      </c>
      <c r="F21" s="101">
        <v>0</v>
      </c>
      <c r="G21" s="101">
        <v>0</v>
      </c>
      <c r="H21" s="101">
        <v>0</v>
      </c>
      <c r="I21" s="101">
        <v>3</v>
      </c>
      <c r="J21" s="101">
        <v>0</v>
      </c>
      <c r="K21" s="101">
        <v>0</v>
      </c>
      <c r="L21" s="101">
        <v>0</v>
      </c>
      <c r="M21" s="101">
        <v>0</v>
      </c>
      <c r="N21" s="101">
        <v>0</v>
      </c>
      <c r="O21" s="101">
        <v>0</v>
      </c>
      <c r="P21" s="14"/>
    </row>
    <row r="22" spans="1:16" s="131" customFormat="1" ht="14.1" customHeight="1" x14ac:dyDescent="0.15">
      <c r="A22" s="135" t="s">
        <v>481</v>
      </c>
      <c r="B22" s="100" t="s">
        <v>172</v>
      </c>
      <c r="C22" s="101">
        <f t="shared" si="0"/>
        <v>4</v>
      </c>
      <c r="D22" s="101">
        <v>3</v>
      </c>
      <c r="E22" s="101">
        <v>0</v>
      </c>
      <c r="F22" s="101">
        <v>0</v>
      </c>
      <c r="G22" s="101">
        <v>0</v>
      </c>
      <c r="H22" s="101">
        <v>1</v>
      </c>
      <c r="I22" s="101">
        <v>4</v>
      </c>
      <c r="J22" s="101">
        <v>0</v>
      </c>
      <c r="K22" s="101">
        <v>0</v>
      </c>
      <c r="L22" s="101">
        <v>0</v>
      </c>
      <c r="M22" s="101">
        <v>0</v>
      </c>
      <c r="N22" s="101">
        <v>0</v>
      </c>
      <c r="O22" s="101">
        <v>0</v>
      </c>
      <c r="P22" s="14"/>
    </row>
    <row r="23" spans="1:16" s="131" customFormat="1" ht="14.1" customHeight="1" x14ac:dyDescent="0.15">
      <c r="A23" s="135" t="s">
        <v>481</v>
      </c>
      <c r="B23" s="100" t="s">
        <v>173</v>
      </c>
      <c r="C23" s="101">
        <f t="shared" si="0"/>
        <v>3</v>
      </c>
      <c r="D23" s="101">
        <v>3</v>
      </c>
      <c r="E23" s="101">
        <v>0</v>
      </c>
      <c r="F23" s="101">
        <v>0</v>
      </c>
      <c r="G23" s="101">
        <v>0</v>
      </c>
      <c r="H23" s="101">
        <v>0</v>
      </c>
      <c r="I23" s="101">
        <v>3</v>
      </c>
      <c r="J23" s="101">
        <v>0</v>
      </c>
      <c r="K23" s="101">
        <v>0</v>
      </c>
      <c r="L23" s="101">
        <v>0</v>
      </c>
      <c r="M23" s="101">
        <v>0</v>
      </c>
      <c r="N23" s="101">
        <v>0</v>
      </c>
      <c r="O23" s="101">
        <v>0</v>
      </c>
      <c r="P23" s="14"/>
    </row>
    <row r="24" spans="1:16" s="131" customFormat="1" ht="14.1" customHeight="1" x14ac:dyDescent="0.15">
      <c r="A24" s="135" t="s">
        <v>481</v>
      </c>
      <c r="B24" s="100" t="s">
        <v>214</v>
      </c>
      <c r="C24" s="101">
        <f t="shared" si="0"/>
        <v>4</v>
      </c>
      <c r="D24" s="101">
        <v>2</v>
      </c>
      <c r="E24" s="101">
        <v>0</v>
      </c>
      <c r="F24" s="101">
        <v>0</v>
      </c>
      <c r="G24" s="101">
        <v>2</v>
      </c>
      <c r="H24" s="101">
        <v>0</v>
      </c>
      <c r="I24" s="101">
        <v>4</v>
      </c>
      <c r="J24" s="101">
        <v>0</v>
      </c>
      <c r="K24" s="101">
        <v>0</v>
      </c>
      <c r="L24" s="101">
        <v>0</v>
      </c>
      <c r="M24" s="101">
        <v>0</v>
      </c>
      <c r="N24" s="101">
        <v>0</v>
      </c>
      <c r="O24" s="101">
        <v>0</v>
      </c>
      <c r="P24" s="14"/>
    </row>
    <row r="25" spans="1:16" s="131" customFormat="1" ht="14.1" customHeight="1" x14ac:dyDescent="0.15">
      <c r="A25" s="136" t="s">
        <v>471</v>
      </c>
      <c r="B25" s="102">
        <f>COUNTA(B7:B24)</f>
        <v>18</v>
      </c>
      <c r="C25" s="104">
        <f t="shared" ref="C25:O25" si="1">SUM(C7:C24)</f>
        <v>122</v>
      </c>
      <c r="D25" s="104">
        <f t="shared" si="1"/>
        <v>61</v>
      </c>
      <c r="E25" s="104">
        <f t="shared" si="1"/>
        <v>0</v>
      </c>
      <c r="F25" s="104">
        <f t="shared" si="1"/>
        <v>0</v>
      </c>
      <c r="G25" s="104">
        <f t="shared" si="1"/>
        <v>48</v>
      </c>
      <c r="H25" s="104">
        <f t="shared" si="1"/>
        <v>11</v>
      </c>
      <c r="I25" s="104">
        <f t="shared" si="1"/>
        <v>120</v>
      </c>
      <c r="J25" s="104">
        <f t="shared" si="1"/>
        <v>2</v>
      </c>
      <c r="K25" s="104">
        <f t="shared" si="1"/>
        <v>0</v>
      </c>
      <c r="L25" s="104">
        <f t="shared" si="1"/>
        <v>0</v>
      </c>
      <c r="M25" s="104">
        <f t="shared" si="1"/>
        <v>0</v>
      </c>
      <c r="N25" s="104">
        <f t="shared" si="1"/>
        <v>0</v>
      </c>
      <c r="O25" s="104">
        <f t="shared" si="1"/>
        <v>2</v>
      </c>
      <c r="P25" s="14"/>
    </row>
    <row r="26" spans="1:16" s="131" customFormat="1" ht="14.1" customHeight="1" x14ac:dyDescent="0.15">
      <c r="A26" s="135" t="s">
        <v>480</v>
      </c>
      <c r="B26" s="100" t="s">
        <v>8</v>
      </c>
      <c r="C26" s="101">
        <f>I26+O26</f>
        <v>10</v>
      </c>
      <c r="D26" s="101">
        <v>8</v>
      </c>
      <c r="E26" s="101">
        <v>0</v>
      </c>
      <c r="F26" s="101">
        <v>0</v>
      </c>
      <c r="G26" s="101">
        <v>1</v>
      </c>
      <c r="H26" s="101">
        <v>0</v>
      </c>
      <c r="I26" s="101">
        <v>9</v>
      </c>
      <c r="J26" s="101">
        <v>1</v>
      </c>
      <c r="K26" s="101">
        <v>0</v>
      </c>
      <c r="L26" s="101">
        <v>0</v>
      </c>
      <c r="M26" s="101">
        <v>0</v>
      </c>
      <c r="N26" s="101">
        <v>0</v>
      </c>
      <c r="O26" s="101">
        <v>1</v>
      </c>
      <c r="P26" s="14"/>
    </row>
    <row r="27" spans="1:16" s="131" customFormat="1" ht="14.1" customHeight="1" x14ac:dyDescent="0.15">
      <c r="A27" s="135" t="s">
        <v>480</v>
      </c>
      <c r="B27" s="100" t="s">
        <v>9</v>
      </c>
      <c r="C27" s="101">
        <f t="shared" ref="C27:C88" si="2">I27+O27</f>
        <v>8</v>
      </c>
      <c r="D27" s="101">
        <v>5</v>
      </c>
      <c r="E27" s="101">
        <v>0</v>
      </c>
      <c r="F27" s="101">
        <v>0</v>
      </c>
      <c r="G27" s="101">
        <v>1</v>
      </c>
      <c r="H27" s="101">
        <v>1</v>
      </c>
      <c r="I27" s="101">
        <v>7</v>
      </c>
      <c r="J27" s="101">
        <v>1</v>
      </c>
      <c r="K27" s="101">
        <v>0</v>
      </c>
      <c r="L27" s="101">
        <v>0</v>
      </c>
      <c r="M27" s="101">
        <v>0</v>
      </c>
      <c r="N27" s="101">
        <v>0</v>
      </c>
      <c r="O27" s="101">
        <v>1</v>
      </c>
      <c r="P27" s="14"/>
    </row>
    <row r="28" spans="1:16" s="131" customFormat="1" ht="14.1" customHeight="1" x14ac:dyDescent="0.15">
      <c r="A28" s="135" t="s">
        <v>480</v>
      </c>
      <c r="B28" s="100" t="s">
        <v>10</v>
      </c>
      <c r="C28" s="101">
        <f t="shared" si="2"/>
        <v>32</v>
      </c>
      <c r="D28" s="101">
        <v>29</v>
      </c>
      <c r="E28" s="101">
        <v>0</v>
      </c>
      <c r="F28" s="101">
        <v>0</v>
      </c>
      <c r="G28" s="101">
        <v>1</v>
      </c>
      <c r="H28" s="101">
        <v>0</v>
      </c>
      <c r="I28" s="101">
        <v>30</v>
      </c>
      <c r="J28" s="101">
        <v>1</v>
      </c>
      <c r="K28" s="101">
        <v>0</v>
      </c>
      <c r="L28" s="101">
        <v>0</v>
      </c>
      <c r="M28" s="101">
        <v>0</v>
      </c>
      <c r="N28" s="101">
        <v>1</v>
      </c>
      <c r="O28" s="101">
        <v>2</v>
      </c>
      <c r="P28" s="14"/>
    </row>
    <row r="29" spans="1:16" s="131" customFormat="1" ht="14.1" customHeight="1" x14ac:dyDescent="0.15">
      <c r="A29" s="135" t="s">
        <v>480</v>
      </c>
      <c r="B29" s="100" t="s">
        <v>14</v>
      </c>
      <c r="C29" s="101">
        <f t="shared" si="2"/>
        <v>26</v>
      </c>
      <c r="D29" s="101">
        <v>4</v>
      </c>
      <c r="E29" s="101">
        <v>1</v>
      </c>
      <c r="F29" s="101">
        <v>0</v>
      </c>
      <c r="G29" s="101">
        <v>13</v>
      </c>
      <c r="H29" s="101">
        <v>0</v>
      </c>
      <c r="I29" s="101">
        <v>18</v>
      </c>
      <c r="J29" s="101">
        <v>2</v>
      </c>
      <c r="K29" s="101">
        <v>0</v>
      </c>
      <c r="L29" s="101">
        <v>0</v>
      </c>
      <c r="M29" s="101">
        <v>6</v>
      </c>
      <c r="N29" s="101">
        <v>0</v>
      </c>
      <c r="O29" s="101">
        <v>8</v>
      </c>
      <c r="P29" s="14"/>
    </row>
    <row r="30" spans="1:16" s="131" customFormat="1" ht="14.1" customHeight="1" x14ac:dyDescent="0.15">
      <c r="A30" s="135" t="s">
        <v>480</v>
      </c>
      <c r="B30" s="100" t="s">
        <v>16</v>
      </c>
      <c r="C30" s="101">
        <f t="shared" si="2"/>
        <v>6</v>
      </c>
      <c r="D30" s="101">
        <v>0</v>
      </c>
      <c r="E30" s="101">
        <v>0</v>
      </c>
      <c r="F30" s="101">
        <v>0</v>
      </c>
      <c r="G30" s="101">
        <v>0</v>
      </c>
      <c r="H30" s="101">
        <v>0</v>
      </c>
      <c r="I30" s="101">
        <v>0</v>
      </c>
      <c r="J30" s="101">
        <v>3</v>
      </c>
      <c r="K30" s="101">
        <v>0</v>
      </c>
      <c r="L30" s="101">
        <v>0</v>
      </c>
      <c r="M30" s="101">
        <v>3</v>
      </c>
      <c r="N30" s="101">
        <v>0</v>
      </c>
      <c r="O30" s="101">
        <v>6</v>
      </c>
      <c r="P30" s="14"/>
    </row>
    <row r="31" spans="1:16" s="131" customFormat="1" ht="14.1" customHeight="1" x14ac:dyDescent="0.15">
      <c r="A31" s="135" t="s">
        <v>480</v>
      </c>
      <c r="B31" s="100" t="s">
        <v>84</v>
      </c>
      <c r="C31" s="101">
        <f t="shared" si="2"/>
        <v>7</v>
      </c>
      <c r="D31" s="101">
        <v>5</v>
      </c>
      <c r="E31" s="101">
        <v>0</v>
      </c>
      <c r="F31" s="101">
        <v>0</v>
      </c>
      <c r="G31" s="101">
        <v>2</v>
      </c>
      <c r="H31" s="101">
        <v>0</v>
      </c>
      <c r="I31" s="101">
        <v>7</v>
      </c>
      <c r="J31" s="101">
        <v>0</v>
      </c>
      <c r="K31" s="101">
        <v>0</v>
      </c>
      <c r="L31" s="101">
        <v>0</v>
      </c>
      <c r="M31" s="101">
        <v>0</v>
      </c>
      <c r="N31" s="101">
        <v>0</v>
      </c>
      <c r="O31" s="101">
        <v>0</v>
      </c>
      <c r="P31" s="14"/>
    </row>
    <row r="32" spans="1:16" s="131" customFormat="1" ht="14.1" customHeight="1" x14ac:dyDescent="0.15">
      <c r="A32" s="135" t="s">
        <v>480</v>
      </c>
      <c r="B32" s="100" t="s">
        <v>352</v>
      </c>
      <c r="C32" s="101">
        <f t="shared" si="2"/>
        <v>5</v>
      </c>
      <c r="D32" s="101">
        <v>4</v>
      </c>
      <c r="E32" s="101">
        <v>0</v>
      </c>
      <c r="F32" s="101">
        <v>0</v>
      </c>
      <c r="G32" s="101">
        <v>1</v>
      </c>
      <c r="H32" s="101">
        <v>0</v>
      </c>
      <c r="I32" s="101">
        <v>5</v>
      </c>
      <c r="J32" s="101">
        <v>0</v>
      </c>
      <c r="K32" s="101">
        <v>0</v>
      </c>
      <c r="L32" s="101">
        <v>0</v>
      </c>
      <c r="M32" s="101">
        <v>0</v>
      </c>
      <c r="N32" s="101">
        <v>0</v>
      </c>
      <c r="O32" s="101">
        <v>0</v>
      </c>
      <c r="P32" s="14"/>
    </row>
    <row r="33" spans="1:16" s="131" customFormat="1" ht="14.1" customHeight="1" x14ac:dyDescent="0.15">
      <c r="A33" s="135" t="s">
        <v>480</v>
      </c>
      <c r="B33" s="100" t="s">
        <v>158</v>
      </c>
      <c r="C33" s="101">
        <f t="shared" si="2"/>
        <v>8</v>
      </c>
      <c r="D33" s="101">
        <v>4</v>
      </c>
      <c r="E33" s="101">
        <v>0</v>
      </c>
      <c r="F33" s="101">
        <v>0</v>
      </c>
      <c r="G33" s="101">
        <v>4</v>
      </c>
      <c r="H33" s="101">
        <v>0</v>
      </c>
      <c r="I33" s="101">
        <v>8</v>
      </c>
      <c r="J33" s="101">
        <v>0</v>
      </c>
      <c r="K33" s="101">
        <v>0</v>
      </c>
      <c r="L33" s="101">
        <v>0</v>
      </c>
      <c r="M33" s="101">
        <v>0</v>
      </c>
      <c r="N33" s="101">
        <v>0</v>
      </c>
      <c r="O33" s="101">
        <v>0</v>
      </c>
      <c r="P33" s="14"/>
    </row>
    <row r="34" spans="1:16" s="131" customFormat="1" ht="14.1" customHeight="1" x14ac:dyDescent="0.15">
      <c r="A34" s="135" t="s">
        <v>480</v>
      </c>
      <c r="B34" s="100" t="s">
        <v>88</v>
      </c>
      <c r="C34" s="101">
        <f t="shared" si="2"/>
        <v>5</v>
      </c>
      <c r="D34" s="101">
        <v>4</v>
      </c>
      <c r="E34" s="101">
        <v>0</v>
      </c>
      <c r="F34" s="101">
        <v>0</v>
      </c>
      <c r="G34" s="101">
        <v>1</v>
      </c>
      <c r="H34" s="101">
        <v>0</v>
      </c>
      <c r="I34" s="101">
        <v>5</v>
      </c>
      <c r="J34" s="101">
        <v>0</v>
      </c>
      <c r="K34" s="101">
        <v>0</v>
      </c>
      <c r="L34" s="101">
        <v>0</v>
      </c>
      <c r="M34" s="101">
        <v>0</v>
      </c>
      <c r="N34" s="101">
        <v>0</v>
      </c>
      <c r="O34" s="101">
        <v>0</v>
      </c>
      <c r="P34" s="14"/>
    </row>
    <row r="35" spans="1:16" s="131" customFormat="1" ht="14.1" customHeight="1" x14ac:dyDescent="0.15">
      <c r="A35" s="135" t="s">
        <v>480</v>
      </c>
      <c r="B35" s="100" t="s">
        <v>89</v>
      </c>
      <c r="C35" s="101">
        <f t="shared" si="2"/>
        <v>7</v>
      </c>
      <c r="D35" s="101">
        <v>4</v>
      </c>
      <c r="E35" s="101">
        <v>0</v>
      </c>
      <c r="F35" s="101">
        <v>0</v>
      </c>
      <c r="G35" s="101">
        <v>1</v>
      </c>
      <c r="H35" s="101">
        <v>2</v>
      </c>
      <c r="I35" s="101">
        <v>7</v>
      </c>
      <c r="J35" s="101">
        <v>0</v>
      </c>
      <c r="K35" s="101">
        <v>0</v>
      </c>
      <c r="L35" s="101">
        <v>0</v>
      </c>
      <c r="M35" s="101">
        <v>0</v>
      </c>
      <c r="N35" s="101">
        <v>0</v>
      </c>
      <c r="O35" s="101">
        <v>0</v>
      </c>
      <c r="P35" s="14"/>
    </row>
    <row r="36" spans="1:16" s="131" customFormat="1" ht="14.1" customHeight="1" x14ac:dyDescent="0.15">
      <c r="A36" s="135" t="s">
        <v>480</v>
      </c>
      <c r="B36" s="100" t="s">
        <v>145</v>
      </c>
      <c r="C36" s="101">
        <f t="shared" si="2"/>
        <v>6</v>
      </c>
      <c r="D36" s="101">
        <v>2</v>
      </c>
      <c r="E36" s="101">
        <v>0</v>
      </c>
      <c r="F36" s="101">
        <v>0</v>
      </c>
      <c r="G36" s="101">
        <v>1</v>
      </c>
      <c r="H36" s="101">
        <v>3</v>
      </c>
      <c r="I36" s="101">
        <v>6</v>
      </c>
      <c r="J36" s="101">
        <v>0</v>
      </c>
      <c r="K36" s="101">
        <v>0</v>
      </c>
      <c r="L36" s="101">
        <v>0</v>
      </c>
      <c r="M36" s="101">
        <v>0</v>
      </c>
      <c r="N36" s="101">
        <v>0</v>
      </c>
      <c r="O36" s="101">
        <v>0</v>
      </c>
      <c r="P36" s="14"/>
    </row>
    <row r="37" spans="1:16" s="131" customFormat="1" ht="14.1" customHeight="1" x14ac:dyDescent="0.15">
      <c r="A37" s="135" t="s">
        <v>480</v>
      </c>
      <c r="B37" s="100" t="s">
        <v>7</v>
      </c>
      <c r="C37" s="101">
        <f t="shared" si="2"/>
        <v>8</v>
      </c>
      <c r="D37" s="101">
        <v>4</v>
      </c>
      <c r="E37" s="101">
        <v>0</v>
      </c>
      <c r="F37" s="101">
        <v>0</v>
      </c>
      <c r="G37" s="101">
        <v>1</v>
      </c>
      <c r="H37" s="101">
        <v>2</v>
      </c>
      <c r="I37" s="101">
        <v>7</v>
      </c>
      <c r="J37" s="101">
        <v>1</v>
      </c>
      <c r="K37" s="101">
        <v>0</v>
      </c>
      <c r="L37" s="101">
        <v>0</v>
      </c>
      <c r="M37" s="101">
        <v>0</v>
      </c>
      <c r="N37" s="101">
        <v>0</v>
      </c>
      <c r="O37" s="101">
        <v>1</v>
      </c>
      <c r="P37" s="14"/>
    </row>
    <row r="38" spans="1:16" s="131" customFormat="1" ht="14.1" customHeight="1" x14ac:dyDescent="0.15">
      <c r="A38" s="135" t="s">
        <v>480</v>
      </c>
      <c r="B38" s="100" t="s">
        <v>101</v>
      </c>
      <c r="C38" s="101">
        <f t="shared" si="2"/>
        <v>5</v>
      </c>
      <c r="D38" s="101">
        <v>4</v>
      </c>
      <c r="E38" s="101">
        <v>0</v>
      </c>
      <c r="F38" s="101">
        <v>0</v>
      </c>
      <c r="G38" s="101">
        <v>1</v>
      </c>
      <c r="H38" s="101">
        <v>0</v>
      </c>
      <c r="I38" s="101">
        <v>5</v>
      </c>
      <c r="J38" s="101">
        <v>0</v>
      </c>
      <c r="K38" s="101">
        <v>0</v>
      </c>
      <c r="L38" s="101">
        <v>0</v>
      </c>
      <c r="M38" s="101">
        <v>0</v>
      </c>
      <c r="N38" s="101">
        <v>0</v>
      </c>
      <c r="O38" s="101">
        <v>0</v>
      </c>
      <c r="P38" s="14"/>
    </row>
    <row r="39" spans="1:16" s="131" customFormat="1" ht="14.1" customHeight="1" x14ac:dyDescent="0.15">
      <c r="A39" s="135" t="s">
        <v>480</v>
      </c>
      <c r="B39" s="100" t="s">
        <v>159</v>
      </c>
      <c r="C39" s="101">
        <f t="shared" si="2"/>
        <v>5</v>
      </c>
      <c r="D39" s="101">
        <v>4</v>
      </c>
      <c r="E39" s="101">
        <v>0</v>
      </c>
      <c r="F39" s="101">
        <v>0</v>
      </c>
      <c r="G39" s="101">
        <v>1</v>
      </c>
      <c r="H39" s="101">
        <v>0</v>
      </c>
      <c r="I39" s="101">
        <v>5</v>
      </c>
      <c r="J39" s="101">
        <v>0</v>
      </c>
      <c r="K39" s="101">
        <v>0</v>
      </c>
      <c r="L39" s="101">
        <v>0</v>
      </c>
      <c r="M39" s="101">
        <v>0</v>
      </c>
      <c r="N39" s="101">
        <v>0</v>
      </c>
      <c r="O39" s="101">
        <v>0</v>
      </c>
      <c r="P39" s="14"/>
    </row>
    <row r="40" spans="1:16" s="131" customFormat="1" ht="14.1" customHeight="1" x14ac:dyDescent="0.15">
      <c r="A40" s="135" t="s">
        <v>480</v>
      </c>
      <c r="B40" s="100" t="s">
        <v>11</v>
      </c>
      <c r="C40" s="101">
        <f t="shared" si="2"/>
        <v>9</v>
      </c>
      <c r="D40" s="101">
        <v>4</v>
      </c>
      <c r="E40" s="101">
        <v>0</v>
      </c>
      <c r="F40" s="101">
        <v>0</v>
      </c>
      <c r="G40" s="101">
        <v>1</v>
      </c>
      <c r="H40" s="101">
        <v>1</v>
      </c>
      <c r="I40" s="101">
        <v>6</v>
      </c>
      <c r="J40" s="101">
        <v>1</v>
      </c>
      <c r="K40" s="101">
        <v>0</v>
      </c>
      <c r="L40" s="101">
        <v>2</v>
      </c>
      <c r="M40" s="101">
        <v>0</v>
      </c>
      <c r="N40" s="101">
        <v>0</v>
      </c>
      <c r="O40" s="101">
        <v>3</v>
      </c>
      <c r="P40" s="14"/>
    </row>
    <row r="41" spans="1:16" s="131" customFormat="1" ht="14.1" customHeight="1" x14ac:dyDescent="0.15">
      <c r="A41" s="135" t="s">
        <v>480</v>
      </c>
      <c r="B41" s="100" t="s">
        <v>141</v>
      </c>
      <c r="C41" s="101">
        <f t="shared" si="2"/>
        <v>4</v>
      </c>
      <c r="D41" s="101">
        <v>3</v>
      </c>
      <c r="E41" s="101">
        <v>0</v>
      </c>
      <c r="F41" s="101">
        <v>0</v>
      </c>
      <c r="G41" s="101">
        <v>1</v>
      </c>
      <c r="H41" s="101">
        <v>0</v>
      </c>
      <c r="I41" s="101">
        <v>4</v>
      </c>
      <c r="J41" s="101">
        <v>0</v>
      </c>
      <c r="K41" s="101">
        <v>0</v>
      </c>
      <c r="L41" s="101">
        <v>0</v>
      </c>
      <c r="M41" s="101">
        <v>0</v>
      </c>
      <c r="N41" s="101">
        <v>0</v>
      </c>
      <c r="O41" s="101">
        <v>0</v>
      </c>
      <c r="P41" s="14"/>
    </row>
    <row r="42" spans="1:16" s="131" customFormat="1" ht="14.1" customHeight="1" x14ac:dyDescent="0.15">
      <c r="A42" s="135" t="s">
        <v>480</v>
      </c>
      <c r="B42" s="100" t="s">
        <v>15</v>
      </c>
      <c r="C42" s="101">
        <f t="shared" si="2"/>
        <v>15</v>
      </c>
      <c r="D42" s="101">
        <v>6</v>
      </c>
      <c r="E42" s="101">
        <v>0</v>
      </c>
      <c r="F42" s="101">
        <v>0</v>
      </c>
      <c r="G42" s="101">
        <v>6</v>
      </c>
      <c r="H42" s="101">
        <v>0</v>
      </c>
      <c r="I42" s="101">
        <v>12</v>
      </c>
      <c r="J42" s="101">
        <v>1</v>
      </c>
      <c r="K42" s="101">
        <v>0</v>
      </c>
      <c r="L42" s="101">
        <v>0</v>
      </c>
      <c r="M42" s="101">
        <v>2</v>
      </c>
      <c r="N42" s="101">
        <v>0</v>
      </c>
      <c r="O42" s="101">
        <v>3</v>
      </c>
      <c r="P42" s="14"/>
    </row>
    <row r="43" spans="1:16" s="131" customFormat="1" ht="14.1" customHeight="1" x14ac:dyDescent="0.15">
      <c r="A43" s="135" t="s">
        <v>480</v>
      </c>
      <c r="B43" s="100" t="s">
        <v>100</v>
      </c>
      <c r="C43" s="101">
        <f t="shared" si="2"/>
        <v>6</v>
      </c>
      <c r="D43" s="101">
        <v>4</v>
      </c>
      <c r="E43" s="101">
        <v>0</v>
      </c>
      <c r="F43" s="101">
        <v>0</v>
      </c>
      <c r="G43" s="101">
        <v>1</v>
      </c>
      <c r="H43" s="101">
        <v>1</v>
      </c>
      <c r="I43" s="101">
        <v>6</v>
      </c>
      <c r="J43" s="101">
        <v>0</v>
      </c>
      <c r="K43" s="101">
        <v>0</v>
      </c>
      <c r="L43" s="101">
        <v>0</v>
      </c>
      <c r="M43" s="101">
        <v>0</v>
      </c>
      <c r="N43" s="101">
        <v>0</v>
      </c>
      <c r="O43" s="101">
        <v>0</v>
      </c>
      <c r="P43" s="14"/>
    </row>
    <row r="44" spans="1:16" s="131" customFormat="1" ht="14.1" customHeight="1" x14ac:dyDescent="0.15">
      <c r="A44" s="135" t="s">
        <v>480</v>
      </c>
      <c r="B44" s="100" t="s">
        <v>12</v>
      </c>
      <c r="C44" s="101">
        <f t="shared" si="2"/>
        <v>7</v>
      </c>
      <c r="D44" s="101">
        <v>4</v>
      </c>
      <c r="E44" s="101">
        <v>0</v>
      </c>
      <c r="F44" s="101">
        <v>0</v>
      </c>
      <c r="G44" s="101">
        <v>3</v>
      </c>
      <c r="H44" s="101">
        <v>0</v>
      </c>
      <c r="I44" s="101">
        <v>7</v>
      </c>
      <c r="J44" s="101">
        <v>0</v>
      </c>
      <c r="K44" s="101">
        <v>0</v>
      </c>
      <c r="L44" s="101">
        <v>0</v>
      </c>
      <c r="M44" s="101">
        <v>0</v>
      </c>
      <c r="N44" s="101">
        <v>0</v>
      </c>
      <c r="O44" s="101">
        <v>0</v>
      </c>
      <c r="P44" s="14"/>
    </row>
    <row r="45" spans="1:16" s="131" customFormat="1" ht="14.1" customHeight="1" x14ac:dyDescent="0.15">
      <c r="A45" s="135" t="s">
        <v>480</v>
      </c>
      <c r="B45" s="100" t="s">
        <v>13</v>
      </c>
      <c r="C45" s="101">
        <f t="shared" si="2"/>
        <v>9</v>
      </c>
      <c r="D45" s="101">
        <v>5</v>
      </c>
      <c r="E45" s="101">
        <v>0</v>
      </c>
      <c r="F45" s="101">
        <v>0</v>
      </c>
      <c r="G45" s="101">
        <v>4</v>
      </c>
      <c r="H45" s="101">
        <v>0</v>
      </c>
      <c r="I45" s="101">
        <v>9</v>
      </c>
      <c r="J45" s="101">
        <v>0</v>
      </c>
      <c r="K45" s="101">
        <v>0</v>
      </c>
      <c r="L45" s="101">
        <v>0</v>
      </c>
      <c r="M45" s="101">
        <v>0</v>
      </c>
      <c r="N45" s="101">
        <v>0</v>
      </c>
      <c r="O45" s="101">
        <v>0</v>
      </c>
      <c r="P45" s="14"/>
    </row>
    <row r="46" spans="1:16" s="131" customFormat="1" ht="14.1" customHeight="1" x14ac:dyDescent="0.15">
      <c r="A46" s="135" t="s">
        <v>480</v>
      </c>
      <c r="B46" s="100" t="s">
        <v>144</v>
      </c>
      <c r="C46" s="101">
        <f t="shared" si="2"/>
        <v>5</v>
      </c>
      <c r="D46" s="101">
        <v>3</v>
      </c>
      <c r="E46" s="101">
        <v>0</v>
      </c>
      <c r="F46" s="101">
        <v>0</v>
      </c>
      <c r="G46" s="101">
        <v>1</v>
      </c>
      <c r="H46" s="101">
        <v>1</v>
      </c>
      <c r="I46" s="101">
        <v>5</v>
      </c>
      <c r="J46" s="101">
        <v>0</v>
      </c>
      <c r="K46" s="101">
        <v>0</v>
      </c>
      <c r="L46" s="101">
        <v>0</v>
      </c>
      <c r="M46" s="101">
        <v>0</v>
      </c>
      <c r="N46" s="101">
        <v>0</v>
      </c>
      <c r="O46" s="101">
        <v>0</v>
      </c>
      <c r="P46" s="14"/>
    </row>
    <row r="47" spans="1:16" s="131" customFormat="1" ht="14.1" customHeight="1" x14ac:dyDescent="0.15">
      <c r="A47" s="135" t="s">
        <v>480</v>
      </c>
      <c r="B47" s="100" t="s">
        <v>87</v>
      </c>
      <c r="C47" s="101">
        <f t="shared" si="2"/>
        <v>6</v>
      </c>
      <c r="D47" s="101">
        <v>5</v>
      </c>
      <c r="E47" s="101">
        <v>0</v>
      </c>
      <c r="F47" s="101">
        <v>0</v>
      </c>
      <c r="G47" s="101">
        <v>1</v>
      </c>
      <c r="H47" s="101">
        <v>0</v>
      </c>
      <c r="I47" s="101">
        <v>6</v>
      </c>
      <c r="J47" s="101">
        <v>0</v>
      </c>
      <c r="K47" s="101">
        <v>0</v>
      </c>
      <c r="L47" s="101">
        <v>0</v>
      </c>
      <c r="M47" s="101">
        <v>0</v>
      </c>
      <c r="N47" s="101">
        <v>0</v>
      </c>
      <c r="O47" s="101">
        <v>0</v>
      </c>
      <c r="P47" s="14"/>
    </row>
    <row r="48" spans="1:16" s="131" customFormat="1" ht="14.1" customHeight="1" x14ac:dyDescent="0.15">
      <c r="A48" s="135" t="s">
        <v>480</v>
      </c>
      <c r="B48" s="100" t="s">
        <v>332</v>
      </c>
      <c r="C48" s="101">
        <f t="shared" si="2"/>
        <v>9</v>
      </c>
      <c r="D48" s="101">
        <v>7</v>
      </c>
      <c r="E48" s="101">
        <v>0</v>
      </c>
      <c r="F48" s="101">
        <v>0</v>
      </c>
      <c r="G48" s="101">
        <v>1</v>
      </c>
      <c r="H48" s="101">
        <v>1</v>
      </c>
      <c r="I48" s="101">
        <v>9</v>
      </c>
      <c r="J48" s="101">
        <v>0</v>
      </c>
      <c r="K48" s="101">
        <v>0</v>
      </c>
      <c r="L48" s="101">
        <v>0</v>
      </c>
      <c r="M48" s="101">
        <v>0</v>
      </c>
      <c r="N48" s="101">
        <v>0</v>
      </c>
      <c r="O48" s="101">
        <v>0</v>
      </c>
      <c r="P48" s="14"/>
    </row>
    <row r="49" spans="1:16" s="131" customFormat="1" ht="14.1" customHeight="1" x14ac:dyDescent="0.15">
      <c r="A49" s="135" t="s">
        <v>480</v>
      </c>
      <c r="B49" s="100" t="s">
        <v>151</v>
      </c>
      <c r="C49" s="101">
        <f t="shared" si="2"/>
        <v>6</v>
      </c>
      <c r="D49" s="101">
        <v>5</v>
      </c>
      <c r="E49" s="101">
        <v>0</v>
      </c>
      <c r="F49" s="101">
        <v>0</v>
      </c>
      <c r="G49" s="101">
        <v>1</v>
      </c>
      <c r="H49" s="101">
        <v>0</v>
      </c>
      <c r="I49" s="101">
        <v>6</v>
      </c>
      <c r="J49" s="101">
        <v>0</v>
      </c>
      <c r="K49" s="101">
        <v>0</v>
      </c>
      <c r="L49" s="101">
        <v>0</v>
      </c>
      <c r="M49" s="101">
        <v>0</v>
      </c>
      <c r="N49" s="101">
        <v>0</v>
      </c>
      <c r="O49" s="101">
        <v>0</v>
      </c>
      <c r="P49" s="14"/>
    </row>
    <row r="50" spans="1:16" s="131" customFormat="1" ht="14.1" customHeight="1" x14ac:dyDescent="0.15">
      <c r="A50" s="135" t="s">
        <v>480</v>
      </c>
      <c r="B50" s="100" t="s">
        <v>143</v>
      </c>
      <c r="C50" s="101">
        <f t="shared" si="2"/>
        <v>5</v>
      </c>
      <c r="D50" s="101">
        <v>3</v>
      </c>
      <c r="E50" s="101">
        <v>0</v>
      </c>
      <c r="F50" s="101">
        <v>0</v>
      </c>
      <c r="G50" s="101">
        <v>1</v>
      </c>
      <c r="H50" s="101">
        <v>1</v>
      </c>
      <c r="I50" s="101">
        <v>5</v>
      </c>
      <c r="J50" s="101">
        <v>0</v>
      </c>
      <c r="K50" s="101">
        <v>0</v>
      </c>
      <c r="L50" s="101">
        <v>0</v>
      </c>
      <c r="M50" s="101">
        <v>0</v>
      </c>
      <c r="N50" s="101">
        <v>0</v>
      </c>
      <c r="O50" s="101">
        <v>0</v>
      </c>
      <c r="P50" s="14"/>
    </row>
    <row r="51" spans="1:16" s="131" customFormat="1" ht="14.1" customHeight="1" x14ac:dyDescent="0.15">
      <c r="A51" s="135" t="s">
        <v>480</v>
      </c>
      <c r="B51" s="100" t="s">
        <v>153</v>
      </c>
      <c r="C51" s="101">
        <f t="shared" si="2"/>
        <v>7</v>
      </c>
      <c r="D51" s="101">
        <v>4</v>
      </c>
      <c r="E51" s="101">
        <v>0</v>
      </c>
      <c r="F51" s="101">
        <v>0</v>
      </c>
      <c r="G51" s="101">
        <v>1</v>
      </c>
      <c r="H51" s="101">
        <v>2</v>
      </c>
      <c r="I51" s="101">
        <v>7</v>
      </c>
      <c r="J51" s="101">
        <v>0</v>
      </c>
      <c r="K51" s="101">
        <v>0</v>
      </c>
      <c r="L51" s="101">
        <v>0</v>
      </c>
      <c r="M51" s="101">
        <v>0</v>
      </c>
      <c r="N51" s="101">
        <v>0</v>
      </c>
      <c r="O51" s="101">
        <v>0</v>
      </c>
      <c r="P51" s="14"/>
    </row>
    <row r="52" spans="1:16" s="131" customFormat="1" ht="14.1" customHeight="1" x14ac:dyDescent="0.15">
      <c r="A52" s="135" t="s">
        <v>480</v>
      </c>
      <c r="B52" s="100" t="s">
        <v>56</v>
      </c>
      <c r="C52" s="101">
        <f t="shared" si="2"/>
        <v>12</v>
      </c>
      <c r="D52" s="101">
        <v>4</v>
      </c>
      <c r="E52" s="101">
        <v>0</v>
      </c>
      <c r="F52" s="101">
        <v>0</v>
      </c>
      <c r="G52" s="101">
        <v>3</v>
      </c>
      <c r="H52" s="101">
        <v>2</v>
      </c>
      <c r="I52" s="101">
        <v>9</v>
      </c>
      <c r="J52" s="101">
        <v>1</v>
      </c>
      <c r="K52" s="101">
        <v>0</v>
      </c>
      <c r="L52" s="101">
        <v>0</v>
      </c>
      <c r="M52" s="101">
        <v>0</v>
      </c>
      <c r="N52" s="101">
        <v>2</v>
      </c>
      <c r="O52" s="101">
        <v>3</v>
      </c>
      <c r="P52" s="14"/>
    </row>
    <row r="53" spans="1:16" s="131" customFormat="1" ht="14.1" customHeight="1" x14ac:dyDescent="0.15">
      <c r="A53" s="135" t="s">
        <v>480</v>
      </c>
      <c r="B53" s="100" t="s">
        <v>57</v>
      </c>
      <c r="C53" s="101">
        <f t="shared" si="2"/>
        <v>5</v>
      </c>
      <c r="D53" s="101">
        <v>3</v>
      </c>
      <c r="E53" s="101">
        <v>0</v>
      </c>
      <c r="F53" s="101">
        <v>0</v>
      </c>
      <c r="G53" s="101">
        <v>1</v>
      </c>
      <c r="H53" s="101">
        <v>1</v>
      </c>
      <c r="I53" s="101">
        <v>5</v>
      </c>
      <c r="J53" s="101">
        <v>0</v>
      </c>
      <c r="K53" s="101">
        <v>0</v>
      </c>
      <c r="L53" s="101">
        <v>0</v>
      </c>
      <c r="M53" s="101">
        <v>0</v>
      </c>
      <c r="N53" s="101">
        <v>0</v>
      </c>
      <c r="O53" s="101">
        <v>0</v>
      </c>
      <c r="P53" s="14"/>
    </row>
    <row r="54" spans="1:16" s="131" customFormat="1" ht="14.1" customHeight="1" x14ac:dyDescent="0.15">
      <c r="A54" s="135" t="s">
        <v>480</v>
      </c>
      <c r="B54" s="100" t="s">
        <v>152</v>
      </c>
      <c r="C54" s="101">
        <f t="shared" si="2"/>
        <v>5</v>
      </c>
      <c r="D54" s="101">
        <v>4</v>
      </c>
      <c r="E54" s="101">
        <v>0</v>
      </c>
      <c r="F54" s="101">
        <v>0</v>
      </c>
      <c r="G54" s="101">
        <v>1</v>
      </c>
      <c r="H54" s="101">
        <v>0</v>
      </c>
      <c r="I54" s="101">
        <v>5</v>
      </c>
      <c r="J54" s="101">
        <v>0</v>
      </c>
      <c r="K54" s="101">
        <v>0</v>
      </c>
      <c r="L54" s="101">
        <v>0</v>
      </c>
      <c r="M54" s="101">
        <v>0</v>
      </c>
      <c r="N54" s="101">
        <v>0</v>
      </c>
      <c r="O54" s="101">
        <v>0</v>
      </c>
      <c r="P54" s="14"/>
    </row>
    <row r="55" spans="1:16" s="131" customFormat="1" ht="14.1" customHeight="1" x14ac:dyDescent="0.15">
      <c r="A55" s="135" t="s">
        <v>480</v>
      </c>
      <c r="B55" s="100" t="s">
        <v>60</v>
      </c>
      <c r="C55" s="101">
        <f t="shared" si="2"/>
        <v>9</v>
      </c>
      <c r="D55" s="101">
        <v>4</v>
      </c>
      <c r="E55" s="101">
        <v>0</v>
      </c>
      <c r="F55" s="101">
        <v>0</v>
      </c>
      <c r="G55" s="101">
        <v>1</v>
      </c>
      <c r="H55" s="101">
        <v>3</v>
      </c>
      <c r="I55" s="101">
        <v>8</v>
      </c>
      <c r="J55" s="101">
        <v>1</v>
      </c>
      <c r="K55" s="101">
        <v>0</v>
      </c>
      <c r="L55" s="101">
        <v>0</v>
      </c>
      <c r="M55" s="101">
        <v>0</v>
      </c>
      <c r="N55" s="101">
        <v>0</v>
      </c>
      <c r="O55" s="101">
        <v>1</v>
      </c>
      <c r="P55" s="14"/>
    </row>
    <row r="56" spans="1:16" s="131" customFormat="1" ht="14.1" customHeight="1" x14ac:dyDescent="0.15">
      <c r="A56" s="135" t="s">
        <v>480</v>
      </c>
      <c r="B56" s="100" t="s">
        <v>85</v>
      </c>
      <c r="C56" s="101">
        <f t="shared" si="2"/>
        <v>6</v>
      </c>
      <c r="D56" s="101">
        <v>5</v>
      </c>
      <c r="E56" s="101">
        <v>0</v>
      </c>
      <c r="F56" s="101">
        <v>0</v>
      </c>
      <c r="G56" s="101">
        <v>1</v>
      </c>
      <c r="H56" s="101">
        <v>0</v>
      </c>
      <c r="I56" s="101">
        <v>6</v>
      </c>
      <c r="J56" s="101">
        <v>0</v>
      </c>
      <c r="K56" s="101">
        <v>0</v>
      </c>
      <c r="L56" s="101">
        <v>0</v>
      </c>
      <c r="M56" s="101">
        <v>0</v>
      </c>
      <c r="N56" s="101">
        <v>0</v>
      </c>
      <c r="O56" s="101">
        <v>0</v>
      </c>
      <c r="P56" s="14"/>
    </row>
    <row r="57" spans="1:16" s="131" customFormat="1" ht="14.1" customHeight="1" x14ac:dyDescent="0.15">
      <c r="A57" s="135" t="s">
        <v>480</v>
      </c>
      <c r="B57" s="100" t="s">
        <v>66</v>
      </c>
      <c r="C57" s="101">
        <f t="shared" si="2"/>
        <v>12</v>
      </c>
      <c r="D57" s="101">
        <v>6</v>
      </c>
      <c r="E57" s="101">
        <v>0</v>
      </c>
      <c r="F57" s="101">
        <v>0</v>
      </c>
      <c r="G57" s="101">
        <v>2</v>
      </c>
      <c r="H57" s="101">
        <v>2</v>
      </c>
      <c r="I57" s="101">
        <v>10</v>
      </c>
      <c r="J57" s="101">
        <v>1</v>
      </c>
      <c r="K57" s="101">
        <v>0</v>
      </c>
      <c r="L57" s="101">
        <v>0</v>
      </c>
      <c r="M57" s="101">
        <v>0</v>
      </c>
      <c r="N57" s="101">
        <v>1</v>
      </c>
      <c r="O57" s="101">
        <v>2</v>
      </c>
      <c r="P57" s="14"/>
    </row>
    <row r="58" spans="1:16" s="131" customFormat="1" ht="14.1" customHeight="1" x14ac:dyDescent="0.15">
      <c r="A58" s="135" t="s">
        <v>480</v>
      </c>
      <c r="B58" s="100" t="s">
        <v>135</v>
      </c>
      <c r="C58" s="101">
        <f t="shared" si="2"/>
        <v>5</v>
      </c>
      <c r="D58" s="101">
        <v>4</v>
      </c>
      <c r="E58" s="101">
        <v>0</v>
      </c>
      <c r="F58" s="101">
        <v>0</v>
      </c>
      <c r="G58" s="101">
        <v>1</v>
      </c>
      <c r="H58" s="101">
        <v>0</v>
      </c>
      <c r="I58" s="101">
        <v>5</v>
      </c>
      <c r="J58" s="101">
        <v>0</v>
      </c>
      <c r="K58" s="101">
        <v>0</v>
      </c>
      <c r="L58" s="101">
        <v>0</v>
      </c>
      <c r="M58" s="101">
        <v>0</v>
      </c>
      <c r="N58" s="101">
        <v>0</v>
      </c>
      <c r="O58" s="101">
        <v>0</v>
      </c>
      <c r="P58" s="14"/>
    </row>
    <row r="59" spans="1:16" s="131" customFormat="1" ht="14.1" customHeight="1" x14ac:dyDescent="0.15">
      <c r="A59" s="135" t="s">
        <v>480</v>
      </c>
      <c r="B59" s="100" t="s">
        <v>138</v>
      </c>
      <c r="C59" s="101">
        <f t="shared" si="2"/>
        <v>5</v>
      </c>
      <c r="D59" s="101">
        <v>4</v>
      </c>
      <c r="E59" s="101">
        <v>0</v>
      </c>
      <c r="F59" s="101">
        <v>0</v>
      </c>
      <c r="G59" s="101">
        <v>1</v>
      </c>
      <c r="H59" s="101">
        <v>0</v>
      </c>
      <c r="I59" s="101">
        <v>5</v>
      </c>
      <c r="J59" s="101">
        <v>0</v>
      </c>
      <c r="K59" s="101">
        <v>0</v>
      </c>
      <c r="L59" s="101">
        <v>0</v>
      </c>
      <c r="M59" s="101">
        <v>0</v>
      </c>
      <c r="N59" s="101">
        <v>0</v>
      </c>
      <c r="O59" s="101">
        <v>0</v>
      </c>
      <c r="P59" s="14"/>
    </row>
    <row r="60" spans="1:16" s="131" customFormat="1" ht="14.1" customHeight="1" x14ac:dyDescent="0.15">
      <c r="A60" s="135" t="s">
        <v>480</v>
      </c>
      <c r="B60" s="100" t="s">
        <v>148</v>
      </c>
      <c r="C60" s="101">
        <f t="shared" si="2"/>
        <v>7</v>
      </c>
      <c r="D60" s="101">
        <v>5</v>
      </c>
      <c r="E60" s="101">
        <v>0</v>
      </c>
      <c r="F60" s="101">
        <v>0</v>
      </c>
      <c r="G60" s="101">
        <v>1</v>
      </c>
      <c r="H60" s="101">
        <v>1</v>
      </c>
      <c r="I60" s="101">
        <v>7</v>
      </c>
      <c r="J60" s="101">
        <v>0</v>
      </c>
      <c r="K60" s="101">
        <v>0</v>
      </c>
      <c r="L60" s="101">
        <v>0</v>
      </c>
      <c r="M60" s="101">
        <v>0</v>
      </c>
      <c r="N60" s="101">
        <v>0</v>
      </c>
      <c r="O60" s="101">
        <v>0</v>
      </c>
      <c r="P60" s="14"/>
    </row>
    <row r="61" spans="1:16" s="131" customFormat="1" ht="14.1" customHeight="1" x14ac:dyDescent="0.15">
      <c r="A61" s="135" t="s">
        <v>480</v>
      </c>
      <c r="B61" s="100" t="s">
        <v>139</v>
      </c>
      <c r="C61" s="101">
        <f t="shared" si="2"/>
        <v>9</v>
      </c>
      <c r="D61" s="101">
        <v>6</v>
      </c>
      <c r="E61" s="101">
        <v>0</v>
      </c>
      <c r="F61" s="101">
        <v>0</v>
      </c>
      <c r="G61" s="101">
        <v>2</v>
      </c>
      <c r="H61" s="101">
        <v>1</v>
      </c>
      <c r="I61" s="101">
        <v>9</v>
      </c>
      <c r="J61" s="101">
        <v>0</v>
      </c>
      <c r="K61" s="101">
        <v>0</v>
      </c>
      <c r="L61" s="101">
        <v>0</v>
      </c>
      <c r="M61" s="101">
        <v>0</v>
      </c>
      <c r="N61" s="101">
        <v>0</v>
      </c>
      <c r="O61" s="101">
        <v>0</v>
      </c>
      <c r="P61" s="14"/>
    </row>
    <row r="62" spans="1:16" s="131" customFormat="1" ht="14.1" customHeight="1" x14ac:dyDescent="0.15">
      <c r="A62" s="135" t="s">
        <v>480</v>
      </c>
      <c r="B62" s="100" t="s">
        <v>147</v>
      </c>
      <c r="C62" s="101">
        <f t="shared" si="2"/>
        <v>6</v>
      </c>
      <c r="D62" s="101">
        <v>5</v>
      </c>
      <c r="E62" s="101">
        <v>0</v>
      </c>
      <c r="F62" s="101">
        <v>0</v>
      </c>
      <c r="G62" s="101">
        <v>1</v>
      </c>
      <c r="H62" s="101">
        <v>0</v>
      </c>
      <c r="I62" s="101">
        <v>6</v>
      </c>
      <c r="J62" s="101">
        <v>0</v>
      </c>
      <c r="K62" s="101">
        <v>0</v>
      </c>
      <c r="L62" s="101">
        <v>0</v>
      </c>
      <c r="M62" s="101">
        <v>0</v>
      </c>
      <c r="N62" s="101">
        <v>0</v>
      </c>
      <c r="O62" s="101">
        <v>0</v>
      </c>
      <c r="P62" s="14"/>
    </row>
    <row r="63" spans="1:16" s="131" customFormat="1" ht="14.1" customHeight="1" x14ac:dyDescent="0.15">
      <c r="A63" s="135" t="s">
        <v>480</v>
      </c>
      <c r="B63" s="100" t="s">
        <v>65</v>
      </c>
      <c r="C63" s="101">
        <f t="shared" si="2"/>
        <v>6</v>
      </c>
      <c r="D63" s="101">
        <v>4</v>
      </c>
      <c r="E63" s="101">
        <v>0</v>
      </c>
      <c r="F63" s="101">
        <v>0</v>
      </c>
      <c r="G63" s="101">
        <v>2</v>
      </c>
      <c r="H63" s="101">
        <v>0</v>
      </c>
      <c r="I63" s="101">
        <v>6</v>
      </c>
      <c r="J63" s="101">
        <v>0</v>
      </c>
      <c r="K63" s="101">
        <v>0</v>
      </c>
      <c r="L63" s="101">
        <v>0</v>
      </c>
      <c r="M63" s="101">
        <v>0</v>
      </c>
      <c r="N63" s="101">
        <v>0</v>
      </c>
      <c r="O63" s="101">
        <v>0</v>
      </c>
      <c r="P63" s="14"/>
    </row>
    <row r="64" spans="1:16" s="131" customFormat="1" ht="14.1" customHeight="1" x14ac:dyDescent="0.15">
      <c r="A64" s="136" t="s">
        <v>471</v>
      </c>
      <c r="B64" s="102">
        <f>COUNTA(B26:B63)</f>
        <v>38</v>
      </c>
      <c r="C64" s="104">
        <f t="shared" ref="C64:O64" si="3">SUM(C26:C63)</f>
        <v>313</v>
      </c>
      <c r="D64" s="104">
        <f t="shared" si="3"/>
        <v>188</v>
      </c>
      <c r="E64" s="104">
        <f t="shared" si="3"/>
        <v>1</v>
      </c>
      <c r="F64" s="104">
        <f t="shared" si="3"/>
        <v>0</v>
      </c>
      <c r="G64" s="104">
        <f t="shared" si="3"/>
        <v>68</v>
      </c>
      <c r="H64" s="104">
        <f t="shared" si="3"/>
        <v>25</v>
      </c>
      <c r="I64" s="104">
        <f t="shared" si="3"/>
        <v>282</v>
      </c>
      <c r="J64" s="104">
        <f t="shared" si="3"/>
        <v>14</v>
      </c>
      <c r="K64" s="104">
        <f t="shared" si="3"/>
        <v>0</v>
      </c>
      <c r="L64" s="104">
        <f t="shared" si="3"/>
        <v>2</v>
      </c>
      <c r="M64" s="104">
        <f t="shared" si="3"/>
        <v>11</v>
      </c>
      <c r="N64" s="104">
        <f t="shared" si="3"/>
        <v>4</v>
      </c>
      <c r="O64" s="104">
        <f t="shared" si="3"/>
        <v>31</v>
      </c>
      <c r="P64" s="14"/>
    </row>
    <row r="65" spans="1:16" s="131" customFormat="1" ht="14.1" customHeight="1" x14ac:dyDescent="0.15">
      <c r="A65" s="135" t="s">
        <v>479</v>
      </c>
      <c r="B65" s="100" t="s">
        <v>21</v>
      </c>
      <c r="C65" s="101">
        <f t="shared" si="2"/>
        <v>8</v>
      </c>
      <c r="D65" s="101">
        <v>5</v>
      </c>
      <c r="E65" s="101">
        <v>0</v>
      </c>
      <c r="F65" s="101">
        <v>0</v>
      </c>
      <c r="G65" s="101">
        <v>2</v>
      </c>
      <c r="H65" s="101">
        <v>0</v>
      </c>
      <c r="I65" s="101">
        <v>7</v>
      </c>
      <c r="J65" s="101">
        <v>1</v>
      </c>
      <c r="K65" s="101">
        <v>0</v>
      </c>
      <c r="L65" s="101">
        <v>0</v>
      </c>
      <c r="M65" s="101">
        <v>0</v>
      </c>
      <c r="N65" s="101">
        <v>0</v>
      </c>
      <c r="O65" s="101">
        <v>1</v>
      </c>
      <c r="P65" s="14"/>
    </row>
    <row r="66" spans="1:16" s="131" customFormat="1" ht="14.1" customHeight="1" x14ac:dyDescent="0.15">
      <c r="A66" s="135" t="s">
        <v>479</v>
      </c>
      <c r="B66" s="100" t="s">
        <v>22</v>
      </c>
      <c r="C66" s="101">
        <f t="shared" si="2"/>
        <v>4</v>
      </c>
      <c r="D66" s="101">
        <v>3</v>
      </c>
      <c r="E66" s="101">
        <v>0</v>
      </c>
      <c r="F66" s="101">
        <v>0</v>
      </c>
      <c r="G66" s="101">
        <v>1</v>
      </c>
      <c r="H66" s="101">
        <v>0</v>
      </c>
      <c r="I66" s="101">
        <v>4</v>
      </c>
      <c r="J66" s="101">
        <v>0</v>
      </c>
      <c r="K66" s="101">
        <v>0</v>
      </c>
      <c r="L66" s="101">
        <v>0</v>
      </c>
      <c r="M66" s="101">
        <v>0</v>
      </c>
      <c r="N66" s="101">
        <v>0</v>
      </c>
      <c r="O66" s="101">
        <v>0</v>
      </c>
      <c r="P66" s="14"/>
    </row>
    <row r="67" spans="1:16" s="131" customFormat="1" ht="14.1" customHeight="1" x14ac:dyDescent="0.15">
      <c r="A67" s="135" t="s">
        <v>479</v>
      </c>
      <c r="B67" s="100" t="s">
        <v>604</v>
      </c>
      <c r="C67" s="101">
        <f t="shared" si="2"/>
        <v>14</v>
      </c>
      <c r="D67" s="101">
        <v>3</v>
      </c>
      <c r="E67" s="101">
        <v>0</v>
      </c>
      <c r="F67" s="101">
        <v>0</v>
      </c>
      <c r="G67" s="101">
        <v>8</v>
      </c>
      <c r="H67" s="101">
        <v>0</v>
      </c>
      <c r="I67" s="101">
        <v>11</v>
      </c>
      <c r="J67" s="101">
        <v>1</v>
      </c>
      <c r="K67" s="101">
        <v>0</v>
      </c>
      <c r="L67" s="101">
        <v>0</v>
      </c>
      <c r="M67" s="101">
        <v>2</v>
      </c>
      <c r="N67" s="101">
        <v>0</v>
      </c>
      <c r="O67" s="101">
        <v>3</v>
      </c>
      <c r="P67" s="14"/>
    </row>
    <row r="68" spans="1:16" s="131" customFormat="1" ht="14.1" customHeight="1" x14ac:dyDescent="0.15">
      <c r="A68" s="135" t="s">
        <v>479</v>
      </c>
      <c r="B68" s="100" t="s">
        <v>23</v>
      </c>
      <c r="C68" s="101">
        <f t="shared" si="2"/>
        <v>14</v>
      </c>
      <c r="D68" s="101">
        <v>4</v>
      </c>
      <c r="E68" s="101">
        <v>0</v>
      </c>
      <c r="F68" s="101">
        <v>0</v>
      </c>
      <c r="G68" s="101">
        <v>10</v>
      </c>
      <c r="H68" s="101">
        <v>0</v>
      </c>
      <c r="I68" s="101">
        <v>14</v>
      </c>
      <c r="J68" s="101">
        <v>0</v>
      </c>
      <c r="K68" s="101">
        <v>0</v>
      </c>
      <c r="L68" s="101">
        <v>0</v>
      </c>
      <c r="M68" s="101">
        <v>0</v>
      </c>
      <c r="N68" s="101">
        <v>0</v>
      </c>
      <c r="O68" s="101">
        <v>0</v>
      </c>
      <c r="P68" s="14"/>
    </row>
    <row r="69" spans="1:16" s="131" customFormat="1" ht="14.1" customHeight="1" x14ac:dyDescent="0.15">
      <c r="A69" s="135" t="s">
        <v>479</v>
      </c>
      <c r="B69" s="100" t="s">
        <v>76</v>
      </c>
      <c r="C69" s="101">
        <f t="shared" si="2"/>
        <v>4</v>
      </c>
      <c r="D69" s="101">
        <v>3</v>
      </c>
      <c r="E69" s="101">
        <v>0</v>
      </c>
      <c r="F69" s="101">
        <v>0</v>
      </c>
      <c r="G69" s="101">
        <v>0</v>
      </c>
      <c r="H69" s="101">
        <v>1</v>
      </c>
      <c r="I69" s="101">
        <v>4</v>
      </c>
      <c r="J69" s="101">
        <v>0</v>
      </c>
      <c r="K69" s="101">
        <v>0</v>
      </c>
      <c r="L69" s="101">
        <v>0</v>
      </c>
      <c r="M69" s="101">
        <v>0</v>
      </c>
      <c r="N69" s="101">
        <v>0</v>
      </c>
      <c r="O69" s="101">
        <v>0</v>
      </c>
      <c r="P69" s="14"/>
    </row>
    <row r="70" spans="1:16" s="131" customFormat="1" ht="14.1" customHeight="1" x14ac:dyDescent="0.15">
      <c r="A70" s="135" t="s">
        <v>479</v>
      </c>
      <c r="B70" s="100" t="s">
        <v>77</v>
      </c>
      <c r="C70" s="101">
        <f t="shared" si="2"/>
        <v>4</v>
      </c>
      <c r="D70" s="101">
        <v>2</v>
      </c>
      <c r="E70" s="101">
        <v>0</v>
      </c>
      <c r="F70" s="101">
        <v>0</v>
      </c>
      <c r="G70" s="101">
        <v>1</v>
      </c>
      <c r="H70" s="101">
        <v>1</v>
      </c>
      <c r="I70" s="101">
        <v>4</v>
      </c>
      <c r="J70" s="101">
        <v>0</v>
      </c>
      <c r="K70" s="101">
        <v>0</v>
      </c>
      <c r="L70" s="101">
        <v>0</v>
      </c>
      <c r="M70" s="101">
        <v>0</v>
      </c>
      <c r="N70" s="101">
        <v>0</v>
      </c>
      <c r="O70" s="101">
        <v>0</v>
      </c>
      <c r="P70" s="14"/>
    </row>
    <row r="71" spans="1:16" s="131" customFormat="1" ht="14.1" customHeight="1" x14ac:dyDescent="0.15">
      <c r="A71" s="135" t="s">
        <v>479</v>
      </c>
      <c r="B71" s="100" t="s">
        <v>78</v>
      </c>
      <c r="C71" s="101">
        <f t="shared" si="2"/>
        <v>12</v>
      </c>
      <c r="D71" s="101">
        <v>11</v>
      </c>
      <c r="E71" s="101">
        <v>0</v>
      </c>
      <c r="F71" s="101">
        <v>0</v>
      </c>
      <c r="G71" s="101">
        <v>1</v>
      </c>
      <c r="H71" s="101">
        <v>0</v>
      </c>
      <c r="I71" s="101">
        <v>12</v>
      </c>
      <c r="J71" s="101">
        <v>0</v>
      </c>
      <c r="K71" s="101">
        <v>0</v>
      </c>
      <c r="L71" s="101">
        <v>0</v>
      </c>
      <c r="M71" s="101">
        <v>0</v>
      </c>
      <c r="N71" s="101">
        <v>0</v>
      </c>
      <c r="O71" s="101">
        <v>0</v>
      </c>
      <c r="P71" s="14"/>
    </row>
    <row r="72" spans="1:16" s="131" customFormat="1" ht="14.1" customHeight="1" x14ac:dyDescent="0.15">
      <c r="A72" s="135" t="s">
        <v>479</v>
      </c>
      <c r="B72" s="100" t="s">
        <v>79</v>
      </c>
      <c r="C72" s="101">
        <f t="shared" si="2"/>
        <v>6</v>
      </c>
      <c r="D72" s="101">
        <v>2</v>
      </c>
      <c r="E72" s="101">
        <v>0</v>
      </c>
      <c r="F72" s="101">
        <v>0</v>
      </c>
      <c r="G72" s="101">
        <v>4</v>
      </c>
      <c r="H72" s="101">
        <v>0</v>
      </c>
      <c r="I72" s="101">
        <v>6</v>
      </c>
      <c r="J72" s="101">
        <v>0</v>
      </c>
      <c r="K72" s="101">
        <v>0</v>
      </c>
      <c r="L72" s="101">
        <v>0</v>
      </c>
      <c r="M72" s="101">
        <v>0</v>
      </c>
      <c r="N72" s="101">
        <v>0</v>
      </c>
      <c r="O72" s="101">
        <v>0</v>
      </c>
      <c r="P72" s="14"/>
    </row>
    <row r="73" spans="1:16" s="131" customFormat="1" ht="14.1" customHeight="1" x14ac:dyDescent="0.15">
      <c r="A73" s="135" t="s">
        <v>479</v>
      </c>
      <c r="B73" s="100" t="s">
        <v>80</v>
      </c>
      <c r="C73" s="101">
        <f t="shared" si="2"/>
        <v>5</v>
      </c>
      <c r="D73" s="101">
        <v>3</v>
      </c>
      <c r="E73" s="101">
        <v>0</v>
      </c>
      <c r="F73" s="101">
        <v>0</v>
      </c>
      <c r="G73" s="101">
        <v>1</v>
      </c>
      <c r="H73" s="101">
        <v>1</v>
      </c>
      <c r="I73" s="101">
        <v>5</v>
      </c>
      <c r="J73" s="101">
        <v>0</v>
      </c>
      <c r="K73" s="101">
        <v>0</v>
      </c>
      <c r="L73" s="101">
        <v>0</v>
      </c>
      <c r="M73" s="101">
        <v>0</v>
      </c>
      <c r="N73" s="101">
        <v>0</v>
      </c>
      <c r="O73" s="101">
        <v>0</v>
      </c>
      <c r="P73" s="14"/>
    </row>
    <row r="74" spans="1:16" s="131" customFormat="1" ht="14.1" customHeight="1" x14ac:dyDescent="0.15">
      <c r="A74" s="135" t="s">
        <v>479</v>
      </c>
      <c r="B74" s="100" t="s">
        <v>333</v>
      </c>
      <c r="C74" s="101">
        <f t="shared" si="2"/>
        <v>6</v>
      </c>
      <c r="D74" s="101">
        <v>3</v>
      </c>
      <c r="E74" s="101">
        <v>0</v>
      </c>
      <c r="F74" s="101">
        <v>0</v>
      </c>
      <c r="G74" s="101">
        <v>2</v>
      </c>
      <c r="H74" s="101">
        <v>1</v>
      </c>
      <c r="I74" s="101">
        <v>6</v>
      </c>
      <c r="J74" s="101">
        <v>0</v>
      </c>
      <c r="K74" s="101">
        <v>0</v>
      </c>
      <c r="L74" s="101">
        <v>0</v>
      </c>
      <c r="M74" s="101">
        <v>0</v>
      </c>
      <c r="N74" s="101">
        <v>0</v>
      </c>
      <c r="O74" s="101">
        <v>0</v>
      </c>
      <c r="P74" s="14"/>
    </row>
    <row r="75" spans="1:16" s="131" customFormat="1" ht="14.1" customHeight="1" x14ac:dyDescent="0.15">
      <c r="A75" s="136" t="s">
        <v>471</v>
      </c>
      <c r="B75" s="102">
        <f>COUNTA(B65:B74)</f>
        <v>10</v>
      </c>
      <c r="C75" s="104">
        <f t="shared" ref="C75:O75" si="4">SUM(C65:C74)</f>
        <v>77</v>
      </c>
      <c r="D75" s="104">
        <f t="shared" si="4"/>
        <v>39</v>
      </c>
      <c r="E75" s="104">
        <f t="shared" si="4"/>
        <v>0</v>
      </c>
      <c r="F75" s="104">
        <f t="shared" si="4"/>
        <v>0</v>
      </c>
      <c r="G75" s="104">
        <f t="shared" si="4"/>
        <v>30</v>
      </c>
      <c r="H75" s="104">
        <f t="shared" si="4"/>
        <v>4</v>
      </c>
      <c r="I75" s="104">
        <f t="shared" si="4"/>
        <v>73</v>
      </c>
      <c r="J75" s="104">
        <f t="shared" si="4"/>
        <v>2</v>
      </c>
      <c r="K75" s="104">
        <f t="shared" si="4"/>
        <v>0</v>
      </c>
      <c r="L75" s="104">
        <f t="shared" si="4"/>
        <v>0</v>
      </c>
      <c r="M75" s="104">
        <f t="shared" si="4"/>
        <v>2</v>
      </c>
      <c r="N75" s="104">
        <f t="shared" si="4"/>
        <v>0</v>
      </c>
      <c r="O75" s="104">
        <f t="shared" si="4"/>
        <v>4</v>
      </c>
      <c r="P75" s="14"/>
    </row>
    <row r="76" spans="1:16" s="131" customFormat="1" ht="14.1" customHeight="1" x14ac:dyDescent="0.15">
      <c r="A76" s="135" t="s">
        <v>478</v>
      </c>
      <c r="B76" s="100" t="s">
        <v>30</v>
      </c>
      <c r="C76" s="101">
        <f t="shared" si="2"/>
        <v>14</v>
      </c>
      <c r="D76" s="101">
        <v>10</v>
      </c>
      <c r="E76" s="101">
        <v>0</v>
      </c>
      <c r="F76" s="101">
        <v>0</v>
      </c>
      <c r="G76" s="101">
        <v>3</v>
      </c>
      <c r="H76" s="101">
        <v>0</v>
      </c>
      <c r="I76" s="101">
        <v>13</v>
      </c>
      <c r="J76" s="101">
        <v>1</v>
      </c>
      <c r="K76" s="101">
        <v>0</v>
      </c>
      <c r="L76" s="101">
        <v>0</v>
      </c>
      <c r="M76" s="101">
        <v>0</v>
      </c>
      <c r="N76" s="101">
        <v>0</v>
      </c>
      <c r="O76" s="101">
        <v>1</v>
      </c>
      <c r="P76" s="14"/>
    </row>
    <row r="77" spans="1:16" s="131" customFormat="1" ht="14.1" customHeight="1" x14ac:dyDescent="0.15">
      <c r="A77" s="135" t="s">
        <v>478</v>
      </c>
      <c r="B77" s="100" t="s">
        <v>31</v>
      </c>
      <c r="C77" s="101">
        <f t="shared" si="2"/>
        <v>4</v>
      </c>
      <c r="D77" s="101">
        <v>3</v>
      </c>
      <c r="E77" s="101">
        <v>0</v>
      </c>
      <c r="F77" s="101">
        <v>0</v>
      </c>
      <c r="G77" s="101">
        <v>1</v>
      </c>
      <c r="H77" s="101">
        <v>0</v>
      </c>
      <c r="I77" s="101">
        <v>4</v>
      </c>
      <c r="J77" s="101">
        <v>0</v>
      </c>
      <c r="K77" s="101">
        <v>0</v>
      </c>
      <c r="L77" s="101">
        <v>0</v>
      </c>
      <c r="M77" s="101">
        <v>0</v>
      </c>
      <c r="N77" s="101">
        <v>0</v>
      </c>
      <c r="O77" s="101">
        <v>0</v>
      </c>
      <c r="P77" s="14"/>
    </row>
    <row r="78" spans="1:16" s="131" customFormat="1" ht="14.1" customHeight="1" x14ac:dyDescent="0.15">
      <c r="A78" s="135" t="s">
        <v>478</v>
      </c>
      <c r="B78" s="100" t="s">
        <v>32</v>
      </c>
      <c r="C78" s="101">
        <f t="shared" si="2"/>
        <v>10</v>
      </c>
      <c r="D78" s="101">
        <v>4</v>
      </c>
      <c r="E78" s="101">
        <v>0</v>
      </c>
      <c r="F78" s="101">
        <v>0</v>
      </c>
      <c r="G78" s="101">
        <v>6</v>
      </c>
      <c r="H78" s="101">
        <v>0</v>
      </c>
      <c r="I78" s="101">
        <v>10</v>
      </c>
      <c r="J78" s="101">
        <v>0</v>
      </c>
      <c r="K78" s="101">
        <v>0</v>
      </c>
      <c r="L78" s="101">
        <v>0</v>
      </c>
      <c r="M78" s="101">
        <v>0</v>
      </c>
      <c r="N78" s="101">
        <v>0</v>
      </c>
      <c r="O78" s="101">
        <v>0</v>
      </c>
      <c r="P78" s="14"/>
    </row>
    <row r="79" spans="1:16" s="131" customFormat="1" ht="14.1" customHeight="1" x14ac:dyDescent="0.15">
      <c r="A79" s="135" t="s">
        <v>478</v>
      </c>
      <c r="B79" s="100" t="s">
        <v>165</v>
      </c>
      <c r="C79" s="101">
        <f t="shared" si="2"/>
        <v>5</v>
      </c>
      <c r="D79" s="101">
        <v>3</v>
      </c>
      <c r="E79" s="101">
        <v>0</v>
      </c>
      <c r="F79" s="101">
        <v>0</v>
      </c>
      <c r="G79" s="101">
        <v>1</v>
      </c>
      <c r="H79" s="101">
        <v>1</v>
      </c>
      <c r="I79" s="101">
        <v>5</v>
      </c>
      <c r="J79" s="101">
        <v>0</v>
      </c>
      <c r="K79" s="101">
        <v>0</v>
      </c>
      <c r="L79" s="101">
        <v>0</v>
      </c>
      <c r="M79" s="101">
        <v>0</v>
      </c>
      <c r="N79" s="101">
        <v>0</v>
      </c>
      <c r="O79" s="101">
        <v>0</v>
      </c>
      <c r="P79" s="14"/>
    </row>
    <row r="80" spans="1:16" s="131" customFormat="1" ht="14.1" customHeight="1" x14ac:dyDescent="0.15">
      <c r="A80" s="135" t="s">
        <v>478</v>
      </c>
      <c r="B80" s="100" t="s">
        <v>50</v>
      </c>
      <c r="C80" s="101">
        <f t="shared" si="2"/>
        <v>7</v>
      </c>
      <c r="D80" s="101">
        <v>4</v>
      </c>
      <c r="E80" s="101">
        <v>0</v>
      </c>
      <c r="F80" s="101">
        <v>0</v>
      </c>
      <c r="G80" s="101">
        <v>1</v>
      </c>
      <c r="H80" s="101">
        <v>1</v>
      </c>
      <c r="I80" s="101">
        <v>6</v>
      </c>
      <c r="J80" s="101">
        <v>1</v>
      </c>
      <c r="K80" s="101">
        <v>0</v>
      </c>
      <c r="L80" s="101">
        <v>0</v>
      </c>
      <c r="M80" s="101">
        <v>0</v>
      </c>
      <c r="N80" s="101">
        <v>0</v>
      </c>
      <c r="O80" s="101">
        <v>1</v>
      </c>
      <c r="P80" s="14"/>
    </row>
    <row r="81" spans="1:16" s="131" customFormat="1" ht="14.1" customHeight="1" x14ac:dyDescent="0.15">
      <c r="A81" s="135" t="s">
        <v>478</v>
      </c>
      <c r="B81" s="100" t="s">
        <v>51</v>
      </c>
      <c r="C81" s="101">
        <f t="shared" si="2"/>
        <v>5</v>
      </c>
      <c r="D81" s="101">
        <v>3</v>
      </c>
      <c r="E81" s="101">
        <v>0</v>
      </c>
      <c r="F81" s="101">
        <v>0</v>
      </c>
      <c r="G81" s="101">
        <v>1</v>
      </c>
      <c r="H81" s="101">
        <v>1</v>
      </c>
      <c r="I81" s="101">
        <v>5</v>
      </c>
      <c r="J81" s="101">
        <v>0</v>
      </c>
      <c r="K81" s="101">
        <v>0</v>
      </c>
      <c r="L81" s="101">
        <v>0</v>
      </c>
      <c r="M81" s="101">
        <v>0</v>
      </c>
      <c r="N81" s="101">
        <v>0</v>
      </c>
      <c r="O81" s="101">
        <v>0</v>
      </c>
      <c r="P81" s="14"/>
    </row>
    <row r="82" spans="1:16" s="131" customFormat="1" ht="14.1" customHeight="1" x14ac:dyDescent="0.15">
      <c r="A82" s="135" t="s">
        <v>478</v>
      </c>
      <c r="B82" s="100" t="s">
        <v>52</v>
      </c>
      <c r="C82" s="101">
        <f t="shared" si="2"/>
        <v>15</v>
      </c>
      <c r="D82" s="101">
        <v>5</v>
      </c>
      <c r="E82" s="101">
        <v>0</v>
      </c>
      <c r="F82" s="101">
        <v>0</v>
      </c>
      <c r="G82" s="101">
        <v>9</v>
      </c>
      <c r="H82" s="101">
        <v>0</v>
      </c>
      <c r="I82" s="101">
        <v>14</v>
      </c>
      <c r="J82" s="101">
        <v>1</v>
      </c>
      <c r="K82" s="101">
        <v>0</v>
      </c>
      <c r="L82" s="101">
        <v>0</v>
      </c>
      <c r="M82" s="101">
        <v>0</v>
      </c>
      <c r="N82" s="101">
        <v>0</v>
      </c>
      <c r="O82" s="101">
        <v>1</v>
      </c>
      <c r="P82" s="14"/>
    </row>
    <row r="83" spans="1:16" s="131" customFormat="1" ht="14.1" customHeight="1" x14ac:dyDescent="0.15">
      <c r="A83" s="135" t="s">
        <v>478</v>
      </c>
      <c r="B83" s="100" t="s">
        <v>137</v>
      </c>
      <c r="C83" s="101">
        <f t="shared" si="2"/>
        <v>6</v>
      </c>
      <c r="D83" s="101">
        <v>3</v>
      </c>
      <c r="E83" s="101">
        <v>0</v>
      </c>
      <c r="F83" s="101">
        <v>0</v>
      </c>
      <c r="G83" s="101">
        <v>1</v>
      </c>
      <c r="H83" s="101">
        <v>2</v>
      </c>
      <c r="I83" s="101">
        <v>6</v>
      </c>
      <c r="J83" s="101">
        <v>0</v>
      </c>
      <c r="K83" s="101">
        <v>0</v>
      </c>
      <c r="L83" s="101">
        <v>0</v>
      </c>
      <c r="M83" s="101">
        <v>0</v>
      </c>
      <c r="N83" s="101">
        <v>0</v>
      </c>
      <c r="O83" s="101">
        <v>0</v>
      </c>
      <c r="P83" s="14"/>
    </row>
    <row r="84" spans="1:16" s="131" customFormat="1" ht="14.1" customHeight="1" x14ac:dyDescent="0.15">
      <c r="A84" s="135" t="s">
        <v>478</v>
      </c>
      <c r="B84" s="100" t="s">
        <v>156</v>
      </c>
      <c r="C84" s="101">
        <f t="shared" si="2"/>
        <v>6</v>
      </c>
      <c r="D84" s="101">
        <v>3</v>
      </c>
      <c r="E84" s="101">
        <v>0</v>
      </c>
      <c r="F84" s="101">
        <v>0</v>
      </c>
      <c r="G84" s="101">
        <v>2</v>
      </c>
      <c r="H84" s="101">
        <v>1</v>
      </c>
      <c r="I84" s="101">
        <v>6</v>
      </c>
      <c r="J84" s="101">
        <v>0</v>
      </c>
      <c r="K84" s="101">
        <v>0</v>
      </c>
      <c r="L84" s="101">
        <v>0</v>
      </c>
      <c r="M84" s="101">
        <v>0</v>
      </c>
      <c r="N84" s="101">
        <v>0</v>
      </c>
      <c r="O84" s="101">
        <v>0</v>
      </c>
      <c r="P84" s="14"/>
    </row>
    <row r="85" spans="1:16" s="131" customFormat="1" ht="14.1" customHeight="1" x14ac:dyDescent="0.15">
      <c r="A85" s="135" t="s">
        <v>478</v>
      </c>
      <c r="B85" s="100" t="s">
        <v>164</v>
      </c>
      <c r="C85" s="101">
        <f t="shared" si="2"/>
        <v>5</v>
      </c>
      <c r="D85" s="101">
        <v>3</v>
      </c>
      <c r="E85" s="101">
        <v>0</v>
      </c>
      <c r="F85" s="101">
        <v>0</v>
      </c>
      <c r="G85" s="101">
        <v>1</v>
      </c>
      <c r="H85" s="101">
        <v>1</v>
      </c>
      <c r="I85" s="101">
        <v>5</v>
      </c>
      <c r="J85" s="101">
        <v>0</v>
      </c>
      <c r="K85" s="101">
        <v>0</v>
      </c>
      <c r="L85" s="101">
        <v>0</v>
      </c>
      <c r="M85" s="101">
        <v>0</v>
      </c>
      <c r="N85" s="101">
        <v>0</v>
      </c>
      <c r="O85" s="101">
        <v>0</v>
      </c>
      <c r="P85" s="14"/>
    </row>
    <row r="86" spans="1:16" s="131" customFormat="1" ht="14.1" customHeight="1" x14ac:dyDescent="0.15">
      <c r="A86" s="135" t="s">
        <v>478</v>
      </c>
      <c r="B86" s="100" t="s">
        <v>82</v>
      </c>
      <c r="C86" s="101">
        <f t="shared" si="2"/>
        <v>5</v>
      </c>
      <c r="D86" s="101">
        <v>3</v>
      </c>
      <c r="E86" s="101">
        <v>0</v>
      </c>
      <c r="F86" s="101">
        <v>0</v>
      </c>
      <c r="G86" s="101">
        <v>1</v>
      </c>
      <c r="H86" s="101">
        <v>1</v>
      </c>
      <c r="I86" s="101">
        <v>5</v>
      </c>
      <c r="J86" s="101">
        <v>0</v>
      </c>
      <c r="K86" s="101">
        <v>0</v>
      </c>
      <c r="L86" s="101">
        <v>0</v>
      </c>
      <c r="M86" s="101">
        <v>0</v>
      </c>
      <c r="N86" s="101">
        <v>0</v>
      </c>
      <c r="O86" s="101">
        <v>0</v>
      </c>
      <c r="P86" s="14"/>
    </row>
    <row r="87" spans="1:16" s="131" customFormat="1" ht="14.1" customHeight="1" x14ac:dyDescent="0.15">
      <c r="A87" s="135" t="s">
        <v>478</v>
      </c>
      <c r="B87" s="100" t="s">
        <v>146</v>
      </c>
      <c r="C87" s="101">
        <f t="shared" si="2"/>
        <v>5</v>
      </c>
      <c r="D87" s="101">
        <v>3</v>
      </c>
      <c r="E87" s="101">
        <v>0</v>
      </c>
      <c r="F87" s="101">
        <v>0</v>
      </c>
      <c r="G87" s="101">
        <v>1</v>
      </c>
      <c r="H87" s="101">
        <v>1</v>
      </c>
      <c r="I87" s="101">
        <v>5</v>
      </c>
      <c r="J87" s="101">
        <v>0</v>
      </c>
      <c r="K87" s="101">
        <v>0</v>
      </c>
      <c r="L87" s="101">
        <v>0</v>
      </c>
      <c r="M87" s="101">
        <v>0</v>
      </c>
      <c r="N87" s="101">
        <v>0</v>
      </c>
      <c r="O87" s="101">
        <v>0</v>
      </c>
      <c r="P87" s="14"/>
    </row>
    <row r="88" spans="1:16" s="131" customFormat="1" ht="14.1" customHeight="1" x14ac:dyDescent="0.15">
      <c r="A88" s="135" t="s">
        <v>478</v>
      </c>
      <c r="B88" s="100" t="s">
        <v>0</v>
      </c>
      <c r="C88" s="101">
        <f t="shared" si="2"/>
        <v>5</v>
      </c>
      <c r="D88" s="101">
        <v>3</v>
      </c>
      <c r="E88" s="101">
        <v>0</v>
      </c>
      <c r="F88" s="101">
        <v>0</v>
      </c>
      <c r="G88" s="101">
        <v>1</v>
      </c>
      <c r="H88" s="101">
        <v>1</v>
      </c>
      <c r="I88" s="101">
        <v>5</v>
      </c>
      <c r="J88" s="101">
        <v>0</v>
      </c>
      <c r="K88" s="101">
        <v>0</v>
      </c>
      <c r="L88" s="101">
        <v>0</v>
      </c>
      <c r="M88" s="101">
        <v>0</v>
      </c>
      <c r="N88" s="101">
        <v>0</v>
      </c>
      <c r="O88" s="101">
        <v>0</v>
      </c>
      <c r="P88" s="14"/>
    </row>
    <row r="89" spans="1:16" s="131" customFormat="1" ht="14.1" customHeight="1" x14ac:dyDescent="0.15">
      <c r="A89" s="135" t="s">
        <v>478</v>
      </c>
      <c r="B89" s="100" t="s">
        <v>228</v>
      </c>
      <c r="C89" s="101">
        <f t="shared" ref="C89:C154" si="5">I89+O89</f>
        <v>2</v>
      </c>
      <c r="D89" s="101">
        <v>2</v>
      </c>
      <c r="E89" s="101">
        <v>0</v>
      </c>
      <c r="F89" s="101">
        <v>0</v>
      </c>
      <c r="G89" s="101">
        <v>0</v>
      </c>
      <c r="H89" s="101">
        <v>0</v>
      </c>
      <c r="I89" s="101">
        <v>2</v>
      </c>
      <c r="J89" s="101">
        <v>0</v>
      </c>
      <c r="K89" s="101">
        <v>0</v>
      </c>
      <c r="L89" s="101">
        <v>0</v>
      </c>
      <c r="M89" s="101">
        <v>0</v>
      </c>
      <c r="N89" s="101">
        <v>0</v>
      </c>
      <c r="O89" s="101">
        <v>0</v>
      </c>
      <c r="P89" s="14"/>
    </row>
    <row r="90" spans="1:16" s="131" customFormat="1" ht="14.1" customHeight="1" x14ac:dyDescent="0.15">
      <c r="A90" s="135" t="s">
        <v>478</v>
      </c>
      <c r="B90" s="100" t="s">
        <v>194</v>
      </c>
      <c r="C90" s="101">
        <f t="shared" si="5"/>
        <v>3</v>
      </c>
      <c r="D90" s="101">
        <v>2</v>
      </c>
      <c r="E90" s="101">
        <v>0</v>
      </c>
      <c r="F90" s="101">
        <v>0</v>
      </c>
      <c r="G90" s="101">
        <v>1</v>
      </c>
      <c r="H90" s="101">
        <v>0</v>
      </c>
      <c r="I90" s="101">
        <v>3</v>
      </c>
      <c r="J90" s="101">
        <v>0</v>
      </c>
      <c r="K90" s="101">
        <v>0</v>
      </c>
      <c r="L90" s="101">
        <v>0</v>
      </c>
      <c r="M90" s="101">
        <v>0</v>
      </c>
      <c r="N90" s="101">
        <v>0</v>
      </c>
      <c r="O90" s="101">
        <v>0</v>
      </c>
      <c r="P90" s="14"/>
    </row>
    <row r="91" spans="1:16" s="131" customFormat="1" ht="14.1" customHeight="1" x14ac:dyDescent="0.15">
      <c r="A91" s="135" t="s">
        <v>478</v>
      </c>
      <c r="B91" s="100" t="s">
        <v>195</v>
      </c>
      <c r="C91" s="101">
        <f t="shared" si="5"/>
        <v>3</v>
      </c>
      <c r="D91" s="101">
        <v>2</v>
      </c>
      <c r="E91" s="101">
        <v>0</v>
      </c>
      <c r="F91" s="101">
        <v>0</v>
      </c>
      <c r="G91" s="101">
        <v>0</v>
      </c>
      <c r="H91" s="101">
        <v>1</v>
      </c>
      <c r="I91" s="101">
        <v>3</v>
      </c>
      <c r="J91" s="101">
        <v>0</v>
      </c>
      <c r="K91" s="101">
        <v>0</v>
      </c>
      <c r="L91" s="101">
        <v>0</v>
      </c>
      <c r="M91" s="101">
        <v>0</v>
      </c>
      <c r="N91" s="101">
        <v>0</v>
      </c>
      <c r="O91" s="101">
        <v>0</v>
      </c>
      <c r="P91" s="14"/>
    </row>
    <row r="92" spans="1:16" s="131" customFormat="1" ht="14.1" customHeight="1" x14ac:dyDescent="0.15">
      <c r="A92" s="135" t="s">
        <v>478</v>
      </c>
      <c r="B92" s="100" t="s">
        <v>196</v>
      </c>
      <c r="C92" s="101">
        <f t="shared" si="5"/>
        <v>4</v>
      </c>
      <c r="D92" s="101">
        <v>3</v>
      </c>
      <c r="E92" s="101">
        <v>0</v>
      </c>
      <c r="F92" s="101">
        <v>0</v>
      </c>
      <c r="G92" s="101">
        <v>1</v>
      </c>
      <c r="H92" s="101">
        <v>0</v>
      </c>
      <c r="I92" s="101">
        <v>4</v>
      </c>
      <c r="J92" s="101">
        <v>0</v>
      </c>
      <c r="K92" s="101">
        <v>0</v>
      </c>
      <c r="L92" s="101">
        <v>0</v>
      </c>
      <c r="M92" s="101">
        <v>0</v>
      </c>
      <c r="N92" s="101">
        <v>0</v>
      </c>
      <c r="O92" s="101">
        <v>0</v>
      </c>
      <c r="P92" s="14"/>
    </row>
    <row r="93" spans="1:16" s="131" customFormat="1" ht="14.1" customHeight="1" x14ac:dyDescent="0.15">
      <c r="A93" s="135" t="s">
        <v>478</v>
      </c>
      <c r="B93" s="100" t="s">
        <v>229</v>
      </c>
      <c r="C93" s="101">
        <f t="shared" si="5"/>
        <v>3</v>
      </c>
      <c r="D93" s="101">
        <v>2</v>
      </c>
      <c r="E93" s="101">
        <v>0</v>
      </c>
      <c r="F93" s="101">
        <v>0</v>
      </c>
      <c r="G93" s="101">
        <v>1</v>
      </c>
      <c r="H93" s="101">
        <v>0</v>
      </c>
      <c r="I93" s="101">
        <v>3</v>
      </c>
      <c r="J93" s="101">
        <v>0</v>
      </c>
      <c r="K93" s="101">
        <v>0</v>
      </c>
      <c r="L93" s="101">
        <v>0</v>
      </c>
      <c r="M93" s="101">
        <v>0</v>
      </c>
      <c r="N93" s="101">
        <v>0</v>
      </c>
      <c r="O93" s="101">
        <v>0</v>
      </c>
      <c r="P93" s="14"/>
    </row>
    <row r="94" spans="1:16" s="131" customFormat="1" ht="14.1" customHeight="1" x14ac:dyDescent="0.15">
      <c r="A94" s="136" t="s">
        <v>471</v>
      </c>
      <c r="B94" s="102">
        <f>COUNTA(B76:B93)</f>
        <v>18</v>
      </c>
      <c r="C94" s="104">
        <f t="shared" ref="C94:O94" si="6">SUM(C76:C93)</f>
        <v>107</v>
      </c>
      <c r="D94" s="104">
        <f t="shared" si="6"/>
        <v>61</v>
      </c>
      <c r="E94" s="104">
        <f t="shared" si="6"/>
        <v>0</v>
      </c>
      <c r="F94" s="104">
        <f t="shared" si="6"/>
        <v>0</v>
      </c>
      <c r="G94" s="104">
        <f t="shared" si="6"/>
        <v>32</v>
      </c>
      <c r="H94" s="104">
        <f t="shared" si="6"/>
        <v>11</v>
      </c>
      <c r="I94" s="104">
        <f t="shared" si="6"/>
        <v>104</v>
      </c>
      <c r="J94" s="104">
        <f t="shared" si="6"/>
        <v>3</v>
      </c>
      <c r="K94" s="104">
        <f t="shared" si="6"/>
        <v>0</v>
      </c>
      <c r="L94" s="104">
        <f t="shared" si="6"/>
        <v>0</v>
      </c>
      <c r="M94" s="104">
        <f t="shared" si="6"/>
        <v>0</v>
      </c>
      <c r="N94" s="104">
        <f t="shared" si="6"/>
        <v>0</v>
      </c>
      <c r="O94" s="104">
        <f t="shared" si="6"/>
        <v>3</v>
      </c>
      <c r="P94" s="14"/>
    </row>
    <row r="95" spans="1:16" s="131" customFormat="1" ht="14.1" customHeight="1" x14ac:dyDescent="0.15">
      <c r="A95" s="135" t="s">
        <v>230</v>
      </c>
      <c r="B95" s="100" t="s">
        <v>197</v>
      </c>
      <c r="C95" s="101">
        <f t="shared" si="5"/>
        <v>4</v>
      </c>
      <c r="D95" s="101">
        <v>3</v>
      </c>
      <c r="E95" s="101">
        <v>0</v>
      </c>
      <c r="F95" s="101">
        <v>0</v>
      </c>
      <c r="G95" s="101">
        <v>0</v>
      </c>
      <c r="H95" s="101">
        <v>1</v>
      </c>
      <c r="I95" s="101">
        <v>4</v>
      </c>
      <c r="J95" s="101">
        <v>0</v>
      </c>
      <c r="K95" s="101">
        <v>0</v>
      </c>
      <c r="L95" s="101">
        <v>0</v>
      </c>
      <c r="M95" s="101">
        <v>0</v>
      </c>
      <c r="N95" s="101">
        <v>0</v>
      </c>
      <c r="O95" s="101">
        <v>0</v>
      </c>
      <c r="P95" s="14"/>
    </row>
    <row r="96" spans="1:16" s="131" customFormat="1" ht="14.1" customHeight="1" x14ac:dyDescent="0.15">
      <c r="A96" s="135" t="s">
        <v>230</v>
      </c>
      <c r="B96" s="100" t="s">
        <v>231</v>
      </c>
      <c r="C96" s="101">
        <f t="shared" si="5"/>
        <v>3</v>
      </c>
      <c r="D96" s="101">
        <v>2</v>
      </c>
      <c r="E96" s="101">
        <v>0</v>
      </c>
      <c r="F96" s="101">
        <v>0</v>
      </c>
      <c r="G96" s="101">
        <v>0</v>
      </c>
      <c r="H96" s="101">
        <v>1</v>
      </c>
      <c r="I96" s="101">
        <v>3</v>
      </c>
      <c r="J96" s="101">
        <v>0</v>
      </c>
      <c r="K96" s="101">
        <v>0</v>
      </c>
      <c r="L96" s="101">
        <v>0</v>
      </c>
      <c r="M96" s="101">
        <v>0</v>
      </c>
      <c r="N96" s="101">
        <v>0</v>
      </c>
      <c r="O96" s="101">
        <v>0</v>
      </c>
      <c r="P96" s="14"/>
    </row>
    <row r="97" spans="1:16" s="131" customFormat="1" ht="14.1" customHeight="1" x14ac:dyDescent="0.15">
      <c r="A97" s="135" t="s">
        <v>230</v>
      </c>
      <c r="B97" s="100" t="s">
        <v>199</v>
      </c>
      <c r="C97" s="101">
        <f t="shared" si="5"/>
        <v>11</v>
      </c>
      <c r="D97" s="101">
        <v>8</v>
      </c>
      <c r="E97" s="101">
        <v>0</v>
      </c>
      <c r="F97" s="101">
        <v>0</v>
      </c>
      <c r="G97" s="101">
        <v>2</v>
      </c>
      <c r="H97" s="101">
        <v>1</v>
      </c>
      <c r="I97" s="101">
        <v>11</v>
      </c>
      <c r="J97" s="101">
        <v>0</v>
      </c>
      <c r="K97" s="101">
        <v>0</v>
      </c>
      <c r="L97" s="101">
        <v>0</v>
      </c>
      <c r="M97" s="101">
        <v>0</v>
      </c>
      <c r="N97" s="101">
        <v>0</v>
      </c>
      <c r="O97" s="101">
        <v>0</v>
      </c>
      <c r="P97" s="14"/>
    </row>
    <row r="98" spans="1:16" s="131" customFormat="1" ht="14.1" customHeight="1" x14ac:dyDescent="0.15">
      <c r="A98" s="135" t="s">
        <v>230</v>
      </c>
      <c r="B98" s="100" t="s">
        <v>198</v>
      </c>
      <c r="C98" s="101">
        <f t="shared" si="5"/>
        <v>5</v>
      </c>
      <c r="D98" s="101">
        <v>3</v>
      </c>
      <c r="E98" s="101">
        <v>0</v>
      </c>
      <c r="F98" s="101">
        <v>0</v>
      </c>
      <c r="G98" s="101">
        <v>1</v>
      </c>
      <c r="H98" s="101">
        <v>1</v>
      </c>
      <c r="I98" s="101">
        <v>5</v>
      </c>
      <c r="J98" s="101">
        <v>0</v>
      </c>
      <c r="K98" s="101">
        <v>0</v>
      </c>
      <c r="L98" s="101">
        <v>0</v>
      </c>
      <c r="M98" s="101">
        <v>0</v>
      </c>
      <c r="N98" s="101">
        <v>0</v>
      </c>
      <c r="O98" s="101">
        <v>0</v>
      </c>
      <c r="P98" s="14"/>
    </row>
    <row r="99" spans="1:16" s="131" customFormat="1" ht="14.1" customHeight="1" x14ac:dyDescent="0.15">
      <c r="A99" s="135" t="s">
        <v>230</v>
      </c>
      <c r="B99" s="100" t="s">
        <v>243</v>
      </c>
      <c r="C99" s="101">
        <f t="shared" si="5"/>
        <v>10</v>
      </c>
      <c r="D99" s="101">
        <v>4</v>
      </c>
      <c r="E99" s="101">
        <v>0</v>
      </c>
      <c r="F99" s="101">
        <v>0</v>
      </c>
      <c r="G99" s="101">
        <v>6</v>
      </c>
      <c r="H99" s="101">
        <v>0</v>
      </c>
      <c r="I99" s="101">
        <v>10</v>
      </c>
      <c r="J99" s="101">
        <v>0</v>
      </c>
      <c r="K99" s="101">
        <v>0</v>
      </c>
      <c r="L99" s="101">
        <v>0</v>
      </c>
      <c r="M99" s="101">
        <v>0</v>
      </c>
      <c r="N99" s="101">
        <v>0</v>
      </c>
      <c r="O99" s="101">
        <v>0</v>
      </c>
      <c r="P99" s="14"/>
    </row>
    <row r="100" spans="1:16" s="131" customFormat="1" ht="14.1" customHeight="1" x14ac:dyDescent="0.15">
      <c r="A100" s="136" t="s">
        <v>471</v>
      </c>
      <c r="B100" s="102">
        <f>COUNTA(B95:B99)</f>
        <v>5</v>
      </c>
      <c r="C100" s="104">
        <f t="shared" ref="C100:O100" si="7">SUM(C95:C99)</f>
        <v>33</v>
      </c>
      <c r="D100" s="104">
        <f t="shared" si="7"/>
        <v>20</v>
      </c>
      <c r="E100" s="104">
        <f t="shared" si="7"/>
        <v>0</v>
      </c>
      <c r="F100" s="104">
        <f t="shared" si="7"/>
        <v>0</v>
      </c>
      <c r="G100" s="104">
        <f t="shared" si="7"/>
        <v>9</v>
      </c>
      <c r="H100" s="104">
        <f t="shared" si="7"/>
        <v>4</v>
      </c>
      <c r="I100" s="104">
        <f t="shared" si="7"/>
        <v>33</v>
      </c>
      <c r="J100" s="104">
        <f t="shared" si="7"/>
        <v>0</v>
      </c>
      <c r="K100" s="104">
        <f t="shared" si="7"/>
        <v>0</v>
      </c>
      <c r="L100" s="104">
        <f t="shared" si="7"/>
        <v>0</v>
      </c>
      <c r="M100" s="104">
        <f t="shared" si="7"/>
        <v>0</v>
      </c>
      <c r="N100" s="104">
        <f t="shared" si="7"/>
        <v>0</v>
      </c>
      <c r="O100" s="104">
        <f t="shared" si="7"/>
        <v>0</v>
      </c>
      <c r="P100" s="14"/>
    </row>
    <row r="101" spans="1:16" s="131" customFormat="1" ht="14.1" customHeight="1" x14ac:dyDescent="0.15">
      <c r="A101" s="135" t="s">
        <v>477</v>
      </c>
      <c r="B101" s="100" t="s">
        <v>17</v>
      </c>
      <c r="C101" s="101">
        <f t="shared" si="5"/>
        <v>20</v>
      </c>
      <c r="D101" s="101">
        <v>15</v>
      </c>
      <c r="E101" s="101">
        <v>0</v>
      </c>
      <c r="F101" s="101">
        <v>0</v>
      </c>
      <c r="G101" s="101">
        <v>1</v>
      </c>
      <c r="H101" s="101">
        <v>3</v>
      </c>
      <c r="I101" s="101">
        <v>19</v>
      </c>
      <c r="J101" s="101">
        <v>1</v>
      </c>
      <c r="K101" s="101">
        <v>0</v>
      </c>
      <c r="L101" s="101">
        <v>0</v>
      </c>
      <c r="M101" s="101">
        <v>0</v>
      </c>
      <c r="N101" s="101">
        <v>0</v>
      </c>
      <c r="O101" s="101">
        <v>1</v>
      </c>
      <c r="P101" s="14"/>
    </row>
    <row r="102" spans="1:16" s="131" customFormat="1" ht="14.1" customHeight="1" x14ac:dyDescent="0.15">
      <c r="A102" s="135" t="s">
        <v>477</v>
      </c>
      <c r="B102" s="100" t="s">
        <v>18</v>
      </c>
      <c r="C102" s="101">
        <f t="shared" si="5"/>
        <v>5</v>
      </c>
      <c r="D102" s="101">
        <v>4</v>
      </c>
      <c r="E102" s="101">
        <v>0</v>
      </c>
      <c r="F102" s="101">
        <v>0</v>
      </c>
      <c r="G102" s="101">
        <v>1</v>
      </c>
      <c r="H102" s="101">
        <v>0</v>
      </c>
      <c r="I102" s="101">
        <v>5</v>
      </c>
      <c r="J102" s="101">
        <v>0</v>
      </c>
      <c r="K102" s="101">
        <v>0</v>
      </c>
      <c r="L102" s="101">
        <v>0</v>
      </c>
      <c r="M102" s="101">
        <v>0</v>
      </c>
      <c r="N102" s="101">
        <v>0</v>
      </c>
      <c r="O102" s="101">
        <v>0</v>
      </c>
      <c r="P102" s="14"/>
    </row>
    <row r="103" spans="1:16" s="131" customFormat="1" ht="14.1" customHeight="1" x14ac:dyDescent="0.15">
      <c r="A103" s="135" t="s">
        <v>477</v>
      </c>
      <c r="B103" s="100" t="s">
        <v>19</v>
      </c>
      <c r="C103" s="101">
        <f t="shared" si="5"/>
        <v>7</v>
      </c>
      <c r="D103" s="101">
        <v>3</v>
      </c>
      <c r="E103" s="101">
        <v>0</v>
      </c>
      <c r="F103" s="101">
        <v>0</v>
      </c>
      <c r="G103" s="101">
        <v>3</v>
      </c>
      <c r="H103" s="101">
        <v>0</v>
      </c>
      <c r="I103" s="101">
        <v>6</v>
      </c>
      <c r="J103" s="101">
        <v>1</v>
      </c>
      <c r="K103" s="101">
        <v>0</v>
      </c>
      <c r="L103" s="101">
        <v>0</v>
      </c>
      <c r="M103" s="101">
        <v>0</v>
      </c>
      <c r="N103" s="101">
        <v>0</v>
      </c>
      <c r="O103" s="101">
        <v>1</v>
      </c>
      <c r="P103" s="14"/>
    </row>
    <row r="104" spans="1:16" s="131" customFormat="1" ht="14.1" customHeight="1" x14ac:dyDescent="0.15">
      <c r="A104" s="135" t="s">
        <v>477</v>
      </c>
      <c r="B104" s="100" t="s">
        <v>20</v>
      </c>
      <c r="C104" s="101">
        <f t="shared" si="5"/>
        <v>22</v>
      </c>
      <c r="D104" s="101">
        <v>5</v>
      </c>
      <c r="E104" s="101">
        <v>0</v>
      </c>
      <c r="F104" s="101">
        <v>0</v>
      </c>
      <c r="G104" s="101">
        <v>13</v>
      </c>
      <c r="H104" s="101">
        <v>0</v>
      </c>
      <c r="I104" s="101">
        <v>18</v>
      </c>
      <c r="J104" s="101">
        <v>2</v>
      </c>
      <c r="K104" s="101">
        <v>0</v>
      </c>
      <c r="L104" s="101">
        <v>0</v>
      </c>
      <c r="M104" s="101">
        <v>2</v>
      </c>
      <c r="N104" s="101">
        <v>0</v>
      </c>
      <c r="O104" s="101">
        <v>4</v>
      </c>
      <c r="P104" s="14"/>
    </row>
    <row r="105" spans="1:16" s="131" customFormat="1" ht="14.1" customHeight="1" x14ac:dyDescent="0.15">
      <c r="A105" s="135" t="s">
        <v>477</v>
      </c>
      <c r="B105" s="100" t="s">
        <v>71</v>
      </c>
      <c r="C105" s="101">
        <f t="shared" si="5"/>
        <v>3</v>
      </c>
      <c r="D105" s="101">
        <v>2</v>
      </c>
      <c r="E105" s="101">
        <v>0</v>
      </c>
      <c r="F105" s="101">
        <v>0</v>
      </c>
      <c r="G105" s="101">
        <v>0</v>
      </c>
      <c r="H105" s="101">
        <v>1</v>
      </c>
      <c r="I105" s="101">
        <v>3</v>
      </c>
      <c r="J105" s="101">
        <v>0</v>
      </c>
      <c r="K105" s="101">
        <v>0</v>
      </c>
      <c r="L105" s="101">
        <v>0</v>
      </c>
      <c r="M105" s="101">
        <v>0</v>
      </c>
      <c r="N105" s="101">
        <v>0</v>
      </c>
      <c r="O105" s="101">
        <v>0</v>
      </c>
      <c r="P105" s="14"/>
    </row>
    <row r="106" spans="1:16" s="131" customFormat="1" ht="14.1" customHeight="1" x14ac:dyDescent="0.15">
      <c r="A106" s="135" t="s">
        <v>477</v>
      </c>
      <c r="B106" s="100" t="s">
        <v>69</v>
      </c>
      <c r="C106" s="101">
        <f t="shared" si="5"/>
        <v>14</v>
      </c>
      <c r="D106" s="101">
        <v>4</v>
      </c>
      <c r="E106" s="101">
        <v>0</v>
      </c>
      <c r="F106" s="101">
        <v>0</v>
      </c>
      <c r="G106" s="101">
        <v>10</v>
      </c>
      <c r="H106" s="101">
        <v>0</v>
      </c>
      <c r="I106" s="101">
        <v>14</v>
      </c>
      <c r="J106" s="101">
        <v>0</v>
      </c>
      <c r="K106" s="101">
        <v>0</v>
      </c>
      <c r="L106" s="101">
        <v>0</v>
      </c>
      <c r="M106" s="101">
        <v>0</v>
      </c>
      <c r="N106" s="101">
        <v>0</v>
      </c>
      <c r="O106" s="101">
        <v>0</v>
      </c>
      <c r="P106" s="14"/>
    </row>
    <row r="107" spans="1:16" s="131" customFormat="1" ht="14.1" customHeight="1" x14ac:dyDescent="0.15">
      <c r="A107" s="135" t="s">
        <v>477</v>
      </c>
      <c r="B107" s="100" t="s">
        <v>70</v>
      </c>
      <c r="C107" s="101">
        <f t="shared" si="5"/>
        <v>13</v>
      </c>
      <c r="D107" s="101">
        <v>4</v>
      </c>
      <c r="E107" s="101">
        <v>0</v>
      </c>
      <c r="F107" s="101">
        <v>0</v>
      </c>
      <c r="G107" s="101">
        <v>8</v>
      </c>
      <c r="H107" s="101">
        <v>1</v>
      </c>
      <c r="I107" s="101">
        <v>13</v>
      </c>
      <c r="J107" s="101">
        <v>0</v>
      </c>
      <c r="K107" s="101">
        <v>0</v>
      </c>
      <c r="L107" s="101">
        <v>0</v>
      </c>
      <c r="M107" s="101">
        <v>0</v>
      </c>
      <c r="N107" s="101">
        <v>0</v>
      </c>
      <c r="O107" s="101">
        <v>0</v>
      </c>
      <c r="P107" s="14"/>
    </row>
    <row r="108" spans="1:16" s="131" customFormat="1" ht="14.1" customHeight="1" x14ac:dyDescent="0.15">
      <c r="A108" s="135" t="s">
        <v>477</v>
      </c>
      <c r="B108" s="100" t="s">
        <v>86</v>
      </c>
      <c r="C108" s="101">
        <f t="shared" si="5"/>
        <v>2</v>
      </c>
      <c r="D108" s="101">
        <v>2</v>
      </c>
      <c r="E108" s="101">
        <v>0</v>
      </c>
      <c r="F108" s="101">
        <v>0</v>
      </c>
      <c r="G108" s="101">
        <v>0</v>
      </c>
      <c r="H108" s="101">
        <v>0</v>
      </c>
      <c r="I108" s="101">
        <v>2</v>
      </c>
      <c r="J108" s="101">
        <v>0</v>
      </c>
      <c r="K108" s="101">
        <v>0</v>
      </c>
      <c r="L108" s="101">
        <v>0</v>
      </c>
      <c r="M108" s="101">
        <v>0</v>
      </c>
      <c r="N108" s="101">
        <v>0</v>
      </c>
      <c r="O108" s="101">
        <v>0</v>
      </c>
      <c r="P108" s="14"/>
    </row>
    <row r="109" spans="1:16" s="131" customFormat="1" ht="14.1" customHeight="1" x14ac:dyDescent="0.15">
      <c r="A109" s="135" t="s">
        <v>477</v>
      </c>
      <c r="B109" s="100" t="s">
        <v>67</v>
      </c>
      <c r="C109" s="101">
        <f t="shared" si="5"/>
        <v>4</v>
      </c>
      <c r="D109" s="101">
        <v>3</v>
      </c>
      <c r="E109" s="101">
        <v>0</v>
      </c>
      <c r="F109" s="101">
        <v>0</v>
      </c>
      <c r="G109" s="101">
        <v>0</v>
      </c>
      <c r="H109" s="101">
        <v>1</v>
      </c>
      <c r="I109" s="101">
        <v>4</v>
      </c>
      <c r="J109" s="101">
        <v>0</v>
      </c>
      <c r="K109" s="101">
        <v>0</v>
      </c>
      <c r="L109" s="101">
        <v>0</v>
      </c>
      <c r="M109" s="101">
        <v>0</v>
      </c>
      <c r="N109" s="101">
        <v>0</v>
      </c>
      <c r="O109" s="101">
        <v>0</v>
      </c>
      <c r="P109" s="14"/>
    </row>
    <row r="110" spans="1:16" s="131" customFormat="1" ht="14.1" customHeight="1" x14ac:dyDescent="0.15">
      <c r="A110" s="135" t="s">
        <v>477</v>
      </c>
      <c r="B110" s="100" t="s">
        <v>68</v>
      </c>
      <c r="C110" s="101">
        <f t="shared" si="5"/>
        <v>3</v>
      </c>
      <c r="D110" s="101">
        <v>3</v>
      </c>
      <c r="E110" s="101">
        <v>0</v>
      </c>
      <c r="F110" s="101">
        <v>0</v>
      </c>
      <c r="G110" s="101">
        <v>0</v>
      </c>
      <c r="H110" s="101">
        <v>0</v>
      </c>
      <c r="I110" s="101">
        <v>3</v>
      </c>
      <c r="J110" s="101">
        <v>0</v>
      </c>
      <c r="K110" s="101">
        <v>0</v>
      </c>
      <c r="L110" s="101">
        <v>0</v>
      </c>
      <c r="M110" s="101">
        <v>0</v>
      </c>
      <c r="N110" s="101">
        <v>0</v>
      </c>
      <c r="O110" s="101">
        <v>0</v>
      </c>
      <c r="P110" s="14"/>
    </row>
    <row r="111" spans="1:16" s="131" customFormat="1" ht="14.1" customHeight="1" x14ac:dyDescent="0.15">
      <c r="A111" s="135" t="s">
        <v>477</v>
      </c>
      <c r="B111" s="100" t="s">
        <v>149</v>
      </c>
      <c r="C111" s="101">
        <f t="shared" si="5"/>
        <v>4</v>
      </c>
      <c r="D111" s="101">
        <v>3</v>
      </c>
      <c r="E111" s="101">
        <v>0</v>
      </c>
      <c r="F111" s="101">
        <v>0</v>
      </c>
      <c r="G111" s="101">
        <v>1</v>
      </c>
      <c r="H111" s="101">
        <v>0</v>
      </c>
      <c r="I111" s="101">
        <v>4</v>
      </c>
      <c r="J111" s="101">
        <v>0</v>
      </c>
      <c r="K111" s="101">
        <v>0</v>
      </c>
      <c r="L111" s="101">
        <v>0</v>
      </c>
      <c r="M111" s="101">
        <v>0</v>
      </c>
      <c r="N111" s="101">
        <v>0</v>
      </c>
      <c r="O111" s="101">
        <v>0</v>
      </c>
      <c r="P111" s="14"/>
    </row>
    <row r="112" spans="1:16" s="131" customFormat="1" ht="14.1" customHeight="1" x14ac:dyDescent="0.15">
      <c r="A112" s="135" t="s">
        <v>477</v>
      </c>
      <c r="B112" s="100" t="s">
        <v>72</v>
      </c>
      <c r="C112" s="101">
        <f t="shared" si="5"/>
        <v>5</v>
      </c>
      <c r="D112" s="101">
        <v>3</v>
      </c>
      <c r="E112" s="101">
        <v>0</v>
      </c>
      <c r="F112" s="101">
        <v>0</v>
      </c>
      <c r="G112" s="101">
        <v>1</v>
      </c>
      <c r="H112" s="101">
        <v>1</v>
      </c>
      <c r="I112" s="101">
        <v>5</v>
      </c>
      <c r="J112" s="101">
        <v>0</v>
      </c>
      <c r="K112" s="101">
        <v>0</v>
      </c>
      <c r="L112" s="101">
        <v>0</v>
      </c>
      <c r="M112" s="101">
        <v>0</v>
      </c>
      <c r="N112" s="101">
        <v>0</v>
      </c>
      <c r="O112" s="101">
        <v>0</v>
      </c>
      <c r="P112" s="14"/>
    </row>
    <row r="113" spans="1:16" s="131" customFormat="1" ht="14.1" customHeight="1" x14ac:dyDescent="0.15">
      <c r="A113" s="135" t="s">
        <v>477</v>
      </c>
      <c r="B113" s="100" t="s">
        <v>73</v>
      </c>
      <c r="C113" s="101">
        <f t="shared" si="5"/>
        <v>5</v>
      </c>
      <c r="D113" s="101">
        <v>3</v>
      </c>
      <c r="E113" s="101">
        <v>0</v>
      </c>
      <c r="F113" s="101">
        <v>0</v>
      </c>
      <c r="G113" s="101">
        <v>1</v>
      </c>
      <c r="H113" s="101">
        <v>1</v>
      </c>
      <c r="I113" s="101">
        <v>5</v>
      </c>
      <c r="J113" s="101">
        <v>0</v>
      </c>
      <c r="K113" s="101">
        <v>0</v>
      </c>
      <c r="L113" s="101">
        <v>0</v>
      </c>
      <c r="M113" s="101">
        <v>0</v>
      </c>
      <c r="N113" s="101">
        <v>0</v>
      </c>
      <c r="O113" s="101">
        <v>0</v>
      </c>
      <c r="P113" s="14"/>
    </row>
    <row r="114" spans="1:16" s="131" customFormat="1" ht="14.1" customHeight="1" x14ac:dyDescent="0.15">
      <c r="A114" s="135" t="s">
        <v>477</v>
      </c>
      <c r="B114" s="100" t="s">
        <v>74</v>
      </c>
      <c r="C114" s="101">
        <f t="shared" si="5"/>
        <v>2</v>
      </c>
      <c r="D114" s="101">
        <v>2</v>
      </c>
      <c r="E114" s="101">
        <v>0</v>
      </c>
      <c r="F114" s="101">
        <v>0</v>
      </c>
      <c r="G114" s="101">
        <v>0</v>
      </c>
      <c r="H114" s="101">
        <v>0</v>
      </c>
      <c r="I114" s="101">
        <v>2</v>
      </c>
      <c r="J114" s="101">
        <v>0</v>
      </c>
      <c r="K114" s="101">
        <v>0</v>
      </c>
      <c r="L114" s="101">
        <v>0</v>
      </c>
      <c r="M114" s="101">
        <v>0</v>
      </c>
      <c r="N114" s="101">
        <v>0</v>
      </c>
      <c r="O114" s="101">
        <v>0</v>
      </c>
      <c r="P114" s="14"/>
    </row>
    <row r="115" spans="1:16" s="131" customFormat="1" ht="14.1" customHeight="1" x14ac:dyDescent="0.15">
      <c r="A115" s="136" t="s">
        <v>471</v>
      </c>
      <c r="B115" s="102">
        <f>COUNTA(B101:B114)</f>
        <v>14</v>
      </c>
      <c r="C115" s="104">
        <f t="shared" ref="C115:O115" si="8">SUM(C101:C114)</f>
        <v>109</v>
      </c>
      <c r="D115" s="104">
        <f t="shared" si="8"/>
        <v>56</v>
      </c>
      <c r="E115" s="104">
        <f t="shared" si="8"/>
        <v>0</v>
      </c>
      <c r="F115" s="104">
        <f t="shared" si="8"/>
        <v>0</v>
      </c>
      <c r="G115" s="104">
        <f t="shared" si="8"/>
        <v>39</v>
      </c>
      <c r="H115" s="104">
        <f t="shared" si="8"/>
        <v>8</v>
      </c>
      <c r="I115" s="104">
        <f t="shared" si="8"/>
        <v>103</v>
      </c>
      <c r="J115" s="104">
        <f t="shared" si="8"/>
        <v>4</v>
      </c>
      <c r="K115" s="104">
        <f t="shared" si="8"/>
        <v>0</v>
      </c>
      <c r="L115" s="104">
        <f t="shared" si="8"/>
        <v>0</v>
      </c>
      <c r="M115" s="104">
        <f t="shared" si="8"/>
        <v>2</v>
      </c>
      <c r="N115" s="104">
        <f t="shared" si="8"/>
        <v>0</v>
      </c>
      <c r="O115" s="104">
        <f t="shared" si="8"/>
        <v>6</v>
      </c>
      <c r="P115" s="14"/>
    </row>
    <row r="116" spans="1:16" s="131" customFormat="1" ht="14.1" customHeight="1" x14ac:dyDescent="0.15">
      <c r="A116" s="135" t="s">
        <v>476</v>
      </c>
      <c r="B116" s="100" t="s">
        <v>75</v>
      </c>
      <c r="C116" s="101">
        <f t="shared" si="5"/>
        <v>8</v>
      </c>
      <c r="D116" s="101">
        <v>7</v>
      </c>
      <c r="E116" s="101">
        <v>0</v>
      </c>
      <c r="F116" s="101">
        <v>0</v>
      </c>
      <c r="G116" s="101">
        <v>1</v>
      </c>
      <c r="H116" s="101">
        <v>0</v>
      </c>
      <c r="I116" s="101">
        <v>8</v>
      </c>
      <c r="J116" s="101">
        <v>0</v>
      </c>
      <c r="K116" s="101">
        <v>0</v>
      </c>
      <c r="L116" s="101">
        <v>0</v>
      </c>
      <c r="M116" s="101">
        <v>0</v>
      </c>
      <c r="N116" s="101">
        <v>0</v>
      </c>
      <c r="O116" s="101">
        <v>0</v>
      </c>
      <c r="P116" s="14"/>
    </row>
    <row r="117" spans="1:16" s="131" customFormat="1" ht="14.1" customHeight="1" x14ac:dyDescent="0.15">
      <c r="A117" s="135" t="s">
        <v>476</v>
      </c>
      <c r="B117" s="100" t="s">
        <v>605</v>
      </c>
      <c r="C117" s="101">
        <f t="shared" si="5"/>
        <v>2</v>
      </c>
      <c r="D117" s="101">
        <v>2</v>
      </c>
      <c r="E117" s="101">
        <v>0</v>
      </c>
      <c r="F117" s="101">
        <v>0</v>
      </c>
      <c r="G117" s="101">
        <v>0</v>
      </c>
      <c r="H117" s="101">
        <v>0</v>
      </c>
      <c r="I117" s="101">
        <v>2</v>
      </c>
      <c r="J117" s="101">
        <v>0</v>
      </c>
      <c r="K117" s="101">
        <v>0</v>
      </c>
      <c r="L117" s="101">
        <v>0</v>
      </c>
      <c r="M117" s="101">
        <v>0</v>
      </c>
      <c r="N117" s="101">
        <v>0</v>
      </c>
      <c r="O117" s="101">
        <v>0</v>
      </c>
      <c r="P117" s="14"/>
    </row>
    <row r="118" spans="1:16" s="131" customFormat="1" ht="14.1" customHeight="1" x14ac:dyDescent="0.15">
      <c r="A118" s="135" t="s">
        <v>476</v>
      </c>
      <c r="B118" s="106" t="s">
        <v>436</v>
      </c>
      <c r="C118" s="101">
        <f t="shared" si="5"/>
        <v>6</v>
      </c>
      <c r="D118" s="101">
        <v>3</v>
      </c>
      <c r="E118" s="101">
        <v>0</v>
      </c>
      <c r="F118" s="101">
        <v>0</v>
      </c>
      <c r="G118" s="101">
        <v>3</v>
      </c>
      <c r="H118" s="101">
        <v>0</v>
      </c>
      <c r="I118" s="101">
        <v>6</v>
      </c>
      <c r="J118" s="101">
        <v>0</v>
      </c>
      <c r="K118" s="101">
        <v>0</v>
      </c>
      <c r="L118" s="101">
        <v>0</v>
      </c>
      <c r="M118" s="101">
        <v>0</v>
      </c>
      <c r="N118" s="101">
        <v>0</v>
      </c>
      <c r="O118" s="101">
        <v>0</v>
      </c>
      <c r="P118" s="14"/>
    </row>
    <row r="119" spans="1:16" s="131" customFormat="1" ht="14.1" customHeight="1" x14ac:dyDescent="0.15">
      <c r="A119" s="136" t="s">
        <v>471</v>
      </c>
      <c r="B119" s="102">
        <f>COUNTA(B116:B118)</f>
        <v>3</v>
      </c>
      <c r="C119" s="104">
        <f t="shared" ref="C119:O119" si="9">SUM(C116:C118)</f>
        <v>16</v>
      </c>
      <c r="D119" s="104">
        <f t="shared" si="9"/>
        <v>12</v>
      </c>
      <c r="E119" s="104">
        <f t="shared" si="9"/>
        <v>0</v>
      </c>
      <c r="F119" s="104">
        <f t="shared" si="9"/>
        <v>0</v>
      </c>
      <c r="G119" s="104">
        <f t="shared" si="9"/>
        <v>4</v>
      </c>
      <c r="H119" s="104">
        <f t="shared" si="9"/>
        <v>0</v>
      </c>
      <c r="I119" s="104">
        <f t="shared" si="9"/>
        <v>16</v>
      </c>
      <c r="J119" s="104">
        <f t="shared" si="9"/>
        <v>0</v>
      </c>
      <c r="K119" s="104">
        <f t="shared" si="9"/>
        <v>0</v>
      </c>
      <c r="L119" s="104">
        <f t="shared" si="9"/>
        <v>0</v>
      </c>
      <c r="M119" s="104">
        <f t="shared" si="9"/>
        <v>0</v>
      </c>
      <c r="N119" s="104">
        <f t="shared" si="9"/>
        <v>0</v>
      </c>
      <c r="O119" s="104">
        <f t="shared" si="9"/>
        <v>0</v>
      </c>
      <c r="P119" s="14"/>
    </row>
    <row r="120" spans="1:16" s="131" customFormat="1" ht="14.1" customHeight="1" x14ac:dyDescent="0.15">
      <c r="A120" s="135" t="s">
        <v>174</v>
      </c>
      <c r="B120" s="100" t="s">
        <v>24</v>
      </c>
      <c r="C120" s="101">
        <f t="shared" si="5"/>
        <v>13</v>
      </c>
      <c r="D120" s="101">
        <v>11</v>
      </c>
      <c r="E120" s="101">
        <v>0</v>
      </c>
      <c r="F120" s="101">
        <v>0</v>
      </c>
      <c r="G120" s="101">
        <v>1</v>
      </c>
      <c r="H120" s="101">
        <v>0</v>
      </c>
      <c r="I120" s="101">
        <v>12</v>
      </c>
      <c r="J120" s="101">
        <v>1</v>
      </c>
      <c r="K120" s="101">
        <v>0</v>
      </c>
      <c r="L120" s="101">
        <v>0</v>
      </c>
      <c r="M120" s="101">
        <v>0</v>
      </c>
      <c r="N120" s="101">
        <v>0</v>
      </c>
      <c r="O120" s="101">
        <v>1</v>
      </c>
      <c r="P120" s="14"/>
    </row>
    <row r="121" spans="1:16" s="131" customFormat="1" ht="14.1" customHeight="1" x14ac:dyDescent="0.15">
      <c r="A121" s="135" t="s">
        <v>174</v>
      </c>
      <c r="B121" s="100" t="s">
        <v>25</v>
      </c>
      <c r="C121" s="101">
        <f t="shared" si="5"/>
        <v>7</v>
      </c>
      <c r="D121" s="101">
        <v>4</v>
      </c>
      <c r="E121" s="101">
        <v>0</v>
      </c>
      <c r="F121" s="101">
        <v>0</v>
      </c>
      <c r="G121" s="101">
        <v>3</v>
      </c>
      <c r="H121" s="101">
        <v>0</v>
      </c>
      <c r="I121" s="101">
        <v>7</v>
      </c>
      <c r="J121" s="101">
        <v>0</v>
      </c>
      <c r="K121" s="101">
        <v>0</v>
      </c>
      <c r="L121" s="101">
        <v>0</v>
      </c>
      <c r="M121" s="101">
        <v>0</v>
      </c>
      <c r="N121" s="101">
        <v>0</v>
      </c>
      <c r="O121" s="101">
        <v>0</v>
      </c>
      <c r="P121" s="14"/>
    </row>
    <row r="122" spans="1:16" s="131" customFormat="1" ht="14.1" customHeight="1" x14ac:dyDescent="0.15">
      <c r="A122" s="135" t="s">
        <v>174</v>
      </c>
      <c r="B122" s="100" t="s">
        <v>26</v>
      </c>
      <c r="C122" s="101">
        <f t="shared" si="5"/>
        <v>8</v>
      </c>
      <c r="D122" s="101">
        <v>4</v>
      </c>
      <c r="E122" s="101">
        <v>0</v>
      </c>
      <c r="F122" s="101">
        <v>0</v>
      </c>
      <c r="G122" s="101">
        <v>1</v>
      </c>
      <c r="H122" s="101">
        <v>2</v>
      </c>
      <c r="I122" s="101">
        <v>7</v>
      </c>
      <c r="J122" s="101">
        <v>1</v>
      </c>
      <c r="K122" s="101">
        <v>0</v>
      </c>
      <c r="L122" s="101">
        <v>0</v>
      </c>
      <c r="M122" s="101">
        <v>0</v>
      </c>
      <c r="N122" s="101">
        <v>0</v>
      </c>
      <c r="O122" s="101">
        <v>1</v>
      </c>
      <c r="P122" s="14"/>
    </row>
    <row r="123" spans="1:16" s="131" customFormat="1" ht="14.1" customHeight="1" x14ac:dyDescent="0.15">
      <c r="A123" s="135" t="s">
        <v>174</v>
      </c>
      <c r="B123" s="100" t="s">
        <v>27</v>
      </c>
      <c r="C123" s="101">
        <f t="shared" si="5"/>
        <v>8</v>
      </c>
      <c r="D123" s="101">
        <v>4</v>
      </c>
      <c r="E123" s="101">
        <v>0</v>
      </c>
      <c r="F123" s="101">
        <v>0</v>
      </c>
      <c r="G123" s="101">
        <v>3</v>
      </c>
      <c r="H123" s="101">
        <v>0</v>
      </c>
      <c r="I123" s="101">
        <v>7</v>
      </c>
      <c r="J123" s="101">
        <v>1</v>
      </c>
      <c r="K123" s="101">
        <v>0</v>
      </c>
      <c r="L123" s="101">
        <v>0</v>
      </c>
      <c r="M123" s="101">
        <v>0</v>
      </c>
      <c r="N123" s="101">
        <v>0</v>
      </c>
      <c r="O123" s="101">
        <v>1</v>
      </c>
      <c r="P123" s="14"/>
    </row>
    <row r="124" spans="1:16" s="131" customFormat="1" ht="14.1" customHeight="1" x14ac:dyDescent="0.15">
      <c r="A124" s="135" t="s">
        <v>174</v>
      </c>
      <c r="B124" s="100" t="s">
        <v>28</v>
      </c>
      <c r="C124" s="101">
        <f t="shared" si="5"/>
        <v>17</v>
      </c>
      <c r="D124" s="101">
        <v>4</v>
      </c>
      <c r="E124" s="101">
        <v>0</v>
      </c>
      <c r="F124" s="101">
        <v>0</v>
      </c>
      <c r="G124" s="101">
        <v>12</v>
      </c>
      <c r="H124" s="101">
        <v>0</v>
      </c>
      <c r="I124" s="101">
        <v>16</v>
      </c>
      <c r="J124" s="101">
        <v>1</v>
      </c>
      <c r="K124" s="101">
        <v>0</v>
      </c>
      <c r="L124" s="101">
        <v>0</v>
      </c>
      <c r="M124" s="101">
        <v>0</v>
      </c>
      <c r="N124" s="101">
        <v>0</v>
      </c>
      <c r="O124" s="101">
        <v>1</v>
      </c>
      <c r="P124" s="14"/>
    </row>
    <row r="125" spans="1:16" s="131" customFormat="1" ht="14.1" customHeight="1" x14ac:dyDescent="0.15">
      <c r="A125" s="135" t="s">
        <v>174</v>
      </c>
      <c r="B125" s="100" t="s">
        <v>29</v>
      </c>
      <c r="C125" s="101">
        <f t="shared" si="5"/>
        <v>14</v>
      </c>
      <c r="D125" s="101">
        <v>4</v>
      </c>
      <c r="E125" s="101">
        <v>0</v>
      </c>
      <c r="F125" s="101">
        <v>0</v>
      </c>
      <c r="G125" s="101">
        <v>9</v>
      </c>
      <c r="H125" s="101">
        <v>1</v>
      </c>
      <c r="I125" s="101">
        <v>14</v>
      </c>
      <c r="J125" s="101">
        <v>0</v>
      </c>
      <c r="K125" s="101">
        <v>0</v>
      </c>
      <c r="L125" s="101">
        <v>0</v>
      </c>
      <c r="M125" s="101">
        <v>0</v>
      </c>
      <c r="N125" s="101">
        <v>0</v>
      </c>
      <c r="O125" s="101">
        <v>0</v>
      </c>
      <c r="P125" s="14"/>
    </row>
    <row r="126" spans="1:16" s="131" customFormat="1" ht="14.1" customHeight="1" x14ac:dyDescent="0.15">
      <c r="A126" s="135" t="s">
        <v>174</v>
      </c>
      <c r="B126" s="100" t="s">
        <v>98</v>
      </c>
      <c r="C126" s="101">
        <f t="shared" si="5"/>
        <v>6</v>
      </c>
      <c r="D126" s="101">
        <v>4</v>
      </c>
      <c r="E126" s="101">
        <v>0</v>
      </c>
      <c r="F126" s="101">
        <v>0</v>
      </c>
      <c r="G126" s="101">
        <v>2</v>
      </c>
      <c r="H126" s="101">
        <v>0</v>
      </c>
      <c r="I126" s="101">
        <v>6</v>
      </c>
      <c r="J126" s="101">
        <v>0</v>
      </c>
      <c r="K126" s="101">
        <v>0</v>
      </c>
      <c r="L126" s="101">
        <v>0</v>
      </c>
      <c r="M126" s="101">
        <v>0</v>
      </c>
      <c r="N126" s="101">
        <v>0</v>
      </c>
      <c r="O126" s="101">
        <v>0</v>
      </c>
      <c r="P126" s="14"/>
    </row>
    <row r="127" spans="1:16" s="131" customFormat="1" ht="14.1" customHeight="1" x14ac:dyDescent="0.15">
      <c r="A127" s="135" t="s">
        <v>174</v>
      </c>
      <c r="B127" s="106" t="s">
        <v>606</v>
      </c>
      <c r="C127" s="101">
        <f t="shared" si="5"/>
        <v>6</v>
      </c>
      <c r="D127" s="101">
        <v>3</v>
      </c>
      <c r="E127" s="101">
        <v>0</v>
      </c>
      <c r="F127" s="101">
        <v>0</v>
      </c>
      <c r="G127" s="101">
        <v>2</v>
      </c>
      <c r="H127" s="101">
        <v>1</v>
      </c>
      <c r="I127" s="101">
        <v>6</v>
      </c>
      <c r="J127" s="101">
        <v>0</v>
      </c>
      <c r="K127" s="101">
        <v>0</v>
      </c>
      <c r="L127" s="101">
        <v>0</v>
      </c>
      <c r="M127" s="101">
        <v>0</v>
      </c>
      <c r="N127" s="101">
        <v>0</v>
      </c>
      <c r="O127" s="101">
        <v>0</v>
      </c>
      <c r="P127" s="14"/>
    </row>
    <row r="128" spans="1:16" s="131" customFormat="1" ht="14.1" customHeight="1" x14ac:dyDescent="0.15">
      <c r="A128" s="135" t="s">
        <v>174</v>
      </c>
      <c r="B128" s="100" t="s">
        <v>166</v>
      </c>
      <c r="C128" s="101">
        <f t="shared" si="5"/>
        <v>5</v>
      </c>
      <c r="D128" s="101">
        <v>2</v>
      </c>
      <c r="E128" s="101">
        <v>0</v>
      </c>
      <c r="F128" s="101">
        <v>0</v>
      </c>
      <c r="G128" s="101">
        <v>2</v>
      </c>
      <c r="H128" s="101">
        <v>1</v>
      </c>
      <c r="I128" s="101">
        <v>5</v>
      </c>
      <c r="J128" s="101">
        <v>0</v>
      </c>
      <c r="K128" s="101">
        <v>0</v>
      </c>
      <c r="L128" s="101">
        <v>0</v>
      </c>
      <c r="M128" s="101">
        <v>0</v>
      </c>
      <c r="N128" s="101">
        <v>0</v>
      </c>
      <c r="O128" s="101">
        <v>0</v>
      </c>
      <c r="P128" s="14"/>
    </row>
    <row r="129" spans="1:16" s="131" customFormat="1" ht="14.1" customHeight="1" x14ac:dyDescent="0.15">
      <c r="A129" s="135" t="s">
        <v>174</v>
      </c>
      <c r="B129" s="100" t="s">
        <v>58</v>
      </c>
      <c r="C129" s="101">
        <f t="shared" si="5"/>
        <v>4</v>
      </c>
      <c r="D129" s="101">
        <v>3</v>
      </c>
      <c r="E129" s="101">
        <v>0</v>
      </c>
      <c r="F129" s="101">
        <v>0</v>
      </c>
      <c r="G129" s="101">
        <v>1</v>
      </c>
      <c r="H129" s="101">
        <v>0</v>
      </c>
      <c r="I129" s="101">
        <v>4</v>
      </c>
      <c r="J129" s="101">
        <v>0</v>
      </c>
      <c r="K129" s="101">
        <v>0</v>
      </c>
      <c r="L129" s="101">
        <v>0</v>
      </c>
      <c r="M129" s="101">
        <v>0</v>
      </c>
      <c r="N129" s="101">
        <v>0</v>
      </c>
      <c r="O129" s="101">
        <v>0</v>
      </c>
      <c r="P129" s="14"/>
    </row>
    <row r="130" spans="1:16" s="131" customFormat="1" ht="14.1" customHeight="1" x14ac:dyDescent="0.15">
      <c r="A130" s="135" t="s">
        <v>174</v>
      </c>
      <c r="B130" s="100" t="s">
        <v>169</v>
      </c>
      <c r="C130" s="101">
        <f t="shared" si="5"/>
        <v>17</v>
      </c>
      <c r="D130" s="101">
        <v>4</v>
      </c>
      <c r="E130" s="101">
        <v>0</v>
      </c>
      <c r="F130" s="101">
        <v>0</v>
      </c>
      <c r="G130" s="101">
        <v>11</v>
      </c>
      <c r="H130" s="101">
        <v>2</v>
      </c>
      <c r="I130" s="101">
        <v>17</v>
      </c>
      <c r="J130" s="101">
        <v>0</v>
      </c>
      <c r="K130" s="101">
        <v>0</v>
      </c>
      <c r="L130" s="101">
        <v>0</v>
      </c>
      <c r="M130" s="101">
        <v>0</v>
      </c>
      <c r="N130" s="101">
        <v>0</v>
      </c>
      <c r="O130" s="101">
        <v>0</v>
      </c>
      <c r="P130" s="14"/>
    </row>
    <row r="131" spans="1:16" s="131" customFormat="1" ht="14.1" customHeight="1" x14ac:dyDescent="0.15">
      <c r="A131" s="135" t="s">
        <v>174</v>
      </c>
      <c r="B131" s="100" t="s">
        <v>64</v>
      </c>
      <c r="C131" s="101">
        <f t="shared" si="5"/>
        <v>6</v>
      </c>
      <c r="D131" s="101">
        <v>3</v>
      </c>
      <c r="E131" s="101">
        <v>0</v>
      </c>
      <c r="F131" s="101">
        <v>0</v>
      </c>
      <c r="G131" s="101">
        <v>1</v>
      </c>
      <c r="H131" s="101">
        <v>2</v>
      </c>
      <c r="I131" s="101">
        <v>6</v>
      </c>
      <c r="J131" s="101">
        <v>0</v>
      </c>
      <c r="K131" s="101">
        <v>0</v>
      </c>
      <c r="L131" s="101">
        <v>0</v>
      </c>
      <c r="M131" s="101">
        <v>0</v>
      </c>
      <c r="N131" s="101">
        <v>0</v>
      </c>
      <c r="O131" s="101">
        <v>0</v>
      </c>
      <c r="P131" s="14"/>
    </row>
    <row r="132" spans="1:16" s="131" customFormat="1" ht="14.1" customHeight="1" x14ac:dyDescent="0.15">
      <c r="A132" s="135" t="s">
        <v>174</v>
      </c>
      <c r="B132" s="100" t="s">
        <v>161</v>
      </c>
      <c r="C132" s="101">
        <f t="shared" si="5"/>
        <v>10</v>
      </c>
      <c r="D132" s="101">
        <v>3</v>
      </c>
      <c r="E132" s="101">
        <v>0</v>
      </c>
      <c r="F132" s="101">
        <v>0</v>
      </c>
      <c r="G132" s="101">
        <v>5</v>
      </c>
      <c r="H132" s="101">
        <v>2</v>
      </c>
      <c r="I132" s="101">
        <v>10</v>
      </c>
      <c r="J132" s="101">
        <v>0</v>
      </c>
      <c r="K132" s="101">
        <v>0</v>
      </c>
      <c r="L132" s="101">
        <v>0</v>
      </c>
      <c r="M132" s="101">
        <v>0</v>
      </c>
      <c r="N132" s="101">
        <v>0</v>
      </c>
      <c r="O132" s="101">
        <v>0</v>
      </c>
      <c r="P132" s="14"/>
    </row>
    <row r="133" spans="1:16" s="131" customFormat="1" ht="14.1" customHeight="1" x14ac:dyDescent="0.15">
      <c r="A133" s="135" t="s">
        <v>174</v>
      </c>
      <c r="B133" s="100" t="s">
        <v>218</v>
      </c>
      <c r="C133" s="101">
        <f t="shared" si="5"/>
        <v>2</v>
      </c>
      <c r="D133" s="101">
        <v>2</v>
      </c>
      <c r="E133" s="101">
        <v>0</v>
      </c>
      <c r="F133" s="101">
        <v>0</v>
      </c>
      <c r="G133" s="101">
        <v>0</v>
      </c>
      <c r="H133" s="101">
        <v>0</v>
      </c>
      <c r="I133" s="101">
        <v>2</v>
      </c>
      <c r="J133" s="101">
        <v>0</v>
      </c>
      <c r="K133" s="101">
        <v>0</v>
      </c>
      <c r="L133" s="101">
        <v>0</v>
      </c>
      <c r="M133" s="101">
        <v>0</v>
      </c>
      <c r="N133" s="101">
        <v>0</v>
      </c>
      <c r="O133" s="101">
        <v>0</v>
      </c>
      <c r="P133" s="14"/>
    </row>
    <row r="134" spans="1:16" s="131" customFormat="1" ht="14.1" customHeight="1" x14ac:dyDescent="0.15">
      <c r="A134" s="135" t="s">
        <v>174</v>
      </c>
      <c r="B134" s="100" t="s">
        <v>174</v>
      </c>
      <c r="C134" s="101">
        <f t="shared" si="5"/>
        <v>3</v>
      </c>
      <c r="D134" s="101">
        <v>3</v>
      </c>
      <c r="E134" s="101">
        <v>0</v>
      </c>
      <c r="F134" s="101">
        <v>0</v>
      </c>
      <c r="G134" s="101">
        <v>0</v>
      </c>
      <c r="H134" s="101">
        <v>0</v>
      </c>
      <c r="I134" s="101">
        <v>3</v>
      </c>
      <c r="J134" s="101">
        <v>0</v>
      </c>
      <c r="K134" s="101">
        <v>0</v>
      </c>
      <c r="L134" s="101">
        <v>0</v>
      </c>
      <c r="M134" s="101">
        <v>0</v>
      </c>
      <c r="N134" s="101">
        <v>0</v>
      </c>
      <c r="O134" s="101">
        <v>0</v>
      </c>
      <c r="P134" s="14"/>
    </row>
    <row r="135" spans="1:16" s="131" customFormat="1" ht="14.1" customHeight="1" x14ac:dyDescent="0.15">
      <c r="A135" s="135" t="s">
        <v>174</v>
      </c>
      <c r="B135" s="100" t="s">
        <v>219</v>
      </c>
      <c r="C135" s="101">
        <f t="shared" si="5"/>
        <v>5</v>
      </c>
      <c r="D135" s="101">
        <v>2</v>
      </c>
      <c r="E135" s="101">
        <v>0</v>
      </c>
      <c r="F135" s="101">
        <v>0</v>
      </c>
      <c r="G135" s="101">
        <v>1</v>
      </c>
      <c r="H135" s="101">
        <v>2</v>
      </c>
      <c r="I135" s="101">
        <v>5</v>
      </c>
      <c r="J135" s="101">
        <v>0</v>
      </c>
      <c r="K135" s="101">
        <v>0</v>
      </c>
      <c r="L135" s="101">
        <v>0</v>
      </c>
      <c r="M135" s="101">
        <v>0</v>
      </c>
      <c r="N135" s="101">
        <v>0</v>
      </c>
      <c r="O135" s="101">
        <v>0</v>
      </c>
      <c r="P135" s="14"/>
    </row>
    <row r="136" spans="1:16" s="131" customFormat="1" ht="14.1" customHeight="1" x14ac:dyDescent="0.15">
      <c r="A136" s="135" t="s">
        <v>174</v>
      </c>
      <c r="B136" s="100" t="s">
        <v>175</v>
      </c>
      <c r="C136" s="101">
        <f t="shared" si="5"/>
        <v>3</v>
      </c>
      <c r="D136" s="101">
        <v>3</v>
      </c>
      <c r="E136" s="101">
        <v>0</v>
      </c>
      <c r="F136" s="101">
        <v>0</v>
      </c>
      <c r="G136" s="101">
        <v>0</v>
      </c>
      <c r="H136" s="101">
        <v>0</v>
      </c>
      <c r="I136" s="101">
        <v>3</v>
      </c>
      <c r="J136" s="101">
        <v>0</v>
      </c>
      <c r="K136" s="101">
        <v>0</v>
      </c>
      <c r="L136" s="101">
        <v>0</v>
      </c>
      <c r="M136" s="101">
        <v>0</v>
      </c>
      <c r="N136" s="101">
        <v>0</v>
      </c>
      <c r="O136" s="101">
        <v>0</v>
      </c>
      <c r="P136" s="14"/>
    </row>
    <row r="137" spans="1:16" s="131" customFormat="1" ht="14.1" customHeight="1" x14ac:dyDescent="0.15">
      <c r="A137" s="135" t="s">
        <v>174</v>
      </c>
      <c r="B137" s="100" t="s">
        <v>220</v>
      </c>
      <c r="C137" s="101">
        <f t="shared" si="5"/>
        <v>4</v>
      </c>
      <c r="D137" s="101">
        <v>3</v>
      </c>
      <c r="E137" s="101">
        <v>0</v>
      </c>
      <c r="F137" s="101">
        <v>0</v>
      </c>
      <c r="G137" s="101">
        <v>1</v>
      </c>
      <c r="H137" s="101">
        <v>0</v>
      </c>
      <c r="I137" s="101">
        <v>4</v>
      </c>
      <c r="J137" s="101">
        <v>0</v>
      </c>
      <c r="K137" s="101">
        <v>0</v>
      </c>
      <c r="L137" s="101">
        <v>0</v>
      </c>
      <c r="M137" s="101">
        <v>0</v>
      </c>
      <c r="N137" s="101">
        <v>0</v>
      </c>
      <c r="O137" s="101">
        <v>0</v>
      </c>
      <c r="P137" s="14"/>
    </row>
    <row r="138" spans="1:16" s="131" customFormat="1" ht="14.1" customHeight="1" x14ac:dyDescent="0.15">
      <c r="A138" s="135" t="s">
        <v>174</v>
      </c>
      <c r="B138" s="100" t="s">
        <v>176</v>
      </c>
      <c r="C138" s="101">
        <f t="shared" si="5"/>
        <v>4</v>
      </c>
      <c r="D138" s="101">
        <v>3</v>
      </c>
      <c r="E138" s="101">
        <v>0</v>
      </c>
      <c r="F138" s="101">
        <v>0</v>
      </c>
      <c r="G138" s="101">
        <v>1</v>
      </c>
      <c r="H138" s="101">
        <v>0</v>
      </c>
      <c r="I138" s="101">
        <v>4</v>
      </c>
      <c r="J138" s="101">
        <v>0</v>
      </c>
      <c r="K138" s="101">
        <v>0</v>
      </c>
      <c r="L138" s="101">
        <v>0</v>
      </c>
      <c r="M138" s="101">
        <v>0</v>
      </c>
      <c r="N138" s="101">
        <v>0</v>
      </c>
      <c r="O138" s="101">
        <v>0</v>
      </c>
      <c r="P138" s="14"/>
    </row>
    <row r="139" spans="1:16" s="138" customFormat="1" ht="14.1" customHeight="1" x14ac:dyDescent="0.15">
      <c r="A139" s="135" t="s">
        <v>174</v>
      </c>
      <c r="B139" s="100" t="s">
        <v>177</v>
      </c>
      <c r="C139" s="101">
        <f t="shared" si="5"/>
        <v>2</v>
      </c>
      <c r="D139" s="101">
        <v>2</v>
      </c>
      <c r="E139" s="101">
        <v>0</v>
      </c>
      <c r="F139" s="101">
        <v>0</v>
      </c>
      <c r="G139" s="101">
        <v>0</v>
      </c>
      <c r="H139" s="101">
        <v>0</v>
      </c>
      <c r="I139" s="101">
        <v>2</v>
      </c>
      <c r="J139" s="101">
        <v>0</v>
      </c>
      <c r="K139" s="101">
        <v>0</v>
      </c>
      <c r="L139" s="101">
        <v>0</v>
      </c>
      <c r="M139" s="101">
        <v>0</v>
      </c>
      <c r="N139" s="101">
        <v>0</v>
      </c>
      <c r="O139" s="101">
        <v>0</v>
      </c>
      <c r="P139" s="14"/>
    </row>
    <row r="140" spans="1:16" ht="14.1" customHeight="1" x14ac:dyDescent="0.15">
      <c r="A140" s="136" t="s">
        <v>471</v>
      </c>
      <c r="B140" s="102">
        <f>COUNTA(B120:B139)</f>
        <v>20</v>
      </c>
      <c r="C140" s="104">
        <f t="shared" ref="C140:O140" si="10">SUM(C120:C139)</f>
        <v>144</v>
      </c>
      <c r="D140" s="104">
        <f t="shared" si="10"/>
        <v>71</v>
      </c>
      <c r="E140" s="104">
        <f t="shared" si="10"/>
        <v>0</v>
      </c>
      <c r="F140" s="104">
        <f t="shared" si="10"/>
        <v>0</v>
      </c>
      <c r="G140" s="104">
        <f t="shared" si="10"/>
        <v>56</v>
      </c>
      <c r="H140" s="104">
        <f t="shared" si="10"/>
        <v>13</v>
      </c>
      <c r="I140" s="104">
        <f t="shared" si="10"/>
        <v>140</v>
      </c>
      <c r="J140" s="104">
        <f t="shared" si="10"/>
        <v>4</v>
      </c>
      <c r="K140" s="104">
        <f t="shared" si="10"/>
        <v>0</v>
      </c>
      <c r="L140" s="104">
        <f t="shared" si="10"/>
        <v>0</v>
      </c>
      <c r="M140" s="104">
        <f t="shared" si="10"/>
        <v>0</v>
      </c>
      <c r="N140" s="104">
        <f t="shared" si="10"/>
        <v>0</v>
      </c>
      <c r="O140" s="104">
        <f t="shared" si="10"/>
        <v>4</v>
      </c>
    </row>
    <row r="141" spans="1:16" ht="14.1" customHeight="1" x14ac:dyDescent="0.15">
      <c r="A141" s="135" t="s">
        <v>49</v>
      </c>
      <c r="B141" s="100" t="s">
        <v>49</v>
      </c>
      <c r="C141" s="101">
        <f t="shared" si="5"/>
        <v>13</v>
      </c>
      <c r="D141" s="101">
        <v>9</v>
      </c>
      <c r="E141" s="101">
        <v>0</v>
      </c>
      <c r="F141" s="101">
        <v>0</v>
      </c>
      <c r="G141" s="101">
        <v>3</v>
      </c>
      <c r="H141" s="101">
        <v>1</v>
      </c>
      <c r="I141" s="101">
        <v>13</v>
      </c>
      <c r="J141" s="101">
        <v>0</v>
      </c>
      <c r="K141" s="101">
        <v>0</v>
      </c>
      <c r="L141" s="101">
        <v>0</v>
      </c>
      <c r="M141" s="101">
        <v>0</v>
      </c>
      <c r="N141" s="101">
        <v>0</v>
      </c>
      <c r="O141" s="101">
        <v>0</v>
      </c>
    </row>
    <row r="142" spans="1:16" s="140" customFormat="1" ht="14.1" customHeight="1" x14ac:dyDescent="0.15">
      <c r="A142" s="135" t="s">
        <v>49</v>
      </c>
      <c r="B142" s="100" t="s">
        <v>178</v>
      </c>
      <c r="C142" s="101">
        <f t="shared" si="5"/>
        <v>3</v>
      </c>
      <c r="D142" s="101">
        <v>2</v>
      </c>
      <c r="E142" s="101">
        <v>0</v>
      </c>
      <c r="F142" s="101">
        <v>0</v>
      </c>
      <c r="G142" s="101">
        <v>0</v>
      </c>
      <c r="H142" s="101">
        <v>1</v>
      </c>
      <c r="I142" s="101">
        <v>3</v>
      </c>
      <c r="J142" s="101">
        <v>0</v>
      </c>
      <c r="K142" s="101">
        <v>0</v>
      </c>
      <c r="L142" s="101">
        <v>0</v>
      </c>
      <c r="M142" s="101">
        <v>0</v>
      </c>
      <c r="N142" s="101">
        <v>0</v>
      </c>
      <c r="O142" s="101">
        <v>0</v>
      </c>
      <c r="P142" s="14"/>
    </row>
    <row r="143" spans="1:16" ht="13.5" customHeight="1" x14ac:dyDescent="0.15">
      <c r="A143" s="135" t="s">
        <v>49</v>
      </c>
      <c r="B143" s="100" t="s">
        <v>179</v>
      </c>
      <c r="C143" s="101">
        <f t="shared" si="5"/>
        <v>4</v>
      </c>
      <c r="D143" s="101">
        <v>2</v>
      </c>
      <c r="E143" s="101">
        <v>0</v>
      </c>
      <c r="F143" s="101">
        <v>0</v>
      </c>
      <c r="G143" s="101">
        <v>1</v>
      </c>
      <c r="H143" s="101">
        <v>1</v>
      </c>
      <c r="I143" s="101">
        <v>4</v>
      </c>
      <c r="J143" s="101">
        <v>0</v>
      </c>
      <c r="K143" s="101">
        <v>0</v>
      </c>
      <c r="L143" s="101">
        <v>0</v>
      </c>
      <c r="M143" s="101">
        <v>0</v>
      </c>
      <c r="N143" s="101">
        <v>0</v>
      </c>
      <c r="O143" s="101">
        <v>0</v>
      </c>
    </row>
    <row r="144" spans="1:16" ht="13.5" customHeight="1" x14ac:dyDescent="0.15">
      <c r="A144" s="135" t="s">
        <v>49</v>
      </c>
      <c r="B144" s="100" t="s">
        <v>215</v>
      </c>
      <c r="C144" s="101">
        <f t="shared" si="5"/>
        <v>4</v>
      </c>
      <c r="D144" s="101">
        <v>2</v>
      </c>
      <c r="E144" s="101">
        <v>0</v>
      </c>
      <c r="F144" s="101">
        <v>0</v>
      </c>
      <c r="G144" s="101">
        <v>2</v>
      </c>
      <c r="H144" s="101">
        <v>0</v>
      </c>
      <c r="I144" s="101">
        <v>4</v>
      </c>
      <c r="J144" s="101">
        <v>0</v>
      </c>
      <c r="K144" s="101">
        <v>0</v>
      </c>
      <c r="L144" s="101">
        <v>0</v>
      </c>
      <c r="M144" s="101">
        <v>0</v>
      </c>
      <c r="N144" s="101">
        <v>0</v>
      </c>
      <c r="O144" s="101">
        <v>0</v>
      </c>
    </row>
    <row r="145" spans="1:15" ht="13.5" customHeight="1" x14ac:dyDescent="0.15">
      <c r="A145" s="135" t="s">
        <v>49</v>
      </c>
      <c r="B145" s="100" t="s">
        <v>180</v>
      </c>
      <c r="C145" s="101">
        <f t="shared" si="5"/>
        <v>3</v>
      </c>
      <c r="D145" s="101">
        <v>3</v>
      </c>
      <c r="E145" s="101">
        <v>0</v>
      </c>
      <c r="F145" s="101">
        <v>0</v>
      </c>
      <c r="G145" s="101">
        <v>0</v>
      </c>
      <c r="H145" s="101">
        <v>0</v>
      </c>
      <c r="I145" s="101">
        <v>3</v>
      </c>
      <c r="J145" s="101">
        <v>0</v>
      </c>
      <c r="K145" s="101">
        <v>0</v>
      </c>
      <c r="L145" s="101">
        <v>0</v>
      </c>
      <c r="M145" s="101">
        <v>0</v>
      </c>
      <c r="N145" s="101">
        <v>0</v>
      </c>
      <c r="O145" s="101">
        <v>0</v>
      </c>
    </row>
    <row r="146" spans="1:15" ht="13.5" customHeight="1" x14ac:dyDescent="0.15">
      <c r="A146" s="136" t="s">
        <v>471</v>
      </c>
      <c r="B146" s="102">
        <f>COUNTA(B141:B145)</f>
        <v>5</v>
      </c>
      <c r="C146" s="104">
        <f t="shared" ref="C146:O146" si="11">SUM(C141:C145)</f>
        <v>27</v>
      </c>
      <c r="D146" s="104">
        <f t="shared" si="11"/>
        <v>18</v>
      </c>
      <c r="E146" s="104">
        <f t="shared" si="11"/>
        <v>0</v>
      </c>
      <c r="F146" s="104">
        <f t="shared" si="11"/>
        <v>0</v>
      </c>
      <c r="G146" s="104">
        <f t="shared" si="11"/>
        <v>6</v>
      </c>
      <c r="H146" s="104">
        <f t="shared" si="11"/>
        <v>3</v>
      </c>
      <c r="I146" s="104">
        <f t="shared" si="11"/>
        <v>27</v>
      </c>
      <c r="J146" s="104">
        <f t="shared" si="11"/>
        <v>0</v>
      </c>
      <c r="K146" s="104">
        <f t="shared" si="11"/>
        <v>0</v>
      </c>
      <c r="L146" s="104">
        <f t="shared" si="11"/>
        <v>0</v>
      </c>
      <c r="M146" s="104">
        <f t="shared" si="11"/>
        <v>0</v>
      </c>
      <c r="N146" s="104">
        <f t="shared" si="11"/>
        <v>0</v>
      </c>
      <c r="O146" s="104">
        <f t="shared" si="11"/>
        <v>0</v>
      </c>
    </row>
    <row r="147" spans="1:15" ht="13.5" customHeight="1" x14ac:dyDescent="0.15">
      <c r="A147" s="135" t="s">
        <v>475</v>
      </c>
      <c r="B147" s="100" t="s">
        <v>53</v>
      </c>
      <c r="C147" s="101">
        <f t="shared" si="5"/>
        <v>16</v>
      </c>
      <c r="D147" s="101">
        <v>9</v>
      </c>
      <c r="E147" s="101">
        <v>1</v>
      </c>
      <c r="F147" s="101">
        <v>0</v>
      </c>
      <c r="G147" s="101">
        <v>3</v>
      </c>
      <c r="H147" s="101">
        <v>2</v>
      </c>
      <c r="I147" s="101">
        <v>15</v>
      </c>
      <c r="J147" s="101">
        <v>1</v>
      </c>
      <c r="K147" s="101">
        <v>0</v>
      </c>
      <c r="L147" s="101">
        <v>0</v>
      </c>
      <c r="M147" s="101">
        <v>0</v>
      </c>
      <c r="N147" s="101">
        <v>0</v>
      </c>
      <c r="O147" s="101">
        <v>1</v>
      </c>
    </row>
    <row r="148" spans="1:15" ht="13.5" customHeight="1" x14ac:dyDescent="0.15">
      <c r="A148" s="135" t="s">
        <v>475</v>
      </c>
      <c r="B148" s="100" t="s">
        <v>181</v>
      </c>
      <c r="C148" s="101">
        <f t="shared" si="5"/>
        <v>2</v>
      </c>
      <c r="D148" s="101">
        <v>2</v>
      </c>
      <c r="E148" s="101">
        <v>0</v>
      </c>
      <c r="F148" s="101">
        <v>0</v>
      </c>
      <c r="G148" s="101">
        <v>0</v>
      </c>
      <c r="H148" s="101">
        <v>0</v>
      </c>
      <c r="I148" s="101">
        <v>2</v>
      </c>
      <c r="J148" s="101">
        <v>0</v>
      </c>
      <c r="K148" s="101">
        <v>0</v>
      </c>
      <c r="L148" s="101">
        <v>0</v>
      </c>
      <c r="M148" s="101">
        <v>0</v>
      </c>
      <c r="N148" s="101">
        <v>0</v>
      </c>
      <c r="O148" s="101">
        <v>0</v>
      </c>
    </row>
    <row r="149" spans="1:15" ht="13.5" customHeight="1" x14ac:dyDescent="0.15">
      <c r="A149" s="135" t="s">
        <v>475</v>
      </c>
      <c r="B149" s="100" t="s">
        <v>182</v>
      </c>
      <c r="C149" s="101">
        <f t="shared" si="5"/>
        <v>4</v>
      </c>
      <c r="D149" s="101">
        <v>2</v>
      </c>
      <c r="E149" s="101">
        <v>0</v>
      </c>
      <c r="F149" s="101">
        <v>0</v>
      </c>
      <c r="G149" s="101">
        <v>1</v>
      </c>
      <c r="H149" s="101">
        <v>1</v>
      </c>
      <c r="I149" s="101">
        <v>4</v>
      </c>
      <c r="J149" s="101">
        <v>0</v>
      </c>
      <c r="K149" s="101">
        <v>0</v>
      </c>
      <c r="L149" s="101">
        <v>0</v>
      </c>
      <c r="M149" s="101">
        <v>0</v>
      </c>
      <c r="N149" s="101">
        <v>0</v>
      </c>
      <c r="O149" s="101">
        <v>0</v>
      </c>
    </row>
    <row r="150" spans="1:15" ht="13.5" customHeight="1" x14ac:dyDescent="0.15">
      <c r="A150" s="135" t="s">
        <v>475</v>
      </c>
      <c r="B150" s="100" t="s">
        <v>183</v>
      </c>
      <c r="C150" s="101">
        <f t="shared" si="5"/>
        <v>3</v>
      </c>
      <c r="D150" s="101">
        <v>3</v>
      </c>
      <c r="E150" s="101">
        <v>0</v>
      </c>
      <c r="F150" s="101">
        <v>0</v>
      </c>
      <c r="G150" s="101">
        <v>0</v>
      </c>
      <c r="H150" s="101">
        <v>0</v>
      </c>
      <c r="I150" s="101">
        <v>3</v>
      </c>
      <c r="J150" s="101">
        <v>0</v>
      </c>
      <c r="K150" s="101">
        <v>0</v>
      </c>
      <c r="L150" s="101">
        <v>0</v>
      </c>
      <c r="M150" s="101">
        <v>0</v>
      </c>
      <c r="N150" s="101">
        <v>0</v>
      </c>
      <c r="O150" s="101">
        <v>0</v>
      </c>
    </row>
    <row r="151" spans="1:15" ht="13.5" customHeight="1" x14ac:dyDescent="0.15">
      <c r="A151" s="135" t="s">
        <v>475</v>
      </c>
      <c r="B151" s="100" t="s">
        <v>244</v>
      </c>
      <c r="C151" s="101">
        <f t="shared" si="5"/>
        <v>3</v>
      </c>
      <c r="D151" s="101">
        <v>2</v>
      </c>
      <c r="E151" s="101">
        <v>0</v>
      </c>
      <c r="F151" s="101">
        <v>0</v>
      </c>
      <c r="G151" s="101">
        <v>1</v>
      </c>
      <c r="H151" s="101">
        <v>0</v>
      </c>
      <c r="I151" s="101">
        <v>3</v>
      </c>
      <c r="J151" s="101">
        <v>0</v>
      </c>
      <c r="K151" s="101">
        <v>0</v>
      </c>
      <c r="L151" s="101">
        <v>0</v>
      </c>
      <c r="M151" s="101">
        <v>0</v>
      </c>
      <c r="N151" s="101">
        <v>0</v>
      </c>
      <c r="O151" s="101">
        <v>0</v>
      </c>
    </row>
    <row r="152" spans="1:15" ht="13.5" customHeight="1" x14ac:dyDescent="0.15">
      <c r="A152" s="135" t="s">
        <v>475</v>
      </c>
      <c r="B152" s="100" t="s">
        <v>184</v>
      </c>
      <c r="C152" s="101">
        <f t="shared" si="5"/>
        <v>4</v>
      </c>
      <c r="D152" s="101">
        <v>2</v>
      </c>
      <c r="E152" s="101">
        <v>0</v>
      </c>
      <c r="F152" s="101">
        <v>0</v>
      </c>
      <c r="G152" s="101">
        <v>1</v>
      </c>
      <c r="H152" s="101">
        <v>1</v>
      </c>
      <c r="I152" s="101">
        <v>4</v>
      </c>
      <c r="J152" s="101">
        <v>0</v>
      </c>
      <c r="K152" s="101">
        <v>0</v>
      </c>
      <c r="L152" s="101">
        <v>0</v>
      </c>
      <c r="M152" s="101">
        <v>0</v>
      </c>
      <c r="N152" s="101">
        <v>0</v>
      </c>
      <c r="O152" s="101">
        <v>0</v>
      </c>
    </row>
    <row r="153" spans="1:15" ht="13.5" customHeight="1" x14ac:dyDescent="0.15">
      <c r="A153" s="136" t="s">
        <v>471</v>
      </c>
      <c r="B153" s="102">
        <f>COUNTA(B147:B152)</f>
        <v>6</v>
      </c>
      <c r="C153" s="104">
        <f t="shared" ref="C153:O153" si="12">SUM(C147:C152)</f>
        <v>32</v>
      </c>
      <c r="D153" s="104">
        <f t="shared" si="12"/>
        <v>20</v>
      </c>
      <c r="E153" s="104">
        <f t="shared" si="12"/>
        <v>1</v>
      </c>
      <c r="F153" s="104">
        <f t="shared" si="12"/>
        <v>0</v>
      </c>
      <c r="G153" s="104">
        <f t="shared" si="12"/>
        <v>6</v>
      </c>
      <c r="H153" s="104">
        <f t="shared" si="12"/>
        <v>4</v>
      </c>
      <c r="I153" s="104">
        <f t="shared" si="12"/>
        <v>31</v>
      </c>
      <c r="J153" s="104">
        <f t="shared" si="12"/>
        <v>1</v>
      </c>
      <c r="K153" s="104">
        <f t="shared" si="12"/>
        <v>0</v>
      </c>
      <c r="L153" s="104">
        <f t="shared" si="12"/>
        <v>0</v>
      </c>
      <c r="M153" s="104">
        <f t="shared" si="12"/>
        <v>0</v>
      </c>
      <c r="N153" s="104">
        <f t="shared" si="12"/>
        <v>0</v>
      </c>
      <c r="O153" s="104">
        <f t="shared" si="12"/>
        <v>1</v>
      </c>
    </row>
    <row r="154" spans="1:15" ht="13.5" customHeight="1" x14ac:dyDescent="0.15">
      <c r="A154" s="135" t="s">
        <v>474</v>
      </c>
      <c r="B154" s="100" t="s">
        <v>41</v>
      </c>
      <c r="C154" s="101">
        <f t="shared" si="5"/>
        <v>5</v>
      </c>
      <c r="D154" s="101">
        <v>3</v>
      </c>
      <c r="E154" s="101">
        <v>0</v>
      </c>
      <c r="F154" s="101">
        <v>0</v>
      </c>
      <c r="G154" s="101">
        <v>1</v>
      </c>
      <c r="H154" s="101">
        <v>0</v>
      </c>
      <c r="I154" s="101">
        <v>4</v>
      </c>
      <c r="J154" s="101">
        <v>1</v>
      </c>
      <c r="K154" s="101">
        <v>0</v>
      </c>
      <c r="L154" s="101">
        <v>0</v>
      </c>
      <c r="M154" s="101">
        <v>0</v>
      </c>
      <c r="N154" s="101">
        <v>0</v>
      </c>
      <c r="O154" s="101">
        <v>1</v>
      </c>
    </row>
    <row r="155" spans="1:15" ht="13.5" customHeight="1" x14ac:dyDescent="0.15">
      <c r="A155" s="135" t="s">
        <v>474</v>
      </c>
      <c r="B155" s="100" t="s">
        <v>42</v>
      </c>
      <c r="C155" s="101">
        <f t="shared" ref="C155:C210" si="13">I155+O155</f>
        <v>6</v>
      </c>
      <c r="D155" s="101">
        <v>4</v>
      </c>
      <c r="E155" s="101">
        <v>0</v>
      </c>
      <c r="F155" s="101">
        <v>0</v>
      </c>
      <c r="G155" s="101">
        <v>1</v>
      </c>
      <c r="H155" s="101">
        <v>1</v>
      </c>
      <c r="I155" s="101">
        <v>6</v>
      </c>
      <c r="J155" s="101">
        <v>0</v>
      </c>
      <c r="K155" s="101">
        <v>0</v>
      </c>
      <c r="L155" s="101">
        <v>0</v>
      </c>
      <c r="M155" s="101">
        <v>0</v>
      </c>
      <c r="N155" s="101">
        <v>0</v>
      </c>
      <c r="O155" s="101">
        <v>0</v>
      </c>
    </row>
    <row r="156" spans="1:15" ht="13.5" customHeight="1" x14ac:dyDescent="0.15">
      <c r="A156" s="135" t="s">
        <v>474</v>
      </c>
      <c r="B156" s="100" t="s">
        <v>43</v>
      </c>
      <c r="C156" s="101">
        <f t="shared" si="13"/>
        <v>13</v>
      </c>
      <c r="D156" s="101">
        <v>5</v>
      </c>
      <c r="E156" s="101">
        <v>0</v>
      </c>
      <c r="F156" s="101">
        <v>0</v>
      </c>
      <c r="G156" s="101">
        <v>8</v>
      </c>
      <c r="H156" s="101">
        <v>0</v>
      </c>
      <c r="I156" s="101">
        <v>13</v>
      </c>
      <c r="J156" s="101">
        <v>0</v>
      </c>
      <c r="K156" s="101">
        <v>0</v>
      </c>
      <c r="L156" s="101">
        <v>0</v>
      </c>
      <c r="M156" s="101">
        <v>0</v>
      </c>
      <c r="N156" s="101">
        <v>0</v>
      </c>
      <c r="O156" s="101">
        <v>0</v>
      </c>
    </row>
    <row r="157" spans="1:15" ht="13.5" customHeight="1" x14ac:dyDescent="0.15">
      <c r="A157" s="135" t="s">
        <v>474</v>
      </c>
      <c r="B157" s="100" t="s">
        <v>355</v>
      </c>
      <c r="C157" s="101">
        <f t="shared" si="13"/>
        <v>4</v>
      </c>
      <c r="D157" s="101">
        <v>3</v>
      </c>
      <c r="E157" s="101">
        <v>0</v>
      </c>
      <c r="F157" s="101">
        <v>0</v>
      </c>
      <c r="G157" s="101">
        <v>1</v>
      </c>
      <c r="H157" s="101">
        <v>0</v>
      </c>
      <c r="I157" s="101">
        <v>4</v>
      </c>
      <c r="J157" s="101">
        <v>0</v>
      </c>
      <c r="K157" s="101">
        <v>0</v>
      </c>
      <c r="L157" s="101">
        <v>0</v>
      </c>
      <c r="M157" s="101">
        <v>0</v>
      </c>
      <c r="N157" s="101">
        <v>0</v>
      </c>
      <c r="O157" s="101">
        <v>0</v>
      </c>
    </row>
    <row r="158" spans="1:15" ht="13.5" customHeight="1" x14ac:dyDescent="0.15">
      <c r="A158" s="135" t="s">
        <v>474</v>
      </c>
      <c r="B158" s="100" t="s">
        <v>81</v>
      </c>
      <c r="C158" s="101">
        <f t="shared" si="13"/>
        <v>2</v>
      </c>
      <c r="D158" s="101">
        <v>2</v>
      </c>
      <c r="E158" s="101">
        <v>0</v>
      </c>
      <c r="F158" s="101">
        <v>0</v>
      </c>
      <c r="G158" s="101">
        <v>0</v>
      </c>
      <c r="H158" s="101">
        <v>0</v>
      </c>
      <c r="I158" s="101">
        <v>2</v>
      </c>
      <c r="J158" s="101">
        <v>0</v>
      </c>
      <c r="K158" s="101">
        <v>0</v>
      </c>
      <c r="L158" s="101">
        <v>0</v>
      </c>
      <c r="M158" s="101">
        <v>0</v>
      </c>
      <c r="N158" s="101">
        <v>0</v>
      </c>
      <c r="O158" s="101">
        <v>0</v>
      </c>
    </row>
    <row r="159" spans="1:15" ht="13.5" customHeight="1" x14ac:dyDescent="0.15">
      <c r="A159" s="135" t="s">
        <v>474</v>
      </c>
      <c r="B159" s="100" t="s">
        <v>140</v>
      </c>
      <c r="C159" s="101">
        <f t="shared" si="13"/>
        <v>7</v>
      </c>
      <c r="D159" s="101">
        <v>3</v>
      </c>
      <c r="E159" s="101">
        <v>0</v>
      </c>
      <c r="F159" s="101">
        <v>0</v>
      </c>
      <c r="G159" s="101">
        <v>3</v>
      </c>
      <c r="H159" s="101">
        <v>1</v>
      </c>
      <c r="I159" s="101">
        <v>7</v>
      </c>
      <c r="J159" s="101">
        <v>0</v>
      </c>
      <c r="K159" s="101">
        <v>0</v>
      </c>
      <c r="L159" s="101">
        <v>0</v>
      </c>
      <c r="M159" s="101">
        <v>0</v>
      </c>
      <c r="N159" s="101">
        <v>0</v>
      </c>
      <c r="O159" s="101">
        <v>0</v>
      </c>
    </row>
    <row r="160" spans="1:15" ht="13.5" customHeight="1" x14ac:dyDescent="0.15">
      <c r="A160" s="135" t="s">
        <v>474</v>
      </c>
      <c r="B160" s="100" t="s">
        <v>150</v>
      </c>
      <c r="C160" s="101">
        <f t="shared" si="13"/>
        <v>5</v>
      </c>
      <c r="D160" s="101">
        <v>3</v>
      </c>
      <c r="E160" s="101">
        <v>0</v>
      </c>
      <c r="F160" s="101">
        <v>0</v>
      </c>
      <c r="G160" s="101">
        <v>1</v>
      </c>
      <c r="H160" s="101">
        <v>1</v>
      </c>
      <c r="I160" s="101">
        <v>5</v>
      </c>
      <c r="J160" s="101">
        <v>0</v>
      </c>
      <c r="K160" s="101">
        <v>0</v>
      </c>
      <c r="L160" s="101">
        <v>0</v>
      </c>
      <c r="M160" s="101">
        <v>0</v>
      </c>
      <c r="N160" s="101">
        <v>0</v>
      </c>
      <c r="O160" s="101">
        <v>0</v>
      </c>
    </row>
    <row r="161" spans="1:15" ht="13.5" customHeight="1" x14ac:dyDescent="0.15">
      <c r="A161" s="135" t="s">
        <v>474</v>
      </c>
      <c r="B161" s="100" t="s">
        <v>47</v>
      </c>
      <c r="C161" s="101">
        <f t="shared" si="13"/>
        <v>18</v>
      </c>
      <c r="D161" s="101">
        <v>14</v>
      </c>
      <c r="E161" s="101">
        <v>0</v>
      </c>
      <c r="F161" s="101">
        <v>0</v>
      </c>
      <c r="G161" s="101">
        <v>1</v>
      </c>
      <c r="H161" s="101">
        <v>1</v>
      </c>
      <c r="I161" s="101">
        <v>16</v>
      </c>
      <c r="J161" s="101">
        <v>1</v>
      </c>
      <c r="K161" s="101">
        <v>0</v>
      </c>
      <c r="L161" s="101">
        <v>0</v>
      </c>
      <c r="M161" s="101">
        <v>0</v>
      </c>
      <c r="N161" s="101">
        <v>1</v>
      </c>
      <c r="O161" s="101">
        <v>2</v>
      </c>
    </row>
    <row r="162" spans="1:15" ht="13.5" customHeight="1" x14ac:dyDescent="0.15">
      <c r="A162" s="135" t="s">
        <v>474</v>
      </c>
      <c r="B162" s="100" t="s">
        <v>48</v>
      </c>
      <c r="C162" s="101">
        <f t="shared" si="13"/>
        <v>5</v>
      </c>
      <c r="D162" s="101">
        <v>3</v>
      </c>
      <c r="E162" s="101">
        <v>0</v>
      </c>
      <c r="F162" s="101">
        <v>0</v>
      </c>
      <c r="G162" s="101">
        <v>1</v>
      </c>
      <c r="H162" s="101">
        <v>1</v>
      </c>
      <c r="I162" s="101">
        <v>5</v>
      </c>
      <c r="J162" s="101">
        <v>0</v>
      </c>
      <c r="K162" s="101">
        <v>0</v>
      </c>
      <c r="L162" s="101">
        <v>0</v>
      </c>
      <c r="M162" s="101">
        <v>0</v>
      </c>
      <c r="N162" s="101">
        <v>0</v>
      </c>
      <c r="O162" s="101">
        <v>0</v>
      </c>
    </row>
    <row r="163" spans="1:15" ht="13.5" customHeight="1" x14ac:dyDescent="0.15">
      <c r="A163" s="135" t="s">
        <v>474</v>
      </c>
      <c r="B163" s="100" t="s">
        <v>167</v>
      </c>
      <c r="C163" s="101">
        <f t="shared" si="13"/>
        <v>11</v>
      </c>
      <c r="D163" s="101">
        <v>5</v>
      </c>
      <c r="E163" s="101">
        <v>0</v>
      </c>
      <c r="F163" s="101">
        <v>0</v>
      </c>
      <c r="G163" s="101">
        <v>6</v>
      </c>
      <c r="H163" s="101">
        <v>0</v>
      </c>
      <c r="I163" s="101">
        <v>11</v>
      </c>
      <c r="J163" s="101">
        <v>0</v>
      </c>
      <c r="K163" s="101">
        <v>0</v>
      </c>
      <c r="L163" s="101">
        <v>0</v>
      </c>
      <c r="M163" s="101">
        <v>0</v>
      </c>
      <c r="N163" s="101">
        <v>0</v>
      </c>
      <c r="O163" s="101">
        <v>0</v>
      </c>
    </row>
    <row r="164" spans="1:15" ht="13.5" customHeight="1" x14ac:dyDescent="0.15">
      <c r="A164" s="135" t="s">
        <v>474</v>
      </c>
      <c r="B164" s="100" t="s">
        <v>185</v>
      </c>
      <c r="C164" s="101">
        <f t="shared" si="13"/>
        <v>9</v>
      </c>
      <c r="D164" s="101">
        <v>4</v>
      </c>
      <c r="E164" s="101">
        <v>0</v>
      </c>
      <c r="F164" s="101">
        <v>0</v>
      </c>
      <c r="G164" s="101">
        <v>5</v>
      </c>
      <c r="H164" s="101">
        <v>0</v>
      </c>
      <c r="I164" s="101">
        <v>9</v>
      </c>
      <c r="J164" s="101">
        <v>0</v>
      </c>
      <c r="K164" s="101">
        <v>0</v>
      </c>
      <c r="L164" s="101">
        <v>0</v>
      </c>
      <c r="M164" s="101">
        <v>0</v>
      </c>
      <c r="N164" s="101">
        <v>0</v>
      </c>
      <c r="O164" s="101">
        <v>0</v>
      </c>
    </row>
    <row r="165" spans="1:15" ht="13.5" customHeight="1" x14ac:dyDescent="0.15">
      <c r="A165" s="135" t="s">
        <v>474</v>
      </c>
      <c r="B165" s="100" t="s">
        <v>186</v>
      </c>
      <c r="C165" s="101">
        <f t="shared" si="13"/>
        <v>3</v>
      </c>
      <c r="D165" s="101">
        <v>2</v>
      </c>
      <c r="E165" s="101">
        <v>0</v>
      </c>
      <c r="F165" s="101">
        <v>0</v>
      </c>
      <c r="G165" s="101">
        <v>0</v>
      </c>
      <c r="H165" s="101">
        <v>1</v>
      </c>
      <c r="I165" s="101">
        <v>3</v>
      </c>
      <c r="J165" s="101">
        <v>0</v>
      </c>
      <c r="K165" s="101">
        <v>0</v>
      </c>
      <c r="L165" s="101">
        <v>0</v>
      </c>
      <c r="M165" s="101">
        <v>0</v>
      </c>
      <c r="N165" s="101">
        <v>0</v>
      </c>
      <c r="O165" s="101">
        <v>0</v>
      </c>
    </row>
    <row r="166" spans="1:15" ht="13.5" customHeight="1" x14ac:dyDescent="0.15">
      <c r="A166" s="135" t="s">
        <v>474</v>
      </c>
      <c r="B166" s="100" t="s">
        <v>187</v>
      </c>
      <c r="C166" s="101">
        <f t="shared" si="13"/>
        <v>5</v>
      </c>
      <c r="D166" s="101">
        <v>3</v>
      </c>
      <c r="E166" s="101">
        <v>0</v>
      </c>
      <c r="F166" s="101">
        <v>0</v>
      </c>
      <c r="G166" s="101">
        <v>1</v>
      </c>
      <c r="H166" s="101">
        <v>1</v>
      </c>
      <c r="I166" s="101">
        <v>5</v>
      </c>
      <c r="J166" s="101">
        <v>0</v>
      </c>
      <c r="K166" s="101">
        <v>0</v>
      </c>
      <c r="L166" s="101">
        <v>0</v>
      </c>
      <c r="M166" s="101">
        <v>0</v>
      </c>
      <c r="N166" s="101">
        <v>0</v>
      </c>
      <c r="O166" s="101">
        <v>0</v>
      </c>
    </row>
    <row r="167" spans="1:15" ht="13.5" customHeight="1" x14ac:dyDescent="0.15">
      <c r="A167" s="135" t="s">
        <v>474</v>
      </c>
      <c r="B167" s="100" t="s">
        <v>225</v>
      </c>
      <c r="C167" s="101">
        <f t="shared" si="13"/>
        <v>3</v>
      </c>
      <c r="D167" s="101">
        <v>3</v>
      </c>
      <c r="E167" s="101">
        <v>0</v>
      </c>
      <c r="F167" s="101">
        <v>0</v>
      </c>
      <c r="G167" s="101">
        <v>0</v>
      </c>
      <c r="H167" s="101">
        <v>0</v>
      </c>
      <c r="I167" s="101">
        <v>3</v>
      </c>
      <c r="J167" s="101">
        <v>0</v>
      </c>
      <c r="K167" s="101">
        <v>0</v>
      </c>
      <c r="L167" s="101">
        <v>0</v>
      </c>
      <c r="M167" s="101">
        <v>0</v>
      </c>
      <c r="N167" s="101">
        <v>0</v>
      </c>
      <c r="O167" s="101">
        <v>0</v>
      </c>
    </row>
    <row r="168" spans="1:15" ht="13.5" customHeight="1" x14ac:dyDescent="0.15">
      <c r="A168" s="135" t="s">
        <v>474</v>
      </c>
      <c r="B168" s="100" t="s">
        <v>226</v>
      </c>
      <c r="C168" s="101">
        <f t="shared" si="13"/>
        <v>3</v>
      </c>
      <c r="D168" s="101">
        <v>3</v>
      </c>
      <c r="E168" s="101">
        <v>0</v>
      </c>
      <c r="F168" s="101">
        <v>0</v>
      </c>
      <c r="G168" s="101">
        <v>0</v>
      </c>
      <c r="H168" s="101">
        <v>0</v>
      </c>
      <c r="I168" s="101">
        <v>3</v>
      </c>
      <c r="J168" s="101">
        <v>0</v>
      </c>
      <c r="K168" s="101">
        <v>0</v>
      </c>
      <c r="L168" s="101">
        <v>0</v>
      </c>
      <c r="M168" s="101">
        <v>0</v>
      </c>
      <c r="N168" s="101">
        <v>0</v>
      </c>
      <c r="O168" s="101">
        <v>0</v>
      </c>
    </row>
    <row r="169" spans="1:15" ht="13.5" customHeight="1" x14ac:dyDescent="0.15">
      <c r="A169" s="135" t="s">
        <v>474</v>
      </c>
      <c r="B169" s="100" t="s">
        <v>188</v>
      </c>
      <c r="C169" s="101">
        <f t="shared" si="13"/>
        <v>3</v>
      </c>
      <c r="D169" s="101">
        <v>2</v>
      </c>
      <c r="E169" s="101">
        <v>0</v>
      </c>
      <c r="F169" s="101">
        <v>0</v>
      </c>
      <c r="G169" s="101">
        <v>1</v>
      </c>
      <c r="H169" s="101">
        <v>0</v>
      </c>
      <c r="I169" s="101">
        <v>3</v>
      </c>
      <c r="J169" s="101">
        <v>0</v>
      </c>
      <c r="K169" s="101">
        <v>0</v>
      </c>
      <c r="L169" s="101">
        <v>0</v>
      </c>
      <c r="M169" s="101">
        <v>0</v>
      </c>
      <c r="N169" s="101">
        <v>0</v>
      </c>
      <c r="O169" s="101">
        <v>0</v>
      </c>
    </row>
    <row r="170" spans="1:15" ht="13.5" customHeight="1" x14ac:dyDescent="0.15">
      <c r="A170" s="135" t="s">
        <v>474</v>
      </c>
      <c r="B170" s="100" t="s">
        <v>189</v>
      </c>
      <c r="C170" s="101">
        <f t="shared" si="13"/>
        <v>4</v>
      </c>
      <c r="D170" s="101">
        <v>3</v>
      </c>
      <c r="E170" s="101">
        <v>0</v>
      </c>
      <c r="F170" s="101">
        <v>0</v>
      </c>
      <c r="G170" s="101">
        <v>0</v>
      </c>
      <c r="H170" s="101">
        <v>1</v>
      </c>
      <c r="I170" s="101">
        <v>4</v>
      </c>
      <c r="J170" s="101">
        <v>0</v>
      </c>
      <c r="K170" s="101">
        <v>0</v>
      </c>
      <c r="L170" s="101">
        <v>0</v>
      </c>
      <c r="M170" s="101">
        <v>0</v>
      </c>
      <c r="N170" s="101">
        <v>0</v>
      </c>
      <c r="O170" s="101">
        <v>0</v>
      </c>
    </row>
    <row r="171" spans="1:15" ht="13.5" customHeight="1" x14ac:dyDescent="0.15">
      <c r="A171" s="135" t="s">
        <v>474</v>
      </c>
      <c r="B171" s="100" t="s">
        <v>190</v>
      </c>
      <c r="C171" s="101">
        <f t="shared" si="13"/>
        <v>5</v>
      </c>
      <c r="D171" s="101">
        <v>3</v>
      </c>
      <c r="E171" s="101">
        <v>0</v>
      </c>
      <c r="F171" s="101">
        <v>0</v>
      </c>
      <c r="G171" s="101">
        <v>1</v>
      </c>
      <c r="H171" s="101">
        <v>0</v>
      </c>
      <c r="I171" s="101">
        <v>4</v>
      </c>
      <c r="J171" s="101">
        <v>1</v>
      </c>
      <c r="K171" s="101">
        <v>0</v>
      </c>
      <c r="L171" s="101">
        <v>0</v>
      </c>
      <c r="M171" s="101">
        <v>0</v>
      </c>
      <c r="N171" s="101">
        <v>0</v>
      </c>
      <c r="O171" s="101">
        <v>1</v>
      </c>
    </row>
    <row r="172" spans="1:15" ht="13.5" customHeight="1" x14ac:dyDescent="0.15">
      <c r="A172" s="135" t="s">
        <v>474</v>
      </c>
      <c r="B172" s="100" t="s">
        <v>191</v>
      </c>
      <c r="C172" s="101">
        <f t="shared" si="13"/>
        <v>2</v>
      </c>
      <c r="D172" s="101">
        <v>2</v>
      </c>
      <c r="E172" s="101">
        <v>0</v>
      </c>
      <c r="F172" s="101">
        <v>0</v>
      </c>
      <c r="G172" s="101">
        <v>0</v>
      </c>
      <c r="H172" s="101">
        <v>0</v>
      </c>
      <c r="I172" s="101">
        <v>2</v>
      </c>
      <c r="J172" s="101">
        <v>0</v>
      </c>
      <c r="K172" s="101">
        <v>0</v>
      </c>
      <c r="L172" s="101">
        <v>0</v>
      </c>
      <c r="M172" s="101">
        <v>0</v>
      </c>
      <c r="N172" s="101">
        <v>0</v>
      </c>
      <c r="O172" s="101">
        <v>0</v>
      </c>
    </row>
    <row r="173" spans="1:15" ht="13.5" customHeight="1" x14ac:dyDescent="0.15">
      <c r="A173" s="135" t="s">
        <v>474</v>
      </c>
      <c r="B173" s="100" t="s">
        <v>192</v>
      </c>
      <c r="C173" s="101">
        <f t="shared" si="13"/>
        <v>2</v>
      </c>
      <c r="D173" s="101">
        <v>2</v>
      </c>
      <c r="E173" s="101">
        <v>0</v>
      </c>
      <c r="F173" s="101">
        <v>0</v>
      </c>
      <c r="G173" s="101">
        <v>0</v>
      </c>
      <c r="H173" s="101">
        <v>0</v>
      </c>
      <c r="I173" s="101">
        <v>2</v>
      </c>
      <c r="J173" s="101">
        <v>0</v>
      </c>
      <c r="K173" s="101">
        <v>0</v>
      </c>
      <c r="L173" s="101">
        <v>0</v>
      </c>
      <c r="M173" s="101">
        <v>0</v>
      </c>
      <c r="N173" s="101">
        <v>0</v>
      </c>
      <c r="O173" s="101">
        <v>0</v>
      </c>
    </row>
    <row r="174" spans="1:15" ht="13.5" customHeight="1" x14ac:dyDescent="0.15">
      <c r="A174" s="135" t="s">
        <v>474</v>
      </c>
      <c r="B174" s="100" t="s">
        <v>193</v>
      </c>
      <c r="C174" s="101">
        <f t="shared" si="13"/>
        <v>3</v>
      </c>
      <c r="D174" s="101">
        <v>3</v>
      </c>
      <c r="E174" s="101">
        <v>0</v>
      </c>
      <c r="F174" s="101">
        <v>0</v>
      </c>
      <c r="G174" s="101">
        <v>0</v>
      </c>
      <c r="H174" s="101">
        <v>0</v>
      </c>
      <c r="I174" s="101">
        <v>3</v>
      </c>
      <c r="J174" s="101">
        <v>0</v>
      </c>
      <c r="K174" s="101">
        <v>0</v>
      </c>
      <c r="L174" s="101">
        <v>0</v>
      </c>
      <c r="M174" s="101">
        <v>0</v>
      </c>
      <c r="N174" s="101">
        <v>0</v>
      </c>
      <c r="O174" s="101">
        <v>0</v>
      </c>
    </row>
    <row r="175" spans="1:15" ht="13.5" customHeight="1" x14ac:dyDescent="0.15">
      <c r="A175" s="136" t="s">
        <v>471</v>
      </c>
      <c r="B175" s="102">
        <f>COUNTA(B154:B174)</f>
        <v>21</v>
      </c>
      <c r="C175" s="104">
        <f t="shared" ref="C175:O175" si="14">SUM(C154:C174)</f>
        <v>118</v>
      </c>
      <c r="D175" s="104">
        <f t="shared" si="14"/>
        <v>75</v>
      </c>
      <c r="E175" s="104">
        <f t="shared" si="14"/>
        <v>0</v>
      </c>
      <c r="F175" s="104">
        <f t="shared" si="14"/>
        <v>0</v>
      </c>
      <c r="G175" s="104">
        <f t="shared" si="14"/>
        <v>31</v>
      </c>
      <c r="H175" s="104">
        <f t="shared" si="14"/>
        <v>8</v>
      </c>
      <c r="I175" s="104">
        <f t="shared" si="14"/>
        <v>114</v>
      </c>
      <c r="J175" s="104">
        <f t="shared" si="14"/>
        <v>3</v>
      </c>
      <c r="K175" s="104">
        <f t="shared" si="14"/>
        <v>0</v>
      </c>
      <c r="L175" s="104">
        <f t="shared" si="14"/>
        <v>0</v>
      </c>
      <c r="M175" s="104">
        <f t="shared" si="14"/>
        <v>0</v>
      </c>
      <c r="N175" s="104">
        <f t="shared" si="14"/>
        <v>1</v>
      </c>
      <c r="O175" s="104">
        <f t="shared" si="14"/>
        <v>4</v>
      </c>
    </row>
    <row r="176" spans="1:15" ht="13.5" customHeight="1" x14ac:dyDescent="0.15">
      <c r="A176" s="135" t="s">
        <v>473</v>
      </c>
      <c r="B176" s="100" t="s">
        <v>37</v>
      </c>
      <c r="C176" s="101">
        <f t="shared" si="13"/>
        <v>14</v>
      </c>
      <c r="D176" s="101">
        <v>12</v>
      </c>
      <c r="E176" s="101">
        <v>0</v>
      </c>
      <c r="F176" s="101">
        <v>0</v>
      </c>
      <c r="G176" s="101">
        <v>1</v>
      </c>
      <c r="H176" s="101">
        <v>0</v>
      </c>
      <c r="I176" s="101">
        <v>13</v>
      </c>
      <c r="J176" s="101">
        <v>1</v>
      </c>
      <c r="K176" s="101">
        <v>0</v>
      </c>
      <c r="L176" s="101">
        <v>0</v>
      </c>
      <c r="M176" s="101">
        <v>0</v>
      </c>
      <c r="N176" s="101">
        <v>0</v>
      </c>
      <c r="O176" s="101">
        <v>1</v>
      </c>
    </row>
    <row r="177" spans="1:15" ht="13.5" customHeight="1" x14ac:dyDescent="0.15">
      <c r="A177" s="135" t="s">
        <v>473</v>
      </c>
      <c r="B177" s="100" t="s">
        <v>38</v>
      </c>
      <c r="C177" s="101">
        <f t="shared" si="13"/>
        <v>6</v>
      </c>
      <c r="D177" s="101">
        <v>3</v>
      </c>
      <c r="E177" s="101">
        <v>0</v>
      </c>
      <c r="F177" s="101">
        <v>0</v>
      </c>
      <c r="G177" s="101">
        <v>1</v>
      </c>
      <c r="H177" s="101">
        <v>2</v>
      </c>
      <c r="I177" s="101">
        <v>6</v>
      </c>
      <c r="J177" s="101">
        <v>0</v>
      </c>
      <c r="K177" s="101">
        <v>0</v>
      </c>
      <c r="L177" s="101">
        <v>0</v>
      </c>
      <c r="M177" s="101">
        <v>0</v>
      </c>
      <c r="N177" s="101">
        <v>0</v>
      </c>
      <c r="O177" s="101">
        <v>0</v>
      </c>
    </row>
    <row r="178" spans="1:15" ht="13.5" customHeight="1" x14ac:dyDescent="0.15">
      <c r="A178" s="135" t="s">
        <v>473</v>
      </c>
      <c r="B178" s="100" t="s">
        <v>39</v>
      </c>
      <c r="C178" s="101">
        <f t="shared" si="13"/>
        <v>15</v>
      </c>
      <c r="D178" s="101">
        <v>3</v>
      </c>
      <c r="E178" s="101">
        <v>0</v>
      </c>
      <c r="F178" s="101">
        <v>0</v>
      </c>
      <c r="G178" s="101">
        <v>10</v>
      </c>
      <c r="H178" s="101">
        <v>2</v>
      </c>
      <c r="I178" s="101">
        <v>15</v>
      </c>
      <c r="J178" s="101">
        <v>0</v>
      </c>
      <c r="K178" s="101">
        <v>0</v>
      </c>
      <c r="L178" s="101">
        <v>0</v>
      </c>
      <c r="M178" s="101">
        <v>0</v>
      </c>
      <c r="N178" s="101">
        <v>0</v>
      </c>
      <c r="O178" s="101">
        <v>0</v>
      </c>
    </row>
    <row r="179" spans="1:15" ht="13.5" customHeight="1" x14ac:dyDescent="0.15">
      <c r="A179" s="135" t="s">
        <v>473</v>
      </c>
      <c r="B179" s="100" t="s">
        <v>40</v>
      </c>
      <c r="C179" s="101">
        <f t="shared" si="13"/>
        <v>24</v>
      </c>
      <c r="D179" s="101">
        <v>5</v>
      </c>
      <c r="E179" s="101">
        <v>0</v>
      </c>
      <c r="F179" s="101">
        <v>0</v>
      </c>
      <c r="G179" s="101">
        <v>16</v>
      </c>
      <c r="H179" s="101">
        <v>3</v>
      </c>
      <c r="I179" s="101">
        <v>24</v>
      </c>
      <c r="J179" s="101">
        <v>0</v>
      </c>
      <c r="K179" s="101">
        <v>0</v>
      </c>
      <c r="L179" s="101">
        <v>0</v>
      </c>
      <c r="M179" s="101">
        <v>0</v>
      </c>
      <c r="N179" s="101">
        <v>0</v>
      </c>
      <c r="O179" s="101">
        <v>0</v>
      </c>
    </row>
    <row r="180" spans="1:15" ht="13.5" customHeight="1" x14ac:dyDescent="0.15">
      <c r="A180" s="135" t="s">
        <v>473</v>
      </c>
      <c r="B180" s="100" t="s">
        <v>142</v>
      </c>
      <c r="C180" s="101">
        <f t="shared" si="13"/>
        <v>6</v>
      </c>
      <c r="D180" s="101">
        <v>3</v>
      </c>
      <c r="E180" s="101">
        <v>0</v>
      </c>
      <c r="F180" s="101">
        <v>0</v>
      </c>
      <c r="G180" s="101">
        <v>1</v>
      </c>
      <c r="H180" s="101">
        <v>2</v>
      </c>
      <c r="I180" s="101">
        <v>6</v>
      </c>
      <c r="J180" s="101">
        <v>0</v>
      </c>
      <c r="K180" s="101">
        <v>0</v>
      </c>
      <c r="L180" s="101">
        <v>0</v>
      </c>
      <c r="M180" s="101">
        <v>0</v>
      </c>
      <c r="N180" s="101">
        <v>0</v>
      </c>
      <c r="O180" s="101">
        <v>0</v>
      </c>
    </row>
    <row r="181" spans="1:15" ht="13.5" customHeight="1" x14ac:dyDescent="0.15">
      <c r="A181" s="135" t="s">
        <v>473</v>
      </c>
      <c r="B181" s="100" t="s">
        <v>241</v>
      </c>
      <c r="C181" s="101">
        <f t="shared" si="13"/>
        <v>7</v>
      </c>
      <c r="D181" s="101">
        <v>3</v>
      </c>
      <c r="E181" s="101">
        <v>0</v>
      </c>
      <c r="F181" s="101">
        <v>0</v>
      </c>
      <c r="G181" s="101">
        <v>2</v>
      </c>
      <c r="H181" s="101">
        <v>2</v>
      </c>
      <c r="I181" s="101">
        <v>7</v>
      </c>
      <c r="J181" s="101">
        <v>0</v>
      </c>
      <c r="K181" s="101">
        <v>0</v>
      </c>
      <c r="L181" s="101">
        <v>0</v>
      </c>
      <c r="M181" s="101">
        <v>0</v>
      </c>
      <c r="N181" s="101">
        <v>0</v>
      </c>
      <c r="O181" s="101">
        <v>0</v>
      </c>
    </row>
    <row r="182" spans="1:15" ht="13.5" customHeight="1" x14ac:dyDescent="0.15">
      <c r="A182" s="135" t="s">
        <v>473</v>
      </c>
      <c r="B182" s="100" t="s">
        <v>200</v>
      </c>
      <c r="C182" s="101">
        <f t="shared" si="13"/>
        <v>3</v>
      </c>
      <c r="D182" s="101">
        <v>2</v>
      </c>
      <c r="E182" s="101">
        <v>0</v>
      </c>
      <c r="F182" s="101">
        <v>0</v>
      </c>
      <c r="G182" s="101">
        <v>1</v>
      </c>
      <c r="H182" s="101">
        <v>0</v>
      </c>
      <c r="I182" s="101">
        <v>3</v>
      </c>
      <c r="J182" s="101">
        <v>0</v>
      </c>
      <c r="K182" s="101">
        <v>0</v>
      </c>
      <c r="L182" s="101">
        <v>0</v>
      </c>
      <c r="M182" s="101">
        <v>0</v>
      </c>
      <c r="N182" s="101">
        <v>0</v>
      </c>
      <c r="O182" s="101">
        <v>0</v>
      </c>
    </row>
    <row r="183" spans="1:15" ht="13.5" customHeight="1" x14ac:dyDescent="0.15">
      <c r="A183" s="135" t="s">
        <v>473</v>
      </c>
      <c r="B183" s="100" t="s">
        <v>234</v>
      </c>
      <c r="C183" s="101">
        <f t="shared" si="13"/>
        <v>2</v>
      </c>
      <c r="D183" s="101">
        <v>2</v>
      </c>
      <c r="E183" s="101">
        <v>0</v>
      </c>
      <c r="F183" s="101">
        <v>0</v>
      </c>
      <c r="G183" s="101">
        <v>0</v>
      </c>
      <c r="H183" s="101">
        <v>0</v>
      </c>
      <c r="I183" s="101">
        <v>2</v>
      </c>
      <c r="J183" s="101">
        <v>0</v>
      </c>
      <c r="K183" s="101">
        <v>0</v>
      </c>
      <c r="L183" s="101">
        <v>0</v>
      </c>
      <c r="M183" s="101">
        <v>0</v>
      </c>
      <c r="N183" s="101">
        <v>0</v>
      </c>
      <c r="O183" s="101">
        <v>0</v>
      </c>
    </row>
    <row r="184" spans="1:15" ht="13.5" customHeight="1" x14ac:dyDescent="0.15">
      <c r="A184" s="135" t="s">
        <v>473</v>
      </c>
      <c r="B184" s="100" t="s">
        <v>201</v>
      </c>
      <c r="C184" s="101">
        <f t="shared" si="13"/>
        <v>7</v>
      </c>
      <c r="D184" s="101">
        <v>4</v>
      </c>
      <c r="E184" s="101">
        <v>0</v>
      </c>
      <c r="F184" s="101">
        <v>0</v>
      </c>
      <c r="G184" s="101">
        <v>3</v>
      </c>
      <c r="H184" s="101">
        <v>0</v>
      </c>
      <c r="I184" s="101">
        <v>7</v>
      </c>
      <c r="J184" s="101">
        <v>0</v>
      </c>
      <c r="K184" s="101">
        <v>0</v>
      </c>
      <c r="L184" s="101">
        <v>0</v>
      </c>
      <c r="M184" s="101">
        <v>0</v>
      </c>
      <c r="N184" s="101">
        <v>0</v>
      </c>
      <c r="O184" s="101">
        <v>0</v>
      </c>
    </row>
    <row r="185" spans="1:15" ht="13.5" customHeight="1" x14ac:dyDescent="0.15">
      <c r="A185" s="135" t="s">
        <v>473</v>
      </c>
      <c r="B185" s="100" t="s">
        <v>202</v>
      </c>
      <c r="C185" s="101">
        <f t="shared" si="13"/>
        <v>5</v>
      </c>
      <c r="D185" s="101">
        <v>3</v>
      </c>
      <c r="E185" s="101">
        <v>0</v>
      </c>
      <c r="F185" s="101">
        <v>0</v>
      </c>
      <c r="G185" s="101">
        <v>1</v>
      </c>
      <c r="H185" s="101">
        <v>1</v>
      </c>
      <c r="I185" s="101">
        <v>5</v>
      </c>
      <c r="J185" s="101">
        <v>0</v>
      </c>
      <c r="K185" s="101">
        <v>0</v>
      </c>
      <c r="L185" s="101">
        <v>0</v>
      </c>
      <c r="M185" s="101">
        <v>0</v>
      </c>
      <c r="N185" s="101">
        <v>0</v>
      </c>
      <c r="O185" s="101">
        <v>0</v>
      </c>
    </row>
    <row r="186" spans="1:15" ht="13.5" customHeight="1" x14ac:dyDescent="0.15">
      <c r="A186" s="135" t="s">
        <v>473</v>
      </c>
      <c r="B186" s="100" t="s">
        <v>235</v>
      </c>
      <c r="C186" s="101">
        <f t="shared" si="13"/>
        <v>8</v>
      </c>
      <c r="D186" s="101">
        <v>3</v>
      </c>
      <c r="E186" s="101">
        <v>0</v>
      </c>
      <c r="F186" s="101">
        <v>0</v>
      </c>
      <c r="G186" s="101">
        <v>4</v>
      </c>
      <c r="H186" s="101">
        <v>1</v>
      </c>
      <c r="I186" s="101">
        <v>8</v>
      </c>
      <c r="J186" s="101">
        <v>0</v>
      </c>
      <c r="K186" s="101">
        <v>0</v>
      </c>
      <c r="L186" s="101">
        <v>0</v>
      </c>
      <c r="M186" s="101">
        <v>0</v>
      </c>
      <c r="N186" s="101">
        <v>0</v>
      </c>
      <c r="O186" s="101">
        <v>0</v>
      </c>
    </row>
    <row r="187" spans="1:15" ht="13.5" customHeight="1" x14ac:dyDescent="0.15">
      <c r="A187" s="135" t="s">
        <v>473</v>
      </c>
      <c r="B187" s="100" t="s">
        <v>203</v>
      </c>
      <c r="C187" s="101">
        <f t="shared" si="13"/>
        <v>2</v>
      </c>
      <c r="D187" s="101">
        <v>2</v>
      </c>
      <c r="E187" s="101">
        <v>0</v>
      </c>
      <c r="F187" s="101">
        <v>0</v>
      </c>
      <c r="G187" s="101">
        <v>0</v>
      </c>
      <c r="H187" s="101">
        <v>0</v>
      </c>
      <c r="I187" s="101">
        <v>2</v>
      </c>
      <c r="J187" s="101">
        <v>0</v>
      </c>
      <c r="K187" s="101">
        <v>0</v>
      </c>
      <c r="L187" s="101">
        <v>0</v>
      </c>
      <c r="M187" s="101">
        <v>0</v>
      </c>
      <c r="N187" s="101">
        <v>0</v>
      </c>
      <c r="O187" s="101">
        <v>0</v>
      </c>
    </row>
    <row r="188" spans="1:15" ht="13.5" customHeight="1" x14ac:dyDescent="0.15">
      <c r="A188" s="135" t="s">
        <v>473</v>
      </c>
      <c r="B188" s="100" t="s">
        <v>204</v>
      </c>
      <c r="C188" s="101">
        <f t="shared" si="13"/>
        <v>3</v>
      </c>
      <c r="D188" s="101">
        <v>2</v>
      </c>
      <c r="E188" s="101">
        <v>0</v>
      </c>
      <c r="F188" s="101">
        <v>0</v>
      </c>
      <c r="G188" s="101">
        <v>0</v>
      </c>
      <c r="H188" s="101">
        <v>1</v>
      </c>
      <c r="I188" s="101">
        <v>3</v>
      </c>
      <c r="J188" s="101">
        <v>0</v>
      </c>
      <c r="K188" s="101">
        <v>0</v>
      </c>
      <c r="L188" s="101">
        <v>0</v>
      </c>
      <c r="M188" s="101">
        <v>0</v>
      </c>
      <c r="N188" s="101">
        <v>0</v>
      </c>
      <c r="O188" s="101">
        <v>0</v>
      </c>
    </row>
    <row r="189" spans="1:15" ht="13.5" customHeight="1" x14ac:dyDescent="0.15">
      <c r="A189" s="135" t="s">
        <v>473</v>
      </c>
      <c r="B189" s="100" t="s">
        <v>607</v>
      </c>
      <c r="C189" s="101">
        <f t="shared" si="13"/>
        <v>3</v>
      </c>
      <c r="D189" s="101">
        <v>2</v>
      </c>
      <c r="E189" s="101">
        <v>0</v>
      </c>
      <c r="F189" s="101">
        <v>0</v>
      </c>
      <c r="G189" s="101">
        <v>1</v>
      </c>
      <c r="H189" s="101">
        <v>0</v>
      </c>
      <c r="I189" s="101">
        <v>3</v>
      </c>
      <c r="J189" s="101">
        <v>0</v>
      </c>
      <c r="K189" s="101">
        <v>0</v>
      </c>
      <c r="L189" s="101">
        <v>0</v>
      </c>
      <c r="M189" s="101">
        <v>0</v>
      </c>
      <c r="N189" s="101">
        <v>0</v>
      </c>
      <c r="O189" s="101">
        <v>0</v>
      </c>
    </row>
    <row r="190" spans="1:15" ht="13.5" customHeight="1" x14ac:dyDescent="0.15">
      <c r="A190" s="135" t="s">
        <v>473</v>
      </c>
      <c r="B190" s="100" t="s">
        <v>205</v>
      </c>
      <c r="C190" s="101">
        <f t="shared" si="13"/>
        <v>5</v>
      </c>
      <c r="D190" s="101">
        <v>3</v>
      </c>
      <c r="E190" s="101">
        <v>0</v>
      </c>
      <c r="F190" s="101">
        <v>0</v>
      </c>
      <c r="G190" s="101">
        <v>2</v>
      </c>
      <c r="H190" s="101">
        <v>0</v>
      </c>
      <c r="I190" s="101">
        <v>5</v>
      </c>
      <c r="J190" s="101">
        <v>0</v>
      </c>
      <c r="K190" s="101">
        <v>0</v>
      </c>
      <c r="L190" s="101">
        <v>0</v>
      </c>
      <c r="M190" s="101">
        <v>0</v>
      </c>
      <c r="N190" s="101">
        <v>0</v>
      </c>
      <c r="O190" s="101">
        <v>0</v>
      </c>
    </row>
    <row r="191" spans="1:15" ht="13.5" customHeight="1" x14ac:dyDescent="0.15">
      <c r="A191" s="135" t="s">
        <v>473</v>
      </c>
      <c r="B191" s="100" t="s">
        <v>206</v>
      </c>
      <c r="C191" s="101">
        <f t="shared" si="13"/>
        <v>3</v>
      </c>
      <c r="D191" s="101">
        <v>3</v>
      </c>
      <c r="E191" s="101">
        <v>0</v>
      </c>
      <c r="F191" s="101">
        <v>0</v>
      </c>
      <c r="G191" s="101">
        <v>0</v>
      </c>
      <c r="H191" s="101">
        <v>0</v>
      </c>
      <c r="I191" s="101">
        <v>3</v>
      </c>
      <c r="J191" s="101">
        <v>0</v>
      </c>
      <c r="K191" s="101">
        <v>0</v>
      </c>
      <c r="L191" s="101">
        <v>0</v>
      </c>
      <c r="M191" s="101">
        <v>0</v>
      </c>
      <c r="N191" s="101">
        <v>0</v>
      </c>
      <c r="O191" s="101">
        <v>0</v>
      </c>
    </row>
    <row r="192" spans="1:15" ht="13.5" customHeight="1" x14ac:dyDescent="0.15">
      <c r="A192" s="135" t="s">
        <v>473</v>
      </c>
      <c r="B192" s="100" t="s">
        <v>207</v>
      </c>
      <c r="C192" s="101">
        <f t="shared" si="13"/>
        <v>3</v>
      </c>
      <c r="D192" s="101">
        <v>2</v>
      </c>
      <c r="E192" s="101">
        <v>0</v>
      </c>
      <c r="F192" s="101">
        <v>0</v>
      </c>
      <c r="G192" s="101">
        <v>1</v>
      </c>
      <c r="H192" s="101">
        <v>0</v>
      </c>
      <c r="I192" s="101">
        <v>3</v>
      </c>
      <c r="J192" s="101">
        <v>0</v>
      </c>
      <c r="K192" s="101">
        <v>0</v>
      </c>
      <c r="L192" s="101">
        <v>0</v>
      </c>
      <c r="M192" s="101">
        <v>0</v>
      </c>
      <c r="N192" s="101">
        <v>0</v>
      </c>
      <c r="O192" s="101">
        <v>0</v>
      </c>
    </row>
    <row r="193" spans="1:15" ht="13.5" customHeight="1" x14ac:dyDescent="0.15">
      <c r="A193" s="136" t="s">
        <v>471</v>
      </c>
      <c r="B193" s="102">
        <f>COUNTA(B176:B192)</f>
        <v>17</v>
      </c>
      <c r="C193" s="103">
        <f t="shared" ref="C193:O193" si="15">SUM(C176:C192)</f>
        <v>116</v>
      </c>
      <c r="D193" s="103">
        <f t="shared" si="15"/>
        <v>57</v>
      </c>
      <c r="E193" s="103">
        <f t="shared" si="15"/>
        <v>0</v>
      </c>
      <c r="F193" s="103">
        <f t="shared" si="15"/>
        <v>0</v>
      </c>
      <c r="G193" s="103">
        <f t="shared" si="15"/>
        <v>44</v>
      </c>
      <c r="H193" s="103">
        <f t="shared" si="15"/>
        <v>14</v>
      </c>
      <c r="I193" s="103">
        <f t="shared" si="15"/>
        <v>115</v>
      </c>
      <c r="J193" s="103">
        <f t="shared" si="15"/>
        <v>1</v>
      </c>
      <c r="K193" s="103">
        <f t="shared" si="15"/>
        <v>0</v>
      </c>
      <c r="L193" s="103">
        <f t="shared" si="15"/>
        <v>0</v>
      </c>
      <c r="M193" s="103">
        <f t="shared" si="15"/>
        <v>0</v>
      </c>
      <c r="N193" s="103">
        <f t="shared" si="15"/>
        <v>0</v>
      </c>
      <c r="O193" s="103">
        <f t="shared" si="15"/>
        <v>1</v>
      </c>
    </row>
    <row r="194" spans="1:15" ht="13.5" customHeight="1" x14ac:dyDescent="0.15">
      <c r="A194" s="135" t="s">
        <v>472</v>
      </c>
      <c r="B194" s="100" t="s">
        <v>33</v>
      </c>
      <c r="C194" s="101">
        <f t="shared" si="13"/>
        <v>16</v>
      </c>
      <c r="D194" s="101">
        <v>11</v>
      </c>
      <c r="E194" s="101">
        <v>0</v>
      </c>
      <c r="F194" s="101">
        <v>0</v>
      </c>
      <c r="G194" s="101">
        <v>3</v>
      </c>
      <c r="H194" s="101">
        <v>1</v>
      </c>
      <c r="I194" s="101">
        <v>15</v>
      </c>
      <c r="J194" s="101">
        <v>1</v>
      </c>
      <c r="K194" s="101">
        <v>0</v>
      </c>
      <c r="L194" s="101">
        <v>0</v>
      </c>
      <c r="M194" s="101">
        <v>0</v>
      </c>
      <c r="N194" s="101">
        <v>0</v>
      </c>
      <c r="O194" s="101">
        <v>1</v>
      </c>
    </row>
    <row r="195" spans="1:15" ht="13.5" customHeight="1" x14ac:dyDescent="0.15">
      <c r="A195" s="135" t="s">
        <v>472</v>
      </c>
      <c r="B195" s="100" t="s">
        <v>34</v>
      </c>
      <c r="C195" s="101">
        <f t="shared" si="13"/>
        <v>5</v>
      </c>
      <c r="D195" s="101">
        <v>4</v>
      </c>
      <c r="E195" s="101">
        <v>0</v>
      </c>
      <c r="F195" s="101">
        <v>0</v>
      </c>
      <c r="G195" s="101">
        <v>1</v>
      </c>
      <c r="H195" s="101">
        <v>0</v>
      </c>
      <c r="I195" s="101">
        <v>5</v>
      </c>
      <c r="J195" s="101">
        <v>0</v>
      </c>
      <c r="K195" s="101">
        <v>0</v>
      </c>
      <c r="L195" s="101">
        <v>0</v>
      </c>
      <c r="M195" s="101">
        <v>0</v>
      </c>
      <c r="N195" s="101">
        <v>0</v>
      </c>
      <c r="O195" s="101">
        <v>0</v>
      </c>
    </row>
    <row r="196" spans="1:15" ht="13.5" customHeight="1" x14ac:dyDescent="0.15">
      <c r="A196" s="135" t="s">
        <v>472</v>
      </c>
      <c r="B196" s="100" t="s">
        <v>35</v>
      </c>
      <c r="C196" s="101">
        <f t="shared" si="13"/>
        <v>8</v>
      </c>
      <c r="D196" s="101">
        <v>3</v>
      </c>
      <c r="E196" s="101">
        <v>0</v>
      </c>
      <c r="F196" s="101">
        <v>0</v>
      </c>
      <c r="G196" s="101">
        <v>3</v>
      </c>
      <c r="H196" s="101">
        <v>2</v>
      </c>
      <c r="I196" s="101">
        <v>8</v>
      </c>
      <c r="J196" s="101">
        <v>0</v>
      </c>
      <c r="K196" s="101">
        <v>0</v>
      </c>
      <c r="L196" s="101">
        <v>0</v>
      </c>
      <c r="M196" s="101">
        <v>0</v>
      </c>
      <c r="N196" s="101">
        <v>0</v>
      </c>
      <c r="O196" s="101">
        <v>0</v>
      </c>
    </row>
    <row r="197" spans="1:15" ht="13.5" customHeight="1" x14ac:dyDescent="0.15">
      <c r="A197" s="135" t="s">
        <v>472</v>
      </c>
      <c r="B197" s="100" t="s">
        <v>36</v>
      </c>
      <c r="C197" s="101">
        <f t="shared" si="13"/>
        <v>18</v>
      </c>
      <c r="D197" s="101">
        <v>5</v>
      </c>
      <c r="E197" s="101">
        <v>0</v>
      </c>
      <c r="F197" s="101">
        <v>0</v>
      </c>
      <c r="G197" s="101">
        <v>12</v>
      </c>
      <c r="H197" s="101">
        <v>0</v>
      </c>
      <c r="I197" s="101">
        <v>17</v>
      </c>
      <c r="J197" s="101">
        <v>1</v>
      </c>
      <c r="K197" s="101">
        <v>0</v>
      </c>
      <c r="L197" s="101">
        <v>0</v>
      </c>
      <c r="M197" s="101">
        <v>0</v>
      </c>
      <c r="N197" s="101">
        <v>0</v>
      </c>
      <c r="O197" s="101">
        <v>1</v>
      </c>
    </row>
    <row r="198" spans="1:15" ht="13.5" customHeight="1" x14ac:dyDescent="0.15">
      <c r="A198" s="135" t="s">
        <v>472</v>
      </c>
      <c r="B198" s="100" t="s">
        <v>83</v>
      </c>
      <c r="C198" s="101">
        <f t="shared" si="13"/>
        <v>2</v>
      </c>
      <c r="D198" s="101">
        <v>2</v>
      </c>
      <c r="E198" s="101">
        <v>0</v>
      </c>
      <c r="F198" s="101">
        <v>0</v>
      </c>
      <c r="G198" s="101">
        <v>0</v>
      </c>
      <c r="H198" s="101">
        <v>0</v>
      </c>
      <c r="I198" s="101">
        <v>2</v>
      </c>
      <c r="J198" s="101">
        <v>0</v>
      </c>
      <c r="K198" s="101">
        <v>0</v>
      </c>
      <c r="L198" s="101">
        <v>0</v>
      </c>
      <c r="M198" s="101">
        <v>0</v>
      </c>
      <c r="N198" s="101">
        <v>0</v>
      </c>
      <c r="O198" s="101">
        <v>0</v>
      </c>
    </row>
    <row r="199" spans="1:15" ht="13.5" customHeight="1" x14ac:dyDescent="0.15">
      <c r="A199" s="135" t="s">
        <v>472</v>
      </c>
      <c r="B199" s="100" t="s">
        <v>168</v>
      </c>
      <c r="C199" s="101">
        <f t="shared" si="13"/>
        <v>6</v>
      </c>
      <c r="D199" s="101">
        <v>4</v>
      </c>
      <c r="E199" s="101">
        <v>0</v>
      </c>
      <c r="F199" s="101">
        <v>0</v>
      </c>
      <c r="G199" s="101">
        <v>2</v>
      </c>
      <c r="H199" s="101">
        <v>0</v>
      </c>
      <c r="I199" s="101">
        <v>6</v>
      </c>
      <c r="J199" s="101">
        <v>0</v>
      </c>
      <c r="K199" s="101">
        <v>0</v>
      </c>
      <c r="L199" s="101">
        <v>0</v>
      </c>
      <c r="M199" s="101">
        <v>0</v>
      </c>
      <c r="N199" s="101">
        <v>0</v>
      </c>
      <c r="O199" s="101">
        <v>0</v>
      </c>
    </row>
    <row r="200" spans="1:15" ht="13.5" customHeight="1" x14ac:dyDescent="0.15">
      <c r="A200" s="135" t="s">
        <v>472</v>
      </c>
      <c r="B200" s="100" t="s">
        <v>242</v>
      </c>
      <c r="C200" s="101">
        <f t="shared" si="13"/>
        <v>4</v>
      </c>
      <c r="D200" s="101">
        <v>3</v>
      </c>
      <c r="E200" s="101">
        <v>0</v>
      </c>
      <c r="F200" s="101">
        <v>0</v>
      </c>
      <c r="G200" s="101">
        <v>1</v>
      </c>
      <c r="H200" s="101">
        <v>0</v>
      </c>
      <c r="I200" s="101">
        <v>4</v>
      </c>
      <c r="J200" s="101">
        <v>0</v>
      </c>
      <c r="K200" s="101">
        <v>0</v>
      </c>
      <c r="L200" s="101">
        <v>0</v>
      </c>
      <c r="M200" s="101">
        <v>0</v>
      </c>
      <c r="N200" s="101">
        <v>0</v>
      </c>
      <c r="O200" s="101">
        <v>0</v>
      </c>
    </row>
    <row r="201" spans="1:15" ht="13.5" customHeight="1" x14ac:dyDescent="0.15">
      <c r="A201" s="135" t="s">
        <v>472</v>
      </c>
      <c r="B201" s="100" t="s">
        <v>1</v>
      </c>
      <c r="C201" s="101">
        <f t="shared" si="13"/>
        <v>8</v>
      </c>
      <c r="D201" s="101">
        <v>4</v>
      </c>
      <c r="E201" s="101">
        <v>0</v>
      </c>
      <c r="F201" s="101">
        <v>0</v>
      </c>
      <c r="G201" s="101">
        <v>3</v>
      </c>
      <c r="H201" s="101">
        <v>1</v>
      </c>
      <c r="I201" s="101">
        <v>8</v>
      </c>
      <c r="J201" s="101">
        <v>0</v>
      </c>
      <c r="K201" s="101">
        <v>0</v>
      </c>
      <c r="L201" s="101">
        <v>0</v>
      </c>
      <c r="M201" s="101">
        <v>0</v>
      </c>
      <c r="N201" s="101">
        <v>0</v>
      </c>
      <c r="O201" s="101">
        <v>0</v>
      </c>
    </row>
    <row r="202" spans="1:15" ht="13.5" customHeight="1" x14ac:dyDescent="0.15">
      <c r="A202" s="135" t="s">
        <v>472</v>
      </c>
      <c r="B202" s="100" t="s">
        <v>208</v>
      </c>
      <c r="C202" s="101">
        <f t="shared" si="13"/>
        <v>9</v>
      </c>
      <c r="D202" s="101">
        <v>3</v>
      </c>
      <c r="E202" s="101">
        <v>0</v>
      </c>
      <c r="F202" s="101">
        <v>0</v>
      </c>
      <c r="G202" s="101">
        <v>6</v>
      </c>
      <c r="H202" s="101">
        <v>0</v>
      </c>
      <c r="I202" s="101">
        <v>9</v>
      </c>
      <c r="J202" s="101">
        <v>0</v>
      </c>
      <c r="K202" s="101">
        <v>0</v>
      </c>
      <c r="L202" s="101">
        <v>0</v>
      </c>
      <c r="M202" s="101">
        <v>0</v>
      </c>
      <c r="N202" s="101">
        <v>0</v>
      </c>
      <c r="O202" s="101">
        <v>0</v>
      </c>
    </row>
    <row r="203" spans="1:15" ht="13.5" customHeight="1" x14ac:dyDescent="0.15">
      <c r="A203" s="135" t="s">
        <v>472</v>
      </c>
      <c r="B203" s="100" t="s">
        <v>209</v>
      </c>
      <c r="C203" s="101">
        <f t="shared" si="13"/>
        <v>3</v>
      </c>
      <c r="D203" s="101">
        <v>3</v>
      </c>
      <c r="E203" s="101">
        <v>0</v>
      </c>
      <c r="F203" s="101">
        <v>0</v>
      </c>
      <c r="G203" s="101">
        <v>0</v>
      </c>
      <c r="H203" s="101">
        <v>0</v>
      </c>
      <c r="I203" s="101">
        <v>3</v>
      </c>
      <c r="J203" s="101">
        <v>0</v>
      </c>
      <c r="K203" s="101">
        <v>0</v>
      </c>
      <c r="L203" s="101">
        <v>0</v>
      </c>
      <c r="M203" s="101">
        <v>0</v>
      </c>
      <c r="N203" s="101">
        <v>0</v>
      </c>
      <c r="O203" s="101">
        <v>0</v>
      </c>
    </row>
    <row r="204" spans="1:15" ht="13.5" customHeight="1" x14ac:dyDescent="0.15">
      <c r="A204" s="135" t="s">
        <v>472</v>
      </c>
      <c r="B204" s="100" t="s">
        <v>210</v>
      </c>
      <c r="C204" s="101">
        <f t="shared" si="13"/>
        <v>3</v>
      </c>
      <c r="D204" s="101">
        <v>3</v>
      </c>
      <c r="E204" s="101">
        <v>0</v>
      </c>
      <c r="F204" s="101">
        <v>0</v>
      </c>
      <c r="G204" s="101">
        <v>0</v>
      </c>
      <c r="H204" s="101">
        <v>0</v>
      </c>
      <c r="I204" s="101">
        <v>3</v>
      </c>
      <c r="J204" s="101">
        <v>0</v>
      </c>
      <c r="K204" s="101">
        <v>0</v>
      </c>
      <c r="L204" s="101">
        <v>0</v>
      </c>
      <c r="M204" s="101">
        <v>0</v>
      </c>
      <c r="N204" s="101">
        <v>0</v>
      </c>
      <c r="O204" s="101">
        <v>0</v>
      </c>
    </row>
    <row r="205" spans="1:15" ht="13.5" customHeight="1" x14ac:dyDescent="0.15">
      <c r="A205" s="136" t="s">
        <v>471</v>
      </c>
      <c r="B205" s="102">
        <f>COUNTA(B194:B204)</f>
        <v>11</v>
      </c>
      <c r="C205" s="104">
        <f t="shared" ref="C205:O205" si="16">SUM(C194:C204)</f>
        <v>82</v>
      </c>
      <c r="D205" s="104">
        <f t="shared" si="16"/>
        <v>45</v>
      </c>
      <c r="E205" s="104">
        <f t="shared" si="16"/>
        <v>0</v>
      </c>
      <c r="F205" s="104">
        <f t="shared" si="16"/>
        <v>0</v>
      </c>
      <c r="G205" s="104">
        <f t="shared" si="16"/>
        <v>31</v>
      </c>
      <c r="H205" s="104">
        <f t="shared" si="16"/>
        <v>4</v>
      </c>
      <c r="I205" s="104">
        <f t="shared" si="16"/>
        <v>80</v>
      </c>
      <c r="J205" s="104">
        <f t="shared" si="16"/>
        <v>2</v>
      </c>
      <c r="K205" s="104">
        <f t="shared" si="16"/>
        <v>0</v>
      </c>
      <c r="L205" s="104">
        <f t="shared" si="16"/>
        <v>0</v>
      </c>
      <c r="M205" s="104">
        <f t="shared" si="16"/>
        <v>0</v>
      </c>
      <c r="N205" s="104">
        <f t="shared" si="16"/>
        <v>0</v>
      </c>
      <c r="O205" s="104">
        <f t="shared" si="16"/>
        <v>2</v>
      </c>
    </row>
    <row r="206" spans="1:15" ht="13.5" customHeight="1" x14ac:dyDescent="0.15">
      <c r="A206" s="135" t="s">
        <v>59</v>
      </c>
      <c r="B206" s="106" t="s">
        <v>59</v>
      </c>
      <c r="C206" s="101">
        <f t="shared" si="13"/>
        <v>11</v>
      </c>
      <c r="D206" s="101">
        <v>9</v>
      </c>
      <c r="E206" s="101">
        <v>0</v>
      </c>
      <c r="F206" s="101">
        <v>0</v>
      </c>
      <c r="G206" s="101">
        <v>2</v>
      </c>
      <c r="H206" s="101">
        <v>0</v>
      </c>
      <c r="I206" s="101">
        <v>11</v>
      </c>
      <c r="J206" s="101">
        <v>0</v>
      </c>
      <c r="K206" s="101">
        <v>0</v>
      </c>
      <c r="L206" s="101">
        <v>0</v>
      </c>
      <c r="M206" s="101">
        <v>0</v>
      </c>
      <c r="N206" s="101">
        <v>0</v>
      </c>
      <c r="O206" s="101">
        <v>0</v>
      </c>
    </row>
    <row r="207" spans="1:15" ht="13.5" customHeight="1" x14ac:dyDescent="0.15">
      <c r="A207" s="135" t="s">
        <v>59</v>
      </c>
      <c r="B207" s="100" t="s">
        <v>237</v>
      </c>
      <c r="C207" s="101">
        <f t="shared" si="13"/>
        <v>7</v>
      </c>
      <c r="D207" s="101">
        <v>3</v>
      </c>
      <c r="E207" s="101">
        <v>0</v>
      </c>
      <c r="F207" s="101">
        <v>0</v>
      </c>
      <c r="G207" s="101">
        <v>3</v>
      </c>
      <c r="H207" s="101">
        <v>1</v>
      </c>
      <c r="I207" s="101">
        <v>7</v>
      </c>
      <c r="J207" s="101">
        <v>0</v>
      </c>
      <c r="K207" s="101">
        <v>0</v>
      </c>
      <c r="L207" s="101">
        <v>0</v>
      </c>
      <c r="M207" s="101">
        <v>0</v>
      </c>
      <c r="N207" s="101">
        <v>0</v>
      </c>
      <c r="O207" s="101">
        <v>0</v>
      </c>
    </row>
    <row r="208" spans="1:15" ht="13.5" customHeight="1" x14ac:dyDescent="0.15">
      <c r="A208" s="135" t="s">
        <v>59</v>
      </c>
      <c r="B208" s="100" t="s">
        <v>211</v>
      </c>
      <c r="C208" s="101">
        <f t="shared" si="13"/>
        <v>8</v>
      </c>
      <c r="D208" s="101">
        <v>4</v>
      </c>
      <c r="E208" s="101">
        <v>0</v>
      </c>
      <c r="F208" s="101">
        <v>0</v>
      </c>
      <c r="G208" s="101">
        <v>2</v>
      </c>
      <c r="H208" s="101">
        <v>2</v>
      </c>
      <c r="I208" s="101">
        <v>8</v>
      </c>
      <c r="J208" s="101">
        <v>0</v>
      </c>
      <c r="K208" s="101">
        <v>0</v>
      </c>
      <c r="L208" s="101">
        <v>0</v>
      </c>
      <c r="M208" s="101">
        <v>0</v>
      </c>
      <c r="N208" s="101">
        <v>0</v>
      </c>
      <c r="O208" s="101">
        <v>0</v>
      </c>
    </row>
    <row r="209" spans="1:15" ht="13.5" customHeight="1" x14ac:dyDescent="0.15">
      <c r="A209" s="135" t="s">
        <v>59</v>
      </c>
      <c r="B209" s="100" t="s">
        <v>212</v>
      </c>
      <c r="C209" s="101">
        <f t="shared" si="13"/>
        <v>3</v>
      </c>
      <c r="D209" s="101">
        <v>3</v>
      </c>
      <c r="E209" s="101">
        <v>0</v>
      </c>
      <c r="F209" s="101">
        <v>0</v>
      </c>
      <c r="G209" s="101">
        <v>0</v>
      </c>
      <c r="H209" s="101">
        <v>0</v>
      </c>
      <c r="I209" s="101">
        <v>3</v>
      </c>
      <c r="J209" s="101">
        <v>0</v>
      </c>
      <c r="K209" s="101">
        <v>0</v>
      </c>
      <c r="L209" s="101">
        <v>0</v>
      </c>
      <c r="M209" s="101">
        <v>0</v>
      </c>
      <c r="N209" s="101">
        <v>0</v>
      </c>
      <c r="O209" s="101">
        <v>0</v>
      </c>
    </row>
    <row r="210" spans="1:15" ht="13.5" customHeight="1" x14ac:dyDescent="0.15">
      <c r="A210" s="135" t="s">
        <v>59</v>
      </c>
      <c r="B210" s="100" t="s">
        <v>213</v>
      </c>
      <c r="C210" s="101">
        <f t="shared" si="13"/>
        <v>3</v>
      </c>
      <c r="D210" s="101">
        <v>2</v>
      </c>
      <c r="E210" s="101">
        <v>0</v>
      </c>
      <c r="F210" s="101">
        <v>0</v>
      </c>
      <c r="G210" s="101">
        <v>0</v>
      </c>
      <c r="H210" s="101">
        <v>1</v>
      </c>
      <c r="I210" s="101">
        <v>3</v>
      </c>
      <c r="J210" s="101">
        <v>0</v>
      </c>
      <c r="K210" s="101">
        <v>0</v>
      </c>
      <c r="L210" s="101">
        <v>0</v>
      </c>
      <c r="M210" s="101">
        <v>0</v>
      </c>
      <c r="N210" s="101">
        <v>0</v>
      </c>
      <c r="O210" s="101">
        <v>0</v>
      </c>
    </row>
    <row r="211" spans="1:15" ht="13.5" customHeight="1" x14ac:dyDescent="0.15">
      <c r="A211" s="136" t="s">
        <v>471</v>
      </c>
      <c r="B211" s="102">
        <f>COUNTA(B206:B210)</f>
        <v>5</v>
      </c>
      <c r="C211" s="104">
        <f t="shared" ref="C211:O211" si="17">SUM(C206:C210)</f>
        <v>32</v>
      </c>
      <c r="D211" s="104">
        <f t="shared" si="17"/>
        <v>21</v>
      </c>
      <c r="E211" s="104">
        <f t="shared" si="17"/>
        <v>0</v>
      </c>
      <c r="F211" s="104">
        <f t="shared" si="17"/>
        <v>0</v>
      </c>
      <c r="G211" s="104">
        <f t="shared" si="17"/>
        <v>7</v>
      </c>
      <c r="H211" s="104">
        <f t="shared" si="17"/>
        <v>4</v>
      </c>
      <c r="I211" s="104">
        <f t="shared" si="17"/>
        <v>32</v>
      </c>
      <c r="J211" s="104">
        <f t="shared" si="17"/>
        <v>0</v>
      </c>
      <c r="K211" s="104">
        <f t="shared" si="17"/>
        <v>0</v>
      </c>
      <c r="L211" s="104">
        <f t="shared" si="17"/>
        <v>0</v>
      </c>
      <c r="M211" s="104">
        <f t="shared" si="17"/>
        <v>0</v>
      </c>
      <c r="N211" s="104">
        <f t="shared" si="17"/>
        <v>0</v>
      </c>
      <c r="O211" s="104">
        <f t="shared" si="17"/>
        <v>0</v>
      </c>
    </row>
    <row r="212" spans="1:15" ht="13.5" customHeight="1" x14ac:dyDescent="0.15">
      <c r="A212" s="141" t="s">
        <v>470</v>
      </c>
      <c r="B212" s="142">
        <f t="shared" ref="B212:O212" si="18">B25+B64+B75+B94+B100+B115+B119+B140+B146+B153+B175+B193+B205+B211</f>
        <v>191</v>
      </c>
      <c r="C212" s="111">
        <f t="shared" si="18"/>
        <v>1328</v>
      </c>
      <c r="D212" s="111">
        <f t="shared" si="18"/>
        <v>744</v>
      </c>
      <c r="E212" s="111">
        <f t="shared" si="18"/>
        <v>2</v>
      </c>
      <c r="F212" s="111">
        <f t="shared" si="18"/>
        <v>0</v>
      </c>
      <c r="G212" s="111">
        <f t="shared" si="18"/>
        <v>411</v>
      </c>
      <c r="H212" s="111">
        <f t="shared" si="18"/>
        <v>113</v>
      </c>
      <c r="I212" s="111">
        <f t="shared" si="18"/>
        <v>1270</v>
      </c>
      <c r="J212" s="111">
        <f t="shared" si="18"/>
        <v>36</v>
      </c>
      <c r="K212" s="111">
        <f t="shared" si="18"/>
        <v>0</v>
      </c>
      <c r="L212" s="111">
        <f t="shared" si="18"/>
        <v>2</v>
      </c>
      <c r="M212" s="111">
        <f t="shared" si="18"/>
        <v>15</v>
      </c>
      <c r="N212" s="111">
        <f t="shared" si="18"/>
        <v>5</v>
      </c>
      <c r="O212" s="111">
        <f t="shared" si="18"/>
        <v>58</v>
      </c>
    </row>
    <row r="213" spans="1:15" x14ac:dyDescent="0.15">
      <c r="A213" s="125"/>
      <c r="B213" s="143"/>
      <c r="C213" s="115"/>
      <c r="D213" s="115"/>
      <c r="E213" s="115"/>
      <c r="F213" s="115"/>
      <c r="G213" s="115"/>
      <c r="H213" s="115"/>
      <c r="I213" s="115"/>
      <c r="J213" s="115"/>
      <c r="K213" s="115"/>
      <c r="L213" s="115"/>
      <c r="M213" s="115"/>
      <c r="N213" s="115"/>
      <c r="O213" s="115"/>
    </row>
    <row r="214" spans="1:15" x14ac:dyDescent="0.15">
      <c r="A214" s="125"/>
      <c r="B214" s="143"/>
      <c r="C214" s="115"/>
      <c r="D214" s="115"/>
      <c r="E214" s="115"/>
      <c r="F214" s="115"/>
      <c r="G214" s="115"/>
      <c r="H214" s="115"/>
      <c r="I214" s="115"/>
      <c r="J214" s="115"/>
      <c r="K214" s="115"/>
      <c r="L214" s="115"/>
      <c r="M214" s="115"/>
      <c r="N214" s="115"/>
      <c r="O214" s="115"/>
    </row>
    <row r="215" spans="1:15" x14ac:dyDescent="0.15">
      <c r="A215" s="125"/>
      <c r="B215" s="144"/>
      <c r="C215" s="115"/>
      <c r="D215" s="115"/>
      <c r="E215" s="115"/>
      <c r="F215" s="115"/>
      <c r="G215" s="115"/>
      <c r="H215" s="115"/>
      <c r="I215" s="115"/>
      <c r="J215" s="115"/>
      <c r="K215" s="115"/>
      <c r="L215" s="115"/>
      <c r="M215" s="115"/>
      <c r="N215" s="115"/>
      <c r="O215" s="115"/>
    </row>
    <row r="216" spans="1:15" x14ac:dyDescent="0.15">
      <c r="A216" s="145"/>
      <c r="B216" s="144"/>
      <c r="C216" s="115"/>
      <c r="D216" s="115"/>
      <c r="E216" s="115"/>
      <c r="F216" s="115"/>
      <c r="G216" s="115"/>
      <c r="H216" s="115"/>
      <c r="I216" s="115"/>
      <c r="J216" s="115"/>
      <c r="K216" s="115"/>
      <c r="L216" s="115"/>
      <c r="M216" s="115"/>
      <c r="N216" s="115"/>
      <c r="O216" s="115"/>
    </row>
    <row r="633" spans="16:16" x14ac:dyDescent="0.15">
      <c r="P633" s="5"/>
    </row>
    <row r="634" spans="16:16" x14ac:dyDescent="0.15">
      <c r="P634" s="5"/>
    </row>
    <row r="635" spans="16:16" x14ac:dyDescent="0.15">
      <c r="P635" s="5"/>
    </row>
  </sheetData>
  <mergeCells count="12">
    <mergeCell ref="A3:A6"/>
    <mergeCell ref="B3:B6"/>
    <mergeCell ref="C3:O3"/>
    <mergeCell ref="C4:C6"/>
    <mergeCell ref="D4:I4"/>
    <mergeCell ref="J4:O4"/>
    <mergeCell ref="E5:E6"/>
    <mergeCell ref="H5:H6"/>
    <mergeCell ref="I5:I6"/>
    <mergeCell ref="K5:K6"/>
    <mergeCell ref="N5:N6"/>
    <mergeCell ref="O5:O6"/>
  </mergeCells>
  <phoneticPr fontId="2"/>
  <dataValidations count="2">
    <dataValidation imeMode="on" allowBlank="1" showInputMessage="1" showErrorMessage="1" sqref="A216 IT142 SP142 ACL142 AMH142 AWD142 BFZ142 BPV142 BZR142 CJN142 CTJ142 DDF142 DNB142 DWX142 EGT142 EQP142 FAL142 FKH142 FUD142 GDZ142 GNV142 GXR142 HHN142 HRJ142 IBF142 ILB142 IUX142 JET142 JOP142 JYL142 KIH142 KSD142 LBZ142 LLV142 LVR142 MFN142 MPJ142 MZF142 NJB142 NSX142 OCT142 OMP142 OWL142 PGH142 PQD142 PZZ142 QJV142 QTR142 RDN142 RNJ142 RXF142 SHB142 SQX142 TAT142 TKP142 TUL142 UEH142 UOD142 UXZ142 VHV142 VRR142 WBN142 WLJ142 WVF142 A65752 IT65673 SP65673 ACL65673 AMH65673 AWD65673 BFZ65673 BPV65673 BZR65673 CJN65673 CTJ65673 DDF65673 DNB65673 DWX65673 EGT65673 EQP65673 FAL65673 FKH65673 FUD65673 GDZ65673 GNV65673 GXR65673 HHN65673 HRJ65673 IBF65673 ILB65673 IUX65673 JET65673 JOP65673 JYL65673 KIH65673 KSD65673 LBZ65673 LLV65673 LVR65673 MFN65673 MPJ65673 MZF65673 NJB65673 NSX65673 OCT65673 OMP65673 OWL65673 PGH65673 PQD65673 PZZ65673 QJV65673 QTR65673 RDN65673 RNJ65673 RXF65673 SHB65673 SQX65673 TAT65673 TKP65673 TUL65673 UEH65673 UOD65673 UXZ65673 VHV65673 VRR65673 WBN65673 WLJ65673 WVF65673 A131288 IT131209 SP131209 ACL131209 AMH131209 AWD131209 BFZ131209 BPV131209 BZR131209 CJN131209 CTJ131209 DDF131209 DNB131209 DWX131209 EGT131209 EQP131209 FAL131209 FKH131209 FUD131209 GDZ131209 GNV131209 GXR131209 HHN131209 HRJ131209 IBF131209 ILB131209 IUX131209 JET131209 JOP131209 JYL131209 KIH131209 KSD131209 LBZ131209 LLV131209 LVR131209 MFN131209 MPJ131209 MZF131209 NJB131209 NSX131209 OCT131209 OMP131209 OWL131209 PGH131209 PQD131209 PZZ131209 QJV131209 QTR131209 RDN131209 RNJ131209 RXF131209 SHB131209 SQX131209 TAT131209 TKP131209 TUL131209 UEH131209 UOD131209 UXZ131209 VHV131209 VRR131209 WBN131209 WLJ131209 WVF131209 A196824 IT196745 SP196745 ACL196745 AMH196745 AWD196745 BFZ196745 BPV196745 BZR196745 CJN196745 CTJ196745 DDF196745 DNB196745 DWX196745 EGT196745 EQP196745 FAL196745 FKH196745 FUD196745 GDZ196745 GNV196745 GXR196745 HHN196745 HRJ196745 IBF196745 ILB196745 IUX196745 JET196745 JOP196745 JYL196745 KIH196745 KSD196745 LBZ196745 LLV196745 LVR196745 MFN196745 MPJ196745 MZF196745 NJB196745 NSX196745 OCT196745 OMP196745 OWL196745 PGH196745 PQD196745 PZZ196745 QJV196745 QTR196745 RDN196745 RNJ196745 RXF196745 SHB196745 SQX196745 TAT196745 TKP196745 TUL196745 UEH196745 UOD196745 UXZ196745 VHV196745 VRR196745 WBN196745 WLJ196745 WVF196745 A262360 IT262281 SP262281 ACL262281 AMH262281 AWD262281 BFZ262281 BPV262281 BZR262281 CJN262281 CTJ262281 DDF262281 DNB262281 DWX262281 EGT262281 EQP262281 FAL262281 FKH262281 FUD262281 GDZ262281 GNV262281 GXR262281 HHN262281 HRJ262281 IBF262281 ILB262281 IUX262281 JET262281 JOP262281 JYL262281 KIH262281 KSD262281 LBZ262281 LLV262281 LVR262281 MFN262281 MPJ262281 MZF262281 NJB262281 NSX262281 OCT262281 OMP262281 OWL262281 PGH262281 PQD262281 PZZ262281 QJV262281 QTR262281 RDN262281 RNJ262281 RXF262281 SHB262281 SQX262281 TAT262281 TKP262281 TUL262281 UEH262281 UOD262281 UXZ262281 VHV262281 VRR262281 WBN262281 WLJ262281 WVF262281 A327896 IT327817 SP327817 ACL327817 AMH327817 AWD327817 BFZ327817 BPV327817 BZR327817 CJN327817 CTJ327817 DDF327817 DNB327817 DWX327817 EGT327817 EQP327817 FAL327817 FKH327817 FUD327817 GDZ327817 GNV327817 GXR327817 HHN327817 HRJ327817 IBF327817 ILB327817 IUX327817 JET327817 JOP327817 JYL327817 KIH327817 KSD327817 LBZ327817 LLV327817 LVR327817 MFN327817 MPJ327817 MZF327817 NJB327817 NSX327817 OCT327817 OMP327817 OWL327817 PGH327817 PQD327817 PZZ327817 QJV327817 QTR327817 RDN327817 RNJ327817 RXF327817 SHB327817 SQX327817 TAT327817 TKP327817 TUL327817 UEH327817 UOD327817 UXZ327817 VHV327817 VRR327817 WBN327817 WLJ327817 WVF327817 A393432 IT393353 SP393353 ACL393353 AMH393353 AWD393353 BFZ393353 BPV393353 BZR393353 CJN393353 CTJ393353 DDF393353 DNB393353 DWX393353 EGT393353 EQP393353 FAL393353 FKH393353 FUD393353 GDZ393353 GNV393353 GXR393353 HHN393353 HRJ393353 IBF393353 ILB393353 IUX393353 JET393353 JOP393353 JYL393353 KIH393353 KSD393353 LBZ393353 LLV393353 LVR393353 MFN393353 MPJ393353 MZF393353 NJB393353 NSX393353 OCT393353 OMP393353 OWL393353 PGH393353 PQD393353 PZZ393353 QJV393353 QTR393353 RDN393353 RNJ393353 RXF393353 SHB393353 SQX393353 TAT393353 TKP393353 TUL393353 UEH393353 UOD393353 UXZ393353 VHV393353 VRR393353 WBN393353 WLJ393353 WVF393353 A458968 IT458889 SP458889 ACL458889 AMH458889 AWD458889 BFZ458889 BPV458889 BZR458889 CJN458889 CTJ458889 DDF458889 DNB458889 DWX458889 EGT458889 EQP458889 FAL458889 FKH458889 FUD458889 GDZ458889 GNV458889 GXR458889 HHN458889 HRJ458889 IBF458889 ILB458889 IUX458889 JET458889 JOP458889 JYL458889 KIH458889 KSD458889 LBZ458889 LLV458889 LVR458889 MFN458889 MPJ458889 MZF458889 NJB458889 NSX458889 OCT458889 OMP458889 OWL458889 PGH458889 PQD458889 PZZ458889 QJV458889 QTR458889 RDN458889 RNJ458889 RXF458889 SHB458889 SQX458889 TAT458889 TKP458889 TUL458889 UEH458889 UOD458889 UXZ458889 VHV458889 VRR458889 WBN458889 WLJ458889 WVF458889 A524504 IT524425 SP524425 ACL524425 AMH524425 AWD524425 BFZ524425 BPV524425 BZR524425 CJN524425 CTJ524425 DDF524425 DNB524425 DWX524425 EGT524425 EQP524425 FAL524425 FKH524425 FUD524425 GDZ524425 GNV524425 GXR524425 HHN524425 HRJ524425 IBF524425 ILB524425 IUX524425 JET524425 JOP524425 JYL524425 KIH524425 KSD524425 LBZ524425 LLV524425 LVR524425 MFN524425 MPJ524425 MZF524425 NJB524425 NSX524425 OCT524425 OMP524425 OWL524425 PGH524425 PQD524425 PZZ524425 QJV524425 QTR524425 RDN524425 RNJ524425 RXF524425 SHB524425 SQX524425 TAT524425 TKP524425 TUL524425 UEH524425 UOD524425 UXZ524425 VHV524425 VRR524425 WBN524425 WLJ524425 WVF524425 A590040 IT589961 SP589961 ACL589961 AMH589961 AWD589961 BFZ589961 BPV589961 BZR589961 CJN589961 CTJ589961 DDF589961 DNB589961 DWX589961 EGT589961 EQP589961 FAL589961 FKH589961 FUD589961 GDZ589961 GNV589961 GXR589961 HHN589961 HRJ589961 IBF589961 ILB589961 IUX589961 JET589961 JOP589961 JYL589961 KIH589961 KSD589961 LBZ589961 LLV589961 LVR589961 MFN589961 MPJ589961 MZF589961 NJB589961 NSX589961 OCT589961 OMP589961 OWL589961 PGH589961 PQD589961 PZZ589961 QJV589961 QTR589961 RDN589961 RNJ589961 RXF589961 SHB589961 SQX589961 TAT589961 TKP589961 TUL589961 UEH589961 UOD589961 UXZ589961 VHV589961 VRR589961 WBN589961 WLJ589961 WVF589961 A655576 IT655497 SP655497 ACL655497 AMH655497 AWD655497 BFZ655497 BPV655497 BZR655497 CJN655497 CTJ655497 DDF655497 DNB655497 DWX655497 EGT655497 EQP655497 FAL655497 FKH655497 FUD655497 GDZ655497 GNV655497 GXR655497 HHN655497 HRJ655497 IBF655497 ILB655497 IUX655497 JET655497 JOP655497 JYL655497 KIH655497 KSD655497 LBZ655497 LLV655497 LVR655497 MFN655497 MPJ655497 MZF655497 NJB655497 NSX655497 OCT655497 OMP655497 OWL655497 PGH655497 PQD655497 PZZ655497 QJV655497 QTR655497 RDN655497 RNJ655497 RXF655497 SHB655497 SQX655497 TAT655497 TKP655497 TUL655497 UEH655497 UOD655497 UXZ655497 VHV655497 VRR655497 WBN655497 WLJ655497 WVF655497 A721112 IT721033 SP721033 ACL721033 AMH721033 AWD721033 BFZ721033 BPV721033 BZR721033 CJN721033 CTJ721033 DDF721033 DNB721033 DWX721033 EGT721033 EQP721033 FAL721033 FKH721033 FUD721033 GDZ721033 GNV721033 GXR721033 HHN721033 HRJ721033 IBF721033 ILB721033 IUX721033 JET721033 JOP721033 JYL721033 KIH721033 KSD721033 LBZ721033 LLV721033 LVR721033 MFN721033 MPJ721033 MZF721033 NJB721033 NSX721033 OCT721033 OMP721033 OWL721033 PGH721033 PQD721033 PZZ721033 QJV721033 QTR721033 RDN721033 RNJ721033 RXF721033 SHB721033 SQX721033 TAT721033 TKP721033 TUL721033 UEH721033 UOD721033 UXZ721033 VHV721033 VRR721033 WBN721033 WLJ721033 WVF721033 A786648 IT786569 SP786569 ACL786569 AMH786569 AWD786569 BFZ786569 BPV786569 BZR786569 CJN786569 CTJ786569 DDF786569 DNB786569 DWX786569 EGT786569 EQP786569 FAL786569 FKH786569 FUD786569 GDZ786569 GNV786569 GXR786569 HHN786569 HRJ786569 IBF786569 ILB786569 IUX786569 JET786569 JOP786569 JYL786569 KIH786569 KSD786569 LBZ786569 LLV786569 LVR786569 MFN786569 MPJ786569 MZF786569 NJB786569 NSX786569 OCT786569 OMP786569 OWL786569 PGH786569 PQD786569 PZZ786569 QJV786569 QTR786569 RDN786569 RNJ786569 RXF786569 SHB786569 SQX786569 TAT786569 TKP786569 TUL786569 UEH786569 UOD786569 UXZ786569 VHV786569 VRR786569 WBN786569 WLJ786569 WVF786569 A852184 IT852105 SP852105 ACL852105 AMH852105 AWD852105 BFZ852105 BPV852105 BZR852105 CJN852105 CTJ852105 DDF852105 DNB852105 DWX852105 EGT852105 EQP852105 FAL852105 FKH852105 FUD852105 GDZ852105 GNV852105 GXR852105 HHN852105 HRJ852105 IBF852105 ILB852105 IUX852105 JET852105 JOP852105 JYL852105 KIH852105 KSD852105 LBZ852105 LLV852105 LVR852105 MFN852105 MPJ852105 MZF852105 NJB852105 NSX852105 OCT852105 OMP852105 OWL852105 PGH852105 PQD852105 PZZ852105 QJV852105 QTR852105 RDN852105 RNJ852105 RXF852105 SHB852105 SQX852105 TAT852105 TKP852105 TUL852105 UEH852105 UOD852105 UXZ852105 VHV852105 VRR852105 WBN852105 WLJ852105 WVF852105 A917720 IT917641 SP917641 ACL917641 AMH917641 AWD917641 BFZ917641 BPV917641 BZR917641 CJN917641 CTJ917641 DDF917641 DNB917641 DWX917641 EGT917641 EQP917641 FAL917641 FKH917641 FUD917641 GDZ917641 GNV917641 GXR917641 HHN917641 HRJ917641 IBF917641 ILB917641 IUX917641 JET917641 JOP917641 JYL917641 KIH917641 KSD917641 LBZ917641 LLV917641 LVR917641 MFN917641 MPJ917641 MZF917641 NJB917641 NSX917641 OCT917641 OMP917641 OWL917641 PGH917641 PQD917641 PZZ917641 QJV917641 QTR917641 RDN917641 RNJ917641 RXF917641 SHB917641 SQX917641 TAT917641 TKP917641 TUL917641 UEH917641 UOD917641 UXZ917641 VHV917641 VRR917641 WBN917641 WLJ917641 WVF917641 A983256 IT983177 SP983177 ACL983177 AMH983177 AWD983177 BFZ983177 BPV983177 BZR983177 CJN983177 CTJ983177 DDF983177 DNB983177 DWX983177 EGT983177 EQP983177 FAL983177 FKH983177 FUD983177 GDZ983177 GNV983177 GXR983177 HHN983177 HRJ983177 IBF983177 ILB983177 IUX983177 JET983177 JOP983177 JYL983177 KIH983177 KSD983177 LBZ983177 LLV983177 LVR983177 MFN983177 MPJ983177 MZF983177 NJB983177 NSX983177 OCT983177 OMP983177 OWL983177 PGH983177 PQD983177 PZZ983177 QJV983177 QTR983177 RDN983177 RNJ983177 RXF983177 SHB983177 SQX983177 TAT983177 TKP983177 TUL983177 UEH983177 UOD983177 UXZ983177 VHV983177 VRR983177 WBN983177 WLJ983177 WVF983177 A65748 IT65669 SP65669 ACL65669 AMH65669 AWD65669 BFZ65669 BPV65669 BZR65669 CJN65669 CTJ65669 DDF65669 DNB65669 DWX65669 EGT65669 EQP65669 FAL65669 FKH65669 FUD65669 GDZ65669 GNV65669 GXR65669 HHN65669 HRJ65669 IBF65669 ILB65669 IUX65669 JET65669 JOP65669 JYL65669 KIH65669 KSD65669 LBZ65669 LLV65669 LVR65669 MFN65669 MPJ65669 MZF65669 NJB65669 NSX65669 OCT65669 OMP65669 OWL65669 PGH65669 PQD65669 PZZ65669 QJV65669 QTR65669 RDN65669 RNJ65669 RXF65669 SHB65669 SQX65669 TAT65669 TKP65669 TUL65669 UEH65669 UOD65669 UXZ65669 VHV65669 VRR65669 WBN65669 WLJ65669 WVF65669 A131284 IT131205 SP131205 ACL131205 AMH131205 AWD131205 BFZ131205 BPV131205 BZR131205 CJN131205 CTJ131205 DDF131205 DNB131205 DWX131205 EGT131205 EQP131205 FAL131205 FKH131205 FUD131205 GDZ131205 GNV131205 GXR131205 HHN131205 HRJ131205 IBF131205 ILB131205 IUX131205 JET131205 JOP131205 JYL131205 KIH131205 KSD131205 LBZ131205 LLV131205 LVR131205 MFN131205 MPJ131205 MZF131205 NJB131205 NSX131205 OCT131205 OMP131205 OWL131205 PGH131205 PQD131205 PZZ131205 QJV131205 QTR131205 RDN131205 RNJ131205 RXF131205 SHB131205 SQX131205 TAT131205 TKP131205 TUL131205 UEH131205 UOD131205 UXZ131205 VHV131205 VRR131205 WBN131205 WLJ131205 WVF131205 A196820 IT196741 SP196741 ACL196741 AMH196741 AWD196741 BFZ196741 BPV196741 BZR196741 CJN196741 CTJ196741 DDF196741 DNB196741 DWX196741 EGT196741 EQP196741 FAL196741 FKH196741 FUD196741 GDZ196741 GNV196741 GXR196741 HHN196741 HRJ196741 IBF196741 ILB196741 IUX196741 JET196741 JOP196741 JYL196741 KIH196741 KSD196741 LBZ196741 LLV196741 LVR196741 MFN196741 MPJ196741 MZF196741 NJB196741 NSX196741 OCT196741 OMP196741 OWL196741 PGH196741 PQD196741 PZZ196741 QJV196741 QTR196741 RDN196741 RNJ196741 RXF196741 SHB196741 SQX196741 TAT196741 TKP196741 TUL196741 UEH196741 UOD196741 UXZ196741 VHV196741 VRR196741 WBN196741 WLJ196741 WVF196741 A262356 IT262277 SP262277 ACL262277 AMH262277 AWD262277 BFZ262277 BPV262277 BZR262277 CJN262277 CTJ262277 DDF262277 DNB262277 DWX262277 EGT262277 EQP262277 FAL262277 FKH262277 FUD262277 GDZ262277 GNV262277 GXR262277 HHN262277 HRJ262277 IBF262277 ILB262277 IUX262277 JET262277 JOP262277 JYL262277 KIH262277 KSD262277 LBZ262277 LLV262277 LVR262277 MFN262277 MPJ262277 MZF262277 NJB262277 NSX262277 OCT262277 OMP262277 OWL262277 PGH262277 PQD262277 PZZ262277 QJV262277 QTR262277 RDN262277 RNJ262277 RXF262277 SHB262277 SQX262277 TAT262277 TKP262277 TUL262277 UEH262277 UOD262277 UXZ262277 VHV262277 VRR262277 WBN262277 WLJ262277 WVF262277 A327892 IT327813 SP327813 ACL327813 AMH327813 AWD327813 BFZ327813 BPV327813 BZR327813 CJN327813 CTJ327813 DDF327813 DNB327813 DWX327813 EGT327813 EQP327813 FAL327813 FKH327813 FUD327813 GDZ327813 GNV327813 GXR327813 HHN327813 HRJ327813 IBF327813 ILB327813 IUX327813 JET327813 JOP327813 JYL327813 KIH327813 KSD327813 LBZ327813 LLV327813 LVR327813 MFN327813 MPJ327813 MZF327813 NJB327813 NSX327813 OCT327813 OMP327813 OWL327813 PGH327813 PQD327813 PZZ327813 QJV327813 QTR327813 RDN327813 RNJ327813 RXF327813 SHB327813 SQX327813 TAT327813 TKP327813 TUL327813 UEH327813 UOD327813 UXZ327813 VHV327813 VRR327813 WBN327813 WLJ327813 WVF327813 A393428 IT393349 SP393349 ACL393349 AMH393349 AWD393349 BFZ393349 BPV393349 BZR393349 CJN393349 CTJ393349 DDF393349 DNB393349 DWX393349 EGT393349 EQP393349 FAL393349 FKH393349 FUD393349 GDZ393349 GNV393349 GXR393349 HHN393349 HRJ393349 IBF393349 ILB393349 IUX393349 JET393349 JOP393349 JYL393349 KIH393349 KSD393349 LBZ393349 LLV393349 LVR393349 MFN393349 MPJ393349 MZF393349 NJB393349 NSX393349 OCT393349 OMP393349 OWL393349 PGH393349 PQD393349 PZZ393349 QJV393349 QTR393349 RDN393349 RNJ393349 RXF393349 SHB393349 SQX393349 TAT393349 TKP393349 TUL393349 UEH393349 UOD393349 UXZ393349 VHV393349 VRR393349 WBN393349 WLJ393349 WVF393349 A458964 IT458885 SP458885 ACL458885 AMH458885 AWD458885 BFZ458885 BPV458885 BZR458885 CJN458885 CTJ458885 DDF458885 DNB458885 DWX458885 EGT458885 EQP458885 FAL458885 FKH458885 FUD458885 GDZ458885 GNV458885 GXR458885 HHN458885 HRJ458885 IBF458885 ILB458885 IUX458885 JET458885 JOP458885 JYL458885 KIH458885 KSD458885 LBZ458885 LLV458885 LVR458885 MFN458885 MPJ458885 MZF458885 NJB458885 NSX458885 OCT458885 OMP458885 OWL458885 PGH458885 PQD458885 PZZ458885 QJV458885 QTR458885 RDN458885 RNJ458885 RXF458885 SHB458885 SQX458885 TAT458885 TKP458885 TUL458885 UEH458885 UOD458885 UXZ458885 VHV458885 VRR458885 WBN458885 WLJ458885 WVF458885 A524500 IT524421 SP524421 ACL524421 AMH524421 AWD524421 BFZ524421 BPV524421 BZR524421 CJN524421 CTJ524421 DDF524421 DNB524421 DWX524421 EGT524421 EQP524421 FAL524421 FKH524421 FUD524421 GDZ524421 GNV524421 GXR524421 HHN524421 HRJ524421 IBF524421 ILB524421 IUX524421 JET524421 JOP524421 JYL524421 KIH524421 KSD524421 LBZ524421 LLV524421 LVR524421 MFN524421 MPJ524421 MZF524421 NJB524421 NSX524421 OCT524421 OMP524421 OWL524421 PGH524421 PQD524421 PZZ524421 QJV524421 QTR524421 RDN524421 RNJ524421 RXF524421 SHB524421 SQX524421 TAT524421 TKP524421 TUL524421 UEH524421 UOD524421 UXZ524421 VHV524421 VRR524421 WBN524421 WLJ524421 WVF524421 A590036 IT589957 SP589957 ACL589957 AMH589957 AWD589957 BFZ589957 BPV589957 BZR589957 CJN589957 CTJ589957 DDF589957 DNB589957 DWX589957 EGT589957 EQP589957 FAL589957 FKH589957 FUD589957 GDZ589957 GNV589957 GXR589957 HHN589957 HRJ589957 IBF589957 ILB589957 IUX589957 JET589957 JOP589957 JYL589957 KIH589957 KSD589957 LBZ589957 LLV589957 LVR589957 MFN589957 MPJ589957 MZF589957 NJB589957 NSX589957 OCT589957 OMP589957 OWL589957 PGH589957 PQD589957 PZZ589957 QJV589957 QTR589957 RDN589957 RNJ589957 RXF589957 SHB589957 SQX589957 TAT589957 TKP589957 TUL589957 UEH589957 UOD589957 UXZ589957 VHV589957 VRR589957 WBN589957 WLJ589957 WVF589957 A655572 IT655493 SP655493 ACL655493 AMH655493 AWD655493 BFZ655493 BPV655493 BZR655493 CJN655493 CTJ655493 DDF655493 DNB655493 DWX655493 EGT655493 EQP655493 FAL655493 FKH655493 FUD655493 GDZ655493 GNV655493 GXR655493 HHN655493 HRJ655493 IBF655493 ILB655493 IUX655493 JET655493 JOP655493 JYL655493 KIH655493 KSD655493 LBZ655493 LLV655493 LVR655493 MFN655493 MPJ655493 MZF655493 NJB655493 NSX655493 OCT655493 OMP655493 OWL655493 PGH655493 PQD655493 PZZ655493 QJV655493 QTR655493 RDN655493 RNJ655493 RXF655493 SHB655493 SQX655493 TAT655493 TKP655493 TUL655493 UEH655493 UOD655493 UXZ655493 VHV655493 VRR655493 WBN655493 WLJ655493 WVF655493 A721108 IT721029 SP721029 ACL721029 AMH721029 AWD721029 BFZ721029 BPV721029 BZR721029 CJN721029 CTJ721029 DDF721029 DNB721029 DWX721029 EGT721029 EQP721029 FAL721029 FKH721029 FUD721029 GDZ721029 GNV721029 GXR721029 HHN721029 HRJ721029 IBF721029 ILB721029 IUX721029 JET721029 JOP721029 JYL721029 KIH721029 KSD721029 LBZ721029 LLV721029 LVR721029 MFN721029 MPJ721029 MZF721029 NJB721029 NSX721029 OCT721029 OMP721029 OWL721029 PGH721029 PQD721029 PZZ721029 QJV721029 QTR721029 RDN721029 RNJ721029 RXF721029 SHB721029 SQX721029 TAT721029 TKP721029 TUL721029 UEH721029 UOD721029 UXZ721029 VHV721029 VRR721029 WBN721029 WLJ721029 WVF721029 A786644 IT786565 SP786565 ACL786565 AMH786565 AWD786565 BFZ786565 BPV786565 BZR786565 CJN786565 CTJ786565 DDF786565 DNB786565 DWX786565 EGT786565 EQP786565 FAL786565 FKH786565 FUD786565 GDZ786565 GNV786565 GXR786565 HHN786565 HRJ786565 IBF786565 ILB786565 IUX786565 JET786565 JOP786565 JYL786565 KIH786565 KSD786565 LBZ786565 LLV786565 LVR786565 MFN786565 MPJ786565 MZF786565 NJB786565 NSX786565 OCT786565 OMP786565 OWL786565 PGH786565 PQD786565 PZZ786565 QJV786565 QTR786565 RDN786565 RNJ786565 RXF786565 SHB786565 SQX786565 TAT786565 TKP786565 TUL786565 UEH786565 UOD786565 UXZ786565 VHV786565 VRR786565 WBN786565 WLJ786565 WVF786565 A852180 IT852101 SP852101 ACL852101 AMH852101 AWD852101 BFZ852101 BPV852101 BZR852101 CJN852101 CTJ852101 DDF852101 DNB852101 DWX852101 EGT852101 EQP852101 FAL852101 FKH852101 FUD852101 GDZ852101 GNV852101 GXR852101 HHN852101 HRJ852101 IBF852101 ILB852101 IUX852101 JET852101 JOP852101 JYL852101 KIH852101 KSD852101 LBZ852101 LLV852101 LVR852101 MFN852101 MPJ852101 MZF852101 NJB852101 NSX852101 OCT852101 OMP852101 OWL852101 PGH852101 PQD852101 PZZ852101 QJV852101 QTR852101 RDN852101 RNJ852101 RXF852101 SHB852101 SQX852101 TAT852101 TKP852101 TUL852101 UEH852101 UOD852101 UXZ852101 VHV852101 VRR852101 WBN852101 WLJ852101 WVF852101 A917716 IT917637 SP917637 ACL917637 AMH917637 AWD917637 BFZ917637 BPV917637 BZR917637 CJN917637 CTJ917637 DDF917637 DNB917637 DWX917637 EGT917637 EQP917637 FAL917637 FKH917637 FUD917637 GDZ917637 GNV917637 GXR917637 HHN917637 HRJ917637 IBF917637 ILB917637 IUX917637 JET917637 JOP917637 JYL917637 KIH917637 KSD917637 LBZ917637 LLV917637 LVR917637 MFN917637 MPJ917637 MZF917637 NJB917637 NSX917637 OCT917637 OMP917637 OWL917637 PGH917637 PQD917637 PZZ917637 QJV917637 QTR917637 RDN917637 RNJ917637 RXF917637 SHB917637 SQX917637 TAT917637 TKP917637 TUL917637 UEH917637 UOD917637 UXZ917637 VHV917637 VRR917637 WBN917637 WLJ917637 WVF917637 A983252 IT983173 SP983173 ACL983173 AMH983173 AWD983173 BFZ983173 BPV983173 BZR983173 CJN983173 CTJ983173 DDF983173 DNB983173 DWX983173 EGT983173 EQP983173 FAL983173 FKH983173 FUD983173 GDZ983173 GNV983173 GXR983173 HHN983173 HRJ983173 IBF983173 ILB983173 IUX983173 JET983173 JOP983173 JYL983173 KIH983173 KSD983173 LBZ983173 LLV983173 LVR983173 MFN983173 MPJ983173 MZF983173 NJB983173 NSX983173 OCT983173 OMP983173 OWL983173 PGH983173 PQD983173 PZZ983173 QJV983173 QTR983173 RDN983173 RNJ983173 RXF983173 SHB983173 SQX983173 TAT983173 TKP983173 TUL983173 UEH983173 UOD983173 UXZ983173 VHV983173 VRR983173 WBN983173 WLJ983173 WVF983173"/>
    <dataValidation imeMode="off" allowBlank="1" showInputMessage="1" showErrorMessage="1" sqref="A217:A65747 A65753:A131283 IT65674:IT131204 SP65674:SP131204 ACL65674:ACL131204 AMH65674:AMH131204 AWD65674:AWD131204 BFZ65674:BFZ131204 BPV65674:BPV131204 BZR65674:BZR131204 CJN65674:CJN131204 CTJ65674:CTJ131204 DDF65674:DDF131204 DNB65674:DNB131204 DWX65674:DWX131204 EGT65674:EGT131204 EQP65674:EQP131204 FAL65674:FAL131204 FKH65674:FKH131204 FUD65674:FUD131204 GDZ65674:GDZ131204 GNV65674:GNV131204 GXR65674:GXR131204 HHN65674:HHN131204 HRJ65674:HRJ131204 IBF65674:IBF131204 ILB65674:ILB131204 IUX65674:IUX131204 JET65674:JET131204 JOP65674:JOP131204 JYL65674:JYL131204 KIH65674:KIH131204 KSD65674:KSD131204 LBZ65674:LBZ131204 LLV65674:LLV131204 LVR65674:LVR131204 MFN65674:MFN131204 MPJ65674:MPJ131204 MZF65674:MZF131204 NJB65674:NJB131204 NSX65674:NSX131204 OCT65674:OCT131204 OMP65674:OMP131204 OWL65674:OWL131204 PGH65674:PGH131204 PQD65674:PQD131204 PZZ65674:PZZ131204 QJV65674:QJV131204 QTR65674:QTR131204 RDN65674:RDN131204 RNJ65674:RNJ131204 RXF65674:RXF131204 SHB65674:SHB131204 SQX65674:SQX131204 TAT65674:TAT131204 TKP65674:TKP131204 TUL65674:TUL131204 UEH65674:UEH131204 UOD65674:UOD131204 UXZ65674:UXZ131204 VHV65674:VHV131204 VRR65674:VRR131204 WBN65674:WBN131204 WLJ65674:WLJ131204 WVF65674:WVF131204 A131289:A196819 IT131210:IT196740 SP131210:SP196740 ACL131210:ACL196740 AMH131210:AMH196740 AWD131210:AWD196740 BFZ131210:BFZ196740 BPV131210:BPV196740 BZR131210:BZR196740 CJN131210:CJN196740 CTJ131210:CTJ196740 DDF131210:DDF196740 DNB131210:DNB196740 DWX131210:DWX196740 EGT131210:EGT196740 EQP131210:EQP196740 FAL131210:FAL196740 FKH131210:FKH196740 FUD131210:FUD196740 GDZ131210:GDZ196740 GNV131210:GNV196740 GXR131210:GXR196740 HHN131210:HHN196740 HRJ131210:HRJ196740 IBF131210:IBF196740 ILB131210:ILB196740 IUX131210:IUX196740 JET131210:JET196740 JOP131210:JOP196740 JYL131210:JYL196740 KIH131210:KIH196740 KSD131210:KSD196740 LBZ131210:LBZ196740 LLV131210:LLV196740 LVR131210:LVR196740 MFN131210:MFN196740 MPJ131210:MPJ196740 MZF131210:MZF196740 NJB131210:NJB196740 NSX131210:NSX196740 OCT131210:OCT196740 OMP131210:OMP196740 OWL131210:OWL196740 PGH131210:PGH196740 PQD131210:PQD196740 PZZ131210:PZZ196740 QJV131210:QJV196740 QTR131210:QTR196740 RDN131210:RDN196740 RNJ131210:RNJ196740 RXF131210:RXF196740 SHB131210:SHB196740 SQX131210:SQX196740 TAT131210:TAT196740 TKP131210:TKP196740 TUL131210:TUL196740 UEH131210:UEH196740 UOD131210:UOD196740 UXZ131210:UXZ196740 VHV131210:VHV196740 VRR131210:VRR196740 WBN131210:WBN196740 WLJ131210:WLJ196740 WVF131210:WVF196740 A196825:A262355 IT196746:IT262276 SP196746:SP262276 ACL196746:ACL262276 AMH196746:AMH262276 AWD196746:AWD262276 BFZ196746:BFZ262276 BPV196746:BPV262276 BZR196746:BZR262276 CJN196746:CJN262276 CTJ196746:CTJ262276 DDF196746:DDF262276 DNB196746:DNB262276 DWX196746:DWX262276 EGT196746:EGT262276 EQP196746:EQP262276 FAL196746:FAL262276 FKH196746:FKH262276 FUD196746:FUD262276 GDZ196746:GDZ262276 GNV196746:GNV262276 GXR196746:GXR262276 HHN196746:HHN262276 HRJ196746:HRJ262276 IBF196746:IBF262276 ILB196746:ILB262276 IUX196746:IUX262276 JET196746:JET262276 JOP196746:JOP262276 JYL196746:JYL262276 KIH196746:KIH262276 KSD196746:KSD262276 LBZ196746:LBZ262276 LLV196746:LLV262276 LVR196746:LVR262276 MFN196746:MFN262276 MPJ196746:MPJ262276 MZF196746:MZF262276 NJB196746:NJB262276 NSX196746:NSX262276 OCT196746:OCT262276 OMP196746:OMP262276 OWL196746:OWL262276 PGH196746:PGH262276 PQD196746:PQD262276 PZZ196746:PZZ262276 QJV196746:QJV262276 QTR196746:QTR262276 RDN196746:RDN262276 RNJ196746:RNJ262276 RXF196746:RXF262276 SHB196746:SHB262276 SQX196746:SQX262276 TAT196746:TAT262276 TKP196746:TKP262276 TUL196746:TUL262276 UEH196746:UEH262276 UOD196746:UOD262276 UXZ196746:UXZ262276 VHV196746:VHV262276 VRR196746:VRR262276 WBN196746:WBN262276 WLJ196746:WLJ262276 WVF196746:WVF262276 A262361:A327891 IT262282:IT327812 SP262282:SP327812 ACL262282:ACL327812 AMH262282:AMH327812 AWD262282:AWD327812 BFZ262282:BFZ327812 BPV262282:BPV327812 BZR262282:BZR327812 CJN262282:CJN327812 CTJ262282:CTJ327812 DDF262282:DDF327812 DNB262282:DNB327812 DWX262282:DWX327812 EGT262282:EGT327812 EQP262282:EQP327812 FAL262282:FAL327812 FKH262282:FKH327812 FUD262282:FUD327812 GDZ262282:GDZ327812 GNV262282:GNV327812 GXR262282:GXR327812 HHN262282:HHN327812 HRJ262282:HRJ327812 IBF262282:IBF327812 ILB262282:ILB327812 IUX262282:IUX327812 JET262282:JET327812 JOP262282:JOP327812 JYL262282:JYL327812 KIH262282:KIH327812 KSD262282:KSD327812 LBZ262282:LBZ327812 LLV262282:LLV327812 LVR262282:LVR327812 MFN262282:MFN327812 MPJ262282:MPJ327812 MZF262282:MZF327812 NJB262282:NJB327812 NSX262282:NSX327812 OCT262282:OCT327812 OMP262282:OMP327812 OWL262282:OWL327812 PGH262282:PGH327812 PQD262282:PQD327812 PZZ262282:PZZ327812 QJV262282:QJV327812 QTR262282:QTR327812 RDN262282:RDN327812 RNJ262282:RNJ327812 RXF262282:RXF327812 SHB262282:SHB327812 SQX262282:SQX327812 TAT262282:TAT327812 TKP262282:TKP327812 TUL262282:TUL327812 UEH262282:UEH327812 UOD262282:UOD327812 UXZ262282:UXZ327812 VHV262282:VHV327812 VRR262282:VRR327812 WBN262282:WBN327812 WLJ262282:WLJ327812 WVF262282:WVF327812 A327897:A393427 IT327818:IT393348 SP327818:SP393348 ACL327818:ACL393348 AMH327818:AMH393348 AWD327818:AWD393348 BFZ327818:BFZ393348 BPV327818:BPV393348 BZR327818:BZR393348 CJN327818:CJN393348 CTJ327818:CTJ393348 DDF327818:DDF393348 DNB327818:DNB393348 DWX327818:DWX393348 EGT327818:EGT393348 EQP327818:EQP393348 FAL327818:FAL393348 FKH327818:FKH393348 FUD327818:FUD393348 GDZ327818:GDZ393348 GNV327818:GNV393348 GXR327818:GXR393348 HHN327818:HHN393348 HRJ327818:HRJ393348 IBF327818:IBF393348 ILB327818:ILB393348 IUX327818:IUX393348 JET327818:JET393348 JOP327818:JOP393348 JYL327818:JYL393348 KIH327818:KIH393348 KSD327818:KSD393348 LBZ327818:LBZ393348 LLV327818:LLV393348 LVR327818:LVR393348 MFN327818:MFN393348 MPJ327818:MPJ393348 MZF327818:MZF393348 NJB327818:NJB393348 NSX327818:NSX393348 OCT327818:OCT393348 OMP327818:OMP393348 OWL327818:OWL393348 PGH327818:PGH393348 PQD327818:PQD393348 PZZ327818:PZZ393348 QJV327818:QJV393348 QTR327818:QTR393348 RDN327818:RDN393348 RNJ327818:RNJ393348 RXF327818:RXF393348 SHB327818:SHB393348 SQX327818:SQX393348 TAT327818:TAT393348 TKP327818:TKP393348 TUL327818:TUL393348 UEH327818:UEH393348 UOD327818:UOD393348 UXZ327818:UXZ393348 VHV327818:VHV393348 VRR327818:VRR393348 WBN327818:WBN393348 WLJ327818:WLJ393348 WVF327818:WVF393348 A393433:A458963 IT393354:IT458884 SP393354:SP458884 ACL393354:ACL458884 AMH393354:AMH458884 AWD393354:AWD458884 BFZ393354:BFZ458884 BPV393354:BPV458884 BZR393354:BZR458884 CJN393354:CJN458884 CTJ393354:CTJ458884 DDF393354:DDF458884 DNB393354:DNB458884 DWX393354:DWX458884 EGT393354:EGT458884 EQP393354:EQP458884 FAL393354:FAL458884 FKH393354:FKH458884 FUD393354:FUD458884 GDZ393354:GDZ458884 GNV393354:GNV458884 GXR393354:GXR458884 HHN393354:HHN458884 HRJ393354:HRJ458884 IBF393354:IBF458884 ILB393354:ILB458884 IUX393354:IUX458884 JET393354:JET458884 JOP393354:JOP458884 JYL393354:JYL458884 KIH393354:KIH458884 KSD393354:KSD458884 LBZ393354:LBZ458884 LLV393354:LLV458884 LVR393354:LVR458884 MFN393354:MFN458884 MPJ393354:MPJ458884 MZF393354:MZF458884 NJB393354:NJB458884 NSX393354:NSX458884 OCT393354:OCT458884 OMP393354:OMP458884 OWL393354:OWL458884 PGH393354:PGH458884 PQD393354:PQD458884 PZZ393354:PZZ458884 QJV393354:QJV458884 QTR393354:QTR458884 RDN393354:RDN458884 RNJ393354:RNJ458884 RXF393354:RXF458884 SHB393354:SHB458884 SQX393354:SQX458884 TAT393354:TAT458884 TKP393354:TKP458884 TUL393354:TUL458884 UEH393354:UEH458884 UOD393354:UOD458884 UXZ393354:UXZ458884 VHV393354:VHV458884 VRR393354:VRR458884 WBN393354:WBN458884 WLJ393354:WLJ458884 WVF393354:WVF458884 A458969:A524499 IT458890:IT524420 SP458890:SP524420 ACL458890:ACL524420 AMH458890:AMH524420 AWD458890:AWD524420 BFZ458890:BFZ524420 BPV458890:BPV524420 BZR458890:BZR524420 CJN458890:CJN524420 CTJ458890:CTJ524420 DDF458890:DDF524420 DNB458890:DNB524420 DWX458890:DWX524420 EGT458890:EGT524420 EQP458890:EQP524420 FAL458890:FAL524420 FKH458890:FKH524420 FUD458890:FUD524420 GDZ458890:GDZ524420 GNV458890:GNV524420 GXR458890:GXR524420 HHN458890:HHN524420 HRJ458890:HRJ524420 IBF458890:IBF524420 ILB458890:ILB524420 IUX458890:IUX524420 JET458890:JET524420 JOP458890:JOP524420 JYL458890:JYL524420 KIH458890:KIH524420 KSD458890:KSD524420 LBZ458890:LBZ524420 LLV458890:LLV524420 LVR458890:LVR524420 MFN458890:MFN524420 MPJ458890:MPJ524420 MZF458890:MZF524420 NJB458890:NJB524420 NSX458890:NSX524420 OCT458890:OCT524420 OMP458890:OMP524420 OWL458890:OWL524420 PGH458890:PGH524420 PQD458890:PQD524420 PZZ458890:PZZ524420 QJV458890:QJV524420 QTR458890:QTR524420 RDN458890:RDN524420 RNJ458890:RNJ524420 RXF458890:RXF524420 SHB458890:SHB524420 SQX458890:SQX524420 TAT458890:TAT524420 TKP458890:TKP524420 TUL458890:TUL524420 UEH458890:UEH524420 UOD458890:UOD524420 UXZ458890:UXZ524420 VHV458890:VHV524420 VRR458890:VRR524420 WBN458890:WBN524420 WLJ458890:WLJ524420 WVF458890:WVF524420 A524505:A590035 IT524426:IT589956 SP524426:SP589956 ACL524426:ACL589956 AMH524426:AMH589956 AWD524426:AWD589956 BFZ524426:BFZ589956 BPV524426:BPV589956 BZR524426:BZR589956 CJN524426:CJN589956 CTJ524426:CTJ589956 DDF524426:DDF589956 DNB524426:DNB589956 DWX524426:DWX589956 EGT524426:EGT589956 EQP524426:EQP589956 FAL524426:FAL589956 FKH524426:FKH589956 FUD524426:FUD589956 GDZ524426:GDZ589956 GNV524426:GNV589956 GXR524426:GXR589956 HHN524426:HHN589956 HRJ524426:HRJ589956 IBF524426:IBF589956 ILB524426:ILB589956 IUX524426:IUX589956 JET524426:JET589956 JOP524426:JOP589956 JYL524426:JYL589956 KIH524426:KIH589956 KSD524426:KSD589956 LBZ524426:LBZ589956 LLV524426:LLV589956 LVR524426:LVR589956 MFN524426:MFN589956 MPJ524426:MPJ589956 MZF524426:MZF589956 NJB524426:NJB589956 NSX524426:NSX589956 OCT524426:OCT589956 OMP524426:OMP589956 OWL524426:OWL589956 PGH524426:PGH589956 PQD524426:PQD589956 PZZ524426:PZZ589956 QJV524426:QJV589956 QTR524426:QTR589956 RDN524426:RDN589956 RNJ524426:RNJ589956 RXF524426:RXF589956 SHB524426:SHB589956 SQX524426:SQX589956 TAT524426:TAT589956 TKP524426:TKP589956 TUL524426:TUL589956 UEH524426:UEH589956 UOD524426:UOD589956 UXZ524426:UXZ589956 VHV524426:VHV589956 VRR524426:VRR589956 WBN524426:WBN589956 WLJ524426:WLJ589956 WVF524426:WVF589956 A590041:A655571 IT589962:IT655492 SP589962:SP655492 ACL589962:ACL655492 AMH589962:AMH655492 AWD589962:AWD655492 BFZ589962:BFZ655492 BPV589962:BPV655492 BZR589962:BZR655492 CJN589962:CJN655492 CTJ589962:CTJ655492 DDF589962:DDF655492 DNB589962:DNB655492 DWX589962:DWX655492 EGT589962:EGT655492 EQP589962:EQP655492 FAL589962:FAL655492 FKH589962:FKH655492 FUD589962:FUD655492 GDZ589962:GDZ655492 GNV589962:GNV655492 GXR589962:GXR655492 HHN589962:HHN655492 HRJ589962:HRJ655492 IBF589962:IBF655492 ILB589962:ILB655492 IUX589962:IUX655492 JET589962:JET655492 JOP589962:JOP655492 JYL589962:JYL655492 KIH589962:KIH655492 KSD589962:KSD655492 LBZ589962:LBZ655492 LLV589962:LLV655492 LVR589962:LVR655492 MFN589962:MFN655492 MPJ589962:MPJ655492 MZF589962:MZF655492 NJB589962:NJB655492 NSX589962:NSX655492 OCT589962:OCT655492 OMP589962:OMP655492 OWL589962:OWL655492 PGH589962:PGH655492 PQD589962:PQD655492 PZZ589962:PZZ655492 QJV589962:QJV655492 QTR589962:QTR655492 RDN589962:RDN655492 RNJ589962:RNJ655492 RXF589962:RXF655492 SHB589962:SHB655492 SQX589962:SQX655492 TAT589962:TAT655492 TKP589962:TKP655492 TUL589962:TUL655492 UEH589962:UEH655492 UOD589962:UOD655492 UXZ589962:UXZ655492 VHV589962:VHV655492 VRR589962:VRR655492 WBN589962:WBN655492 WLJ589962:WLJ655492 WVF589962:WVF655492 A655577:A721107 IT655498:IT721028 SP655498:SP721028 ACL655498:ACL721028 AMH655498:AMH721028 AWD655498:AWD721028 BFZ655498:BFZ721028 BPV655498:BPV721028 BZR655498:BZR721028 CJN655498:CJN721028 CTJ655498:CTJ721028 DDF655498:DDF721028 DNB655498:DNB721028 DWX655498:DWX721028 EGT655498:EGT721028 EQP655498:EQP721028 FAL655498:FAL721028 FKH655498:FKH721028 FUD655498:FUD721028 GDZ655498:GDZ721028 GNV655498:GNV721028 GXR655498:GXR721028 HHN655498:HHN721028 HRJ655498:HRJ721028 IBF655498:IBF721028 ILB655498:ILB721028 IUX655498:IUX721028 JET655498:JET721028 JOP655498:JOP721028 JYL655498:JYL721028 KIH655498:KIH721028 KSD655498:KSD721028 LBZ655498:LBZ721028 LLV655498:LLV721028 LVR655498:LVR721028 MFN655498:MFN721028 MPJ655498:MPJ721028 MZF655498:MZF721028 NJB655498:NJB721028 NSX655498:NSX721028 OCT655498:OCT721028 OMP655498:OMP721028 OWL655498:OWL721028 PGH655498:PGH721028 PQD655498:PQD721028 PZZ655498:PZZ721028 QJV655498:QJV721028 QTR655498:QTR721028 RDN655498:RDN721028 RNJ655498:RNJ721028 RXF655498:RXF721028 SHB655498:SHB721028 SQX655498:SQX721028 TAT655498:TAT721028 TKP655498:TKP721028 TUL655498:TUL721028 UEH655498:UEH721028 UOD655498:UOD721028 UXZ655498:UXZ721028 VHV655498:VHV721028 VRR655498:VRR721028 WBN655498:WBN721028 WLJ655498:WLJ721028 WVF655498:WVF721028 A721113:A786643 IT721034:IT786564 SP721034:SP786564 ACL721034:ACL786564 AMH721034:AMH786564 AWD721034:AWD786564 BFZ721034:BFZ786564 BPV721034:BPV786564 BZR721034:BZR786564 CJN721034:CJN786564 CTJ721034:CTJ786564 DDF721034:DDF786564 DNB721034:DNB786564 DWX721034:DWX786564 EGT721034:EGT786564 EQP721034:EQP786564 FAL721034:FAL786564 FKH721034:FKH786564 FUD721034:FUD786564 GDZ721034:GDZ786564 GNV721034:GNV786564 GXR721034:GXR786564 HHN721034:HHN786564 HRJ721034:HRJ786564 IBF721034:IBF786564 ILB721034:ILB786564 IUX721034:IUX786564 JET721034:JET786564 JOP721034:JOP786564 JYL721034:JYL786564 KIH721034:KIH786564 KSD721034:KSD786564 LBZ721034:LBZ786564 LLV721034:LLV786564 LVR721034:LVR786564 MFN721034:MFN786564 MPJ721034:MPJ786564 MZF721034:MZF786564 NJB721034:NJB786564 NSX721034:NSX786564 OCT721034:OCT786564 OMP721034:OMP786564 OWL721034:OWL786564 PGH721034:PGH786564 PQD721034:PQD786564 PZZ721034:PZZ786564 QJV721034:QJV786564 QTR721034:QTR786564 RDN721034:RDN786564 RNJ721034:RNJ786564 RXF721034:RXF786564 SHB721034:SHB786564 SQX721034:SQX786564 TAT721034:TAT786564 TKP721034:TKP786564 TUL721034:TUL786564 UEH721034:UEH786564 UOD721034:UOD786564 UXZ721034:UXZ786564 VHV721034:VHV786564 VRR721034:VRR786564 WBN721034:WBN786564 WLJ721034:WLJ786564 WVF721034:WVF786564 A786649:A852179 IT786570:IT852100 SP786570:SP852100 ACL786570:ACL852100 AMH786570:AMH852100 AWD786570:AWD852100 BFZ786570:BFZ852100 BPV786570:BPV852100 BZR786570:BZR852100 CJN786570:CJN852100 CTJ786570:CTJ852100 DDF786570:DDF852100 DNB786570:DNB852100 DWX786570:DWX852100 EGT786570:EGT852100 EQP786570:EQP852100 FAL786570:FAL852100 FKH786570:FKH852100 FUD786570:FUD852100 GDZ786570:GDZ852100 GNV786570:GNV852100 GXR786570:GXR852100 HHN786570:HHN852100 HRJ786570:HRJ852100 IBF786570:IBF852100 ILB786570:ILB852100 IUX786570:IUX852100 JET786570:JET852100 JOP786570:JOP852100 JYL786570:JYL852100 KIH786570:KIH852100 KSD786570:KSD852100 LBZ786570:LBZ852100 LLV786570:LLV852100 LVR786570:LVR852100 MFN786570:MFN852100 MPJ786570:MPJ852100 MZF786570:MZF852100 NJB786570:NJB852100 NSX786570:NSX852100 OCT786570:OCT852100 OMP786570:OMP852100 OWL786570:OWL852100 PGH786570:PGH852100 PQD786570:PQD852100 PZZ786570:PZZ852100 QJV786570:QJV852100 QTR786570:QTR852100 RDN786570:RDN852100 RNJ786570:RNJ852100 RXF786570:RXF852100 SHB786570:SHB852100 SQX786570:SQX852100 TAT786570:TAT852100 TKP786570:TKP852100 TUL786570:TUL852100 UEH786570:UEH852100 UOD786570:UOD852100 UXZ786570:UXZ852100 VHV786570:VHV852100 VRR786570:VRR852100 WBN786570:WBN852100 WLJ786570:WLJ852100 WVF786570:WVF852100 A852185:A917715 IT852106:IT917636 SP852106:SP917636 ACL852106:ACL917636 AMH852106:AMH917636 AWD852106:AWD917636 BFZ852106:BFZ917636 BPV852106:BPV917636 BZR852106:BZR917636 CJN852106:CJN917636 CTJ852106:CTJ917636 DDF852106:DDF917636 DNB852106:DNB917636 DWX852106:DWX917636 EGT852106:EGT917636 EQP852106:EQP917636 FAL852106:FAL917636 FKH852106:FKH917636 FUD852106:FUD917636 GDZ852106:GDZ917636 GNV852106:GNV917636 GXR852106:GXR917636 HHN852106:HHN917636 HRJ852106:HRJ917636 IBF852106:IBF917636 ILB852106:ILB917636 IUX852106:IUX917636 JET852106:JET917636 JOP852106:JOP917636 JYL852106:JYL917636 KIH852106:KIH917636 KSD852106:KSD917636 LBZ852106:LBZ917636 LLV852106:LLV917636 LVR852106:LVR917636 MFN852106:MFN917636 MPJ852106:MPJ917636 MZF852106:MZF917636 NJB852106:NJB917636 NSX852106:NSX917636 OCT852106:OCT917636 OMP852106:OMP917636 OWL852106:OWL917636 PGH852106:PGH917636 PQD852106:PQD917636 PZZ852106:PZZ917636 QJV852106:QJV917636 QTR852106:QTR917636 RDN852106:RDN917636 RNJ852106:RNJ917636 RXF852106:RXF917636 SHB852106:SHB917636 SQX852106:SQX917636 TAT852106:TAT917636 TKP852106:TKP917636 TUL852106:TUL917636 UEH852106:UEH917636 UOD852106:UOD917636 UXZ852106:UXZ917636 VHV852106:VHV917636 VRR852106:VRR917636 WBN852106:WBN917636 WLJ852106:WLJ917636 WVF852106:WVF917636 A917721:A983251 IT917642:IT983172 SP917642:SP983172 ACL917642:ACL983172 AMH917642:AMH983172 AWD917642:AWD983172 BFZ917642:BFZ983172 BPV917642:BPV983172 BZR917642:BZR983172 CJN917642:CJN983172 CTJ917642:CTJ983172 DDF917642:DDF983172 DNB917642:DNB983172 DWX917642:DWX983172 EGT917642:EGT983172 EQP917642:EQP983172 FAL917642:FAL983172 FKH917642:FKH983172 FUD917642:FUD983172 GDZ917642:GDZ983172 GNV917642:GNV983172 GXR917642:GXR983172 HHN917642:HHN983172 HRJ917642:HRJ983172 IBF917642:IBF983172 ILB917642:ILB983172 IUX917642:IUX983172 JET917642:JET983172 JOP917642:JOP983172 JYL917642:JYL983172 KIH917642:KIH983172 KSD917642:KSD983172 LBZ917642:LBZ983172 LLV917642:LLV983172 LVR917642:LVR983172 MFN917642:MFN983172 MPJ917642:MPJ983172 MZF917642:MZF983172 NJB917642:NJB983172 NSX917642:NSX983172 OCT917642:OCT983172 OMP917642:OMP983172 OWL917642:OWL983172 PGH917642:PGH983172 PQD917642:PQD983172 PZZ917642:PZZ983172 QJV917642:QJV983172 QTR917642:QTR983172 RDN917642:RDN983172 RNJ917642:RNJ983172 RXF917642:RXF983172 SHB917642:SHB983172 SQX917642:SQX983172 TAT917642:TAT983172 TKP917642:TKP983172 TUL917642:TUL983172 UEH917642:UEH983172 UOD917642:UOD983172 UXZ917642:UXZ983172 VHV917642:VHV983172 VRR917642:VRR983172 WBN917642:WBN983172 WLJ917642:WLJ983172 WVF917642:WVF983172 A983257:A1048576 IT983178:IT1048576 SP983178:SP1048576 ACL983178:ACL1048576 AMH983178:AMH1048576 AWD983178:AWD1048576 BFZ983178:BFZ1048576 BPV983178:BPV1048576 BZR983178:BZR1048576 CJN983178:CJN1048576 CTJ983178:CTJ1048576 DDF983178:DDF1048576 DNB983178:DNB1048576 DWX983178:DWX1048576 EGT983178:EGT1048576 EQP983178:EQP1048576 FAL983178:FAL1048576 FKH983178:FKH1048576 FUD983178:FUD1048576 GDZ983178:GDZ1048576 GNV983178:GNV1048576 GXR983178:GXR1048576 HHN983178:HHN1048576 HRJ983178:HRJ1048576 IBF983178:IBF1048576 ILB983178:ILB1048576 IUX983178:IUX1048576 JET983178:JET1048576 JOP983178:JOP1048576 JYL983178:JYL1048576 KIH983178:KIH1048576 KSD983178:KSD1048576 LBZ983178:LBZ1048576 LLV983178:LLV1048576 LVR983178:LVR1048576 MFN983178:MFN1048576 MPJ983178:MPJ1048576 MZF983178:MZF1048576 NJB983178:NJB1048576 NSX983178:NSX1048576 OCT983178:OCT1048576 OMP983178:OMP1048576 OWL983178:OWL1048576 PGH983178:PGH1048576 PQD983178:PQD1048576 PZZ983178:PZZ1048576 QJV983178:QJV1048576 QTR983178:QTR1048576 RDN983178:RDN1048576 RNJ983178:RNJ1048576 RXF983178:RXF1048576 SHB983178:SHB1048576 SQX983178:SQX1048576 TAT983178:TAT1048576 TKP983178:TKP1048576 TUL983178:TUL1048576 UEH983178:UEH1048576 UOD983178:UOD1048576 UXZ983178:UXZ1048576 VHV983178:VHV1048576 VRR983178:VRR1048576 WBN983178:WBN1048576 WLJ983178:WLJ1048576 WVF983178:WVF1048576 A213:A215 IT140:IT141 SP140:SP141 ACL140:ACL141 AMH140:AMH141 AWD140:AWD141 BFZ140:BFZ141 BPV140:BPV141 BZR140:BZR141 CJN140:CJN141 CTJ140:CTJ141 DDF140:DDF141 DNB140:DNB141 DWX140:DWX141 EGT140:EGT141 EQP140:EQP141 FAL140:FAL141 FKH140:FKH141 FUD140:FUD141 GDZ140:GDZ141 GNV140:GNV141 GXR140:GXR141 HHN140:HHN141 HRJ140:HRJ141 IBF140:IBF141 ILB140:ILB141 IUX140:IUX141 JET140:JET141 JOP140:JOP141 JYL140:JYL141 KIH140:KIH141 KSD140:KSD141 LBZ140:LBZ141 LLV140:LLV141 LVR140:LVR141 MFN140:MFN141 MPJ140:MPJ141 MZF140:MZF141 NJB140:NJB141 NSX140:NSX141 OCT140:OCT141 OMP140:OMP141 OWL140:OWL141 PGH140:PGH141 PQD140:PQD141 PZZ140:PZZ141 QJV140:QJV141 QTR140:QTR141 RDN140:RDN141 RNJ140:RNJ141 RXF140:RXF141 SHB140:SHB141 SQX140:SQX141 TAT140:TAT141 TKP140:TKP141 TUL140:TUL141 UEH140:UEH141 UOD140:UOD141 UXZ140:UXZ141 VHV140:VHV141 VRR140:VRR141 WBN140:WBN141 WLJ140:WLJ141 WVF140:WVF141 A65749:A65751 IT65670:IT65672 SP65670:SP65672 ACL65670:ACL65672 AMH65670:AMH65672 AWD65670:AWD65672 BFZ65670:BFZ65672 BPV65670:BPV65672 BZR65670:BZR65672 CJN65670:CJN65672 CTJ65670:CTJ65672 DDF65670:DDF65672 DNB65670:DNB65672 DWX65670:DWX65672 EGT65670:EGT65672 EQP65670:EQP65672 FAL65670:FAL65672 FKH65670:FKH65672 FUD65670:FUD65672 GDZ65670:GDZ65672 GNV65670:GNV65672 GXR65670:GXR65672 HHN65670:HHN65672 HRJ65670:HRJ65672 IBF65670:IBF65672 ILB65670:ILB65672 IUX65670:IUX65672 JET65670:JET65672 JOP65670:JOP65672 JYL65670:JYL65672 KIH65670:KIH65672 KSD65670:KSD65672 LBZ65670:LBZ65672 LLV65670:LLV65672 LVR65670:LVR65672 MFN65670:MFN65672 MPJ65670:MPJ65672 MZF65670:MZF65672 NJB65670:NJB65672 NSX65670:NSX65672 OCT65670:OCT65672 OMP65670:OMP65672 OWL65670:OWL65672 PGH65670:PGH65672 PQD65670:PQD65672 PZZ65670:PZZ65672 QJV65670:QJV65672 QTR65670:QTR65672 RDN65670:RDN65672 RNJ65670:RNJ65672 RXF65670:RXF65672 SHB65670:SHB65672 SQX65670:SQX65672 TAT65670:TAT65672 TKP65670:TKP65672 TUL65670:TUL65672 UEH65670:UEH65672 UOD65670:UOD65672 UXZ65670:UXZ65672 VHV65670:VHV65672 VRR65670:VRR65672 WBN65670:WBN65672 WLJ65670:WLJ65672 WVF65670:WVF65672 A131285:A131287 IT131206:IT131208 SP131206:SP131208 ACL131206:ACL131208 AMH131206:AMH131208 AWD131206:AWD131208 BFZ131206:BFZ131208 BPV131206:BPV131208 BZR131206:BZR131208 CJN131206:CJN131208 CTJ131206:CTJ131208 DDF131206:DDF131208 DNB131206:DNB131208 DWX131206:DWX131208 EGT131206:EGT131208 EQP131206:EQP131208 FAL131206:FAL131208 FKH131206:FKH131208 FUD131206:FUD131208 GDZ131206:GDZ131208 GNV131206:GNV131208 GXR131206:GXR131208 HHN131206:HHN131208 HRJ131206:HRJ131208 IBF131206:IBF131208 ILB131206:ILB131208 IUX131206:IUX131208 JET131206:JET131208 JOP131206:JOP131208 JYL131206:JYL131208 KIH131206:KIH131208 KSD131206:KSD131208 LBZ131206:LBZ131208 LLV131206:LLV131208 LVR131206:LVR131208 MFN131206:MFN131208 MPJ131206:MPJ131208 MZF131206:MZF131208 NJB131206:NJB131208 NSX131206:NSX131208 OCT131206:OCT131208 OMP131206:OMP131208 OWL131206:OWL131208 PGH131206:PGH131208 PQD131206:PQD131208 PZZ131206:PZZ131208 QJV131206:QJV131208 QTR131206:QTR131208 RDN131206:RDN131208 RNJ131206:RNJ131208 RXF131206:RXF131208 SHB131206:SHB131208 SQX131206:SQX131208 TAT131206:TAT131208 TKP131206:TKP131208 TUL131206:TUL131208 UEH131206:UEH131208 UOD131206:UOD131208 UXZ131206:UXZ131208 VHV131206:VHV131208 VRR131206:VRR131208 WBN131206:WBN131208 WLJ131206:WLJ131208 WVF131206:WVF131208 A196821:A196823 IT196742:IT196744 SP196742:SP196744 ACL196742:ACL196744 AMH196742:AMH196744 AWD196742:AWD196744 BFZ196742:BFZ196744 BPV196742:BPV196744 BZR196742:BZR196744 CJN196742:CJN196744 CTJ196742:CTJ196744 DDF196742:DDF196744 DNB196742:DNB196744 DWX196742:DWX196744 EGT196742:EGT196744 EQP196742:EQP196744 FAL196742:FAL196744 FKH196742:FKH196744 FUD196742:FUD196744 GDZ196742:GDZ196744 GNV196742:GNV196744 GXR196742:GXR196744 HHN196742:HHN196744 HRJ196742:HRJ196744 IBF196742:IBF196744 ILB196742:ILB196744 IUX196742:IUX196744 JET196742:JET196744 JOP196742:JOP196744 JYL196742:JYL196744 KIH196742:KIH196744 KSD196742:KSD196744 LBZ196742:LBZ196744 LLV196742:LLV196744 LVR196742:LVR196744 MFN196742:MFN196744 MPJ196742:MPJ196744 MZF196742:MZF196744 NJB196742:NJB196744 NSX196742:NSX196744 OCT196742:OCT196744 OMP196742:OMP196744 OWL196742:OWL196744 PGH196742:PGH196744 PQD196742:PQD196744 PZZ196742:PZZ196744 QJV196742:QJV196744 QTR196742:QTR196744 RDN196742:RDN196744 RNJ196742:RNJ196744 RXF196742:RXF196744 SHB196742:SHB196744 SQX196742:SQX196744 TAT196742:TAT196744 TKP196742:TKP196744 TUL196742:TUL196744 UEH196742:UEH196744 UOD196742:UOD196744 UXZ196742:UXZ196744 VHV196742:VHV196744 VRR196742:VRR196744 WBN196742:WBN196744 WLJ196742:WLJ196744 WVF196742:WVF196744 A262357:A262359 IT262278:IT262280 SP262278:SP262280 ACL262278:ACL262280 AMH262278:AMH262280 AWD262278:AWD262280 BFZ262278:BFZ262280 BPV262278:BPV262280 BZR262278:BZR262280 CJN262278:CJN262280 CTJ262278:CTJ262280 DDF262278:DDF262280 DNB262278:DNB262280 DWX262278:DWX262280 EGT262278:EGT262280 EQP262278:EQP262280 FAL262278:FAL262280 FKH262278:FKH262280 FUD262278:FUD262280 GDZ262278:GDZ262280 GNV262278:GNV262280 GXR262278:GXR262280 HHN262278:HHN262280 HRJ262278:HRJ262280 IBF262278:IBF262280 ILB262278:ILB262280 IUX262278:IUX262280 JET262278:JET262280 JOP262278:JOP262280 JYL262278:JYL262280 KIH262278:KIH262280 KSD262278:KSD262280 LBZ262278:LBZ262280 LLV262278:LLV262280 LVR262278:LVR262280 MFN262278:MFN262280 MPJ262278:MPJ262280 MZF262278:MZF262280 NJB262278:NJB262280 NSX262278:NSX262280 OCT262278:OCT262280 OMP262278:OMP262280 OWL262278:OWL262280 PGH262278:PGH262280 PQD262278:PQD262280 PZZ262278:PZZ262280 QJV262278:QJV262280 QTR262278:QTR262280 RDN262278:RDN262280 RNJ262278:RNJ262280 RXF262278:RXF262280 SHB262278:SHB262280 SQX262278:SQX262280 TAT262278:TAT262280 TKP262278:TKP262280 TUL262278:TUL262280 UEH262278:UEH262280 UOD262278:UOD262280 UXZ262278:UXZ262280 VHV262278:VHV262280 VRR262278:VRR262280 WBN262278:WBN262280 WLJ262278:WLJ262280 WVF262278:WVF262280 A327893:A327895 IT327814:IT327816 SP327814:SP327816 ACL327814:ACL327816 AMH327814:AMH327816 AWD327814:AWD327816 BFZ327814:BFZ327816 BPV327814:BPV327816 BZR327814:BZR327816 CJN327814:CJN327816 CTJ327814:CTJ327816 DDF327814:DDF327816 DNB327814:DNB327816 DWX327814:DWX327816 EGT327814:EGT327816 EQP327814:EQP327816 FAL327814:FAL327816 FKH327814:FKH327816 FUD327814:FUD327816 GDZ327814:GDZ327816 GNV327814:GNV327816 GXR327814:GXR327816 HHN327814:HHN327816 HRJ327814:HRJ327816 IBF327814:IBF327816 ILB327814:ILB327816 IUX327814:IUX327816 JET327814:JET327816 JOP327814:JOP327816 JYL327814:JYL327816 KIH327814:KIH327816 KSD327814:KSD327816 LBZ327814:LBZ327816 LLV327814:LLV327816 LVR327814:LVR327816 MFN327814:MFN327816 MPJ327814:MPJ327816 MZF327814:MZF327816 NJB327814:NJB327816 NSX327814:NSX327816 OCT327814:OCT327816 OMP327814:OMP327816 OWL327814:OWL327816 PGH327814:PGH327816 PQD327814:PQD327816 PZZ327814:PZZ327816 QJV327814:QJV327816 QTR327814:QTR327816 RDN327814:RDN327816 RNJ327814:RNJ327816 RXF327814:RXF327816 SHB327814:SHB327816 SQX327814:SQX327816 TAT327814:TAT327816 TKP327814:TKP327816 TUL327814:TUL327816 UEH327814:UEH327816 UOD327814:UOD327816 UXZ327814:UXZ327816 VHV327814:VHV327816 VRR327814:VRR327816 WBN327814:WBN327816 WLJ327814:WLJ327816 WVF327814:WVF327816 A393429:A393431 IT393350:IT393352 SP393350:SP393352 ACL393350:ACL393352 AMH393350:AMH393352 AWD393350:AWD393352 BFZ393350:BFZ393352 BPV393350:BPV393352 BZR393350:BZR393352 CJN393350:CJN393352 CTJ393350:CTJ393352 DDF393350:DDF393352 DNB393350:DNB393352 DWX393350:DWX393352 EGT393350:EGT393352 EQP393350:EQP393352 FAL393350:FAL393352 FKH393350:FKH393352 FUD393350:FUD393352 GDZ393350:GDZ393352 GNV393350:GNV393352 GXR393350:GXR393352 HHN393350:HHN393352 HRJ393350:HRJ393352 IBF393350:IBF393352 ILB393350:ILB393352 IUX393350:IUX393352 JET393350:JET393352 JOP393350:JOP393352 JYL393350:JYL393352 KIH393350:KIH393352 KSD393350:KSD393352 LBZ393350:LBZ393352 LLV393350:LLV393352 LVR393350:LVR393352 MFN393350:MFN393352 MPJ393350:MPJ393352 MZF393350:MZF393352 NJB393350:NJB393352 NSX393350:NSX393352 OCT393350:OCT393352 OMP393350:OMP393352 OWL393350:OWL393352 PGH393350:PGH393352 PQD393350:PQD393352 PZZ393350:PZZ393352 QJV393350:QJV393352 QTR393350:QTR393352 RDN393350:RDN393352 RNJ393350:RNJ393352 RXF393350:RXF393352 SHB393350:SHB393352 SQX393350:SQX393352 TAT393350:TAT393352 TKP393350:TKP393352 TUL393350:TUL393352 UEH393350:UEH393352 UOD393350:UOD393352 UXZ393350:UXZ393352 VHV393350:VHV393352 VRR393350:VRR393352 WBN393350:WBN393352 WLJ393350:WLJ393352 WVF393350:WVF393352 A458965:A458967 IT458886:IT458888 SP458886:SP458888 ACL458886:ACL458888 AMH458886:AMH458888 AWD458886:AWD458888 BFZ458886:BFZ458888 BPV458886:BPV458888 BZR458886:BZR458888 CJN458886:CJN458888 CTJ458886:CTJ458888 DDF458886:DDF458888 DNB458886:DNB458888 DWX458886:DWX458888 EGT458886:EGT458888 EQP458886:EQP458888 FAL458886:FAL458888 FKH458886:FKH458888 FUD458886:FUD458888 GDZ458886:GDZ458888 GNV458886:GNV458888 GXR458886:GXR458888 HHN458886:HHN458888 HRJ458886:HRJ458888 IBF458886:IBF458888 ILB458886:ILB458888 IUX458886:IUX458888 JET458886:JET458888 JOP458886:JOP458888 JYL458886:JYL458888 KIH458886:KIH458888 KSD458886:KSD458888 LBZ458886:LBZ458888 LLV458886:LLV458888 LVR458886:LVR458888 MFN458886:MFN458888 MPJ458886:MPJ458888 MZF458886:MZF458888 NJB458886:NJB458888 NSX458886:NSX458888 OCT458886:OCT458888 OMP458886:OMP458888 OWL458886:OWL458888 PGH458886:PGH458888 PQD458886:PQD458888 PZZ458886:PZZ458888 QJV458886:QJV458888 QTR458886:QTR458888 RDN458886:RDN458888 RNJ458886:RNJ458888 RXF458886:RXF458888 SHB458886:SHB458888 SQX458886:SQX458888 TAT458886:TAT458888 TKP458886:TKP458888 TUL458886:TUL458888 UEH458886:UEH458888 UOD458886:UOD458888 UXZ458886:UXZ458888 VHV458886:VHV458888 VRR458886:VRR458888 WBN458886:WBN458888 WLJ458886:WLJ458888 WVF458886:WVF458888 A524501:A524503 IT524422:IT524424 SP524422:SP524424 ACL524422:ACL524424 AMH524422:AMH524424 AWD524422:AWD524424 BFZ524422:BFZ524424 BPV524422:BPV524424 BZR524422:BZR524424 CJN524422:CJN524424 CTJ524422:CTJ524424 DDF524422:DDF524424 DNB524422:DNB524424 DWX524422:DWX524424 EGT524422:EGT524424 EQP524422:EQP524424 FAL524422:FAL524424 FKH524422:FKH524424 FUD524422:FUD524424 GDZ524422:GDZ524424 GNV524422:GNV524424 GXR524422:GXR524424 HHN524422:HHN524424 HRJ524422:HRJ524424 IBF524422:IBF524424 ILB524422:ILB524424 IUX524422:IUX524424 JET524422:JET524424 JOP524422:JOP524424 JYL524422:JYL524424 KIH524422:KIH524424 KSD524422:KSD524424 LBZ524422:LBZ524424 LLV524422:LLV524424 LVR524422:LVR524424 MFN524422:MFN524424 MPJ524422:MPJ524424 MZF524422:MZF524424 NJB524422:NJB524424 NSX524422:NSX524424 OCT524422:OCT524424 OMP524422:OMP524424 OWL524422:OWL524424 PGH524422:PGH524424 PQD524422:PQD524424 PZZ524422:PZZ524424 QJV524422:QJV524424 QTR524422:QTR524424 RDN524422:RDN524424 RNJ524422:RNJ524424 RXF524422:RXF524424 SHB524422:SHB524424 SQX524422:SQX524424 TAT524422:TAT524424 TKP524422:TKP524424 TUL524422:TUL524424 UEH524422:UEH524424 UOD524422:UOD524424 UXZ524422:UXZ524424 VHV524422:VHV524424 VRR524422:VRR524424 WBN524422:WBN524424 WLJ524422:WLJ524424 WVF524422:WVF524424 A590037:A590039 IT589958:IT589960 SP589958:SP589960 ACL589958:ACL589960 AMH589958:AMH589960 AWD589958:AWD589960 BFZ589958:BFZ589960 BPV589958:BPV589960 BZR589958:BZR589960 CJN589958:CJN589960 CTJ589958:CTJ589960 DDF589958:DDF589960 DNB589958:DNB589960 DWX589958:DWX589960 EGT589958:EGT589960 EQP589958:EQP589960 FAL589958:FAL589960 FKH589958:FKH589960 FUD589958:FUD589960 GDZ589958:GDZ589960 GNV589958:GNV589960 GXR589958:GXR589960 HHN589958:HHN589960 HRJ589958:HRJ589960 IBF589958:IBF589960 ILB589958:ILB589960 IUX589958:IUX589960 JET589958:JET589960 JOP589958:JOP589960 JYL589958:JYL589960 KIH589958:KIH589960 KSD589958:KSD589960 LBZ589958:LBZ589960 LLV589958:LLV589960 LVR589958:LVR589960 MFN589958:MFN589960 MPJ589958:MPJ589960 MZF589958:MZF589960 NJB589958:NJB589960 NSX589958:NSX589960 OCT589958:OCT589960 OMP589958:OMP589960 OWL589958:OWL589960 PGH589958:PGH589960 PQD589958:PQD589960 PZZ589958:PZZ589960 QJV589958:QJV589960 QTR589958:QTR589960 RDN589958:RDN589960 RNJ589958:RNJ589960 RXF589958:RXF589960 SHB589958:SHB589960 SQX589958:SQX589960 TAT589958:TAT589960 TKP589958:TKP589960 TUL589958:TUL589960 UEH589958:UEH589960 UOD589958:UOD589960 UXZ589958:UXZ589960 VHV589958:VHV589960 VRR589958:VRR589960 WBN589958:WBN589960 WLJ589958:WLJ589960 WVF589958:WVF589960 A655573:A655575 IT655494:IT655496 SP655494:SP655496 ACL655494:ACL655496 AMH655494:AMH655496 AWD655494:AWD655496 BFZ655494:BFZ655496 BPV655494:BPV655496 BZR655494:BZR655496 CJN655494:CJN655496 CTJ655494:CTJ655496 DDF655494:DDF655496 DNB655494:DNB655496 DWX655494:DWX655496 EGT655494:EGT655496 EQP655494:EQP655496 FAL655494:FAL655496 FKH655494:FKH655496 FUD655494:FUD655496 GDZ655494:GDZ655496 GNV655494:GNV655496 GXR655494:GXR655496 HHN655494:HHN655496 HRJ655494:HRJ655496 IBF655494:IBF655496 ILB655494:ILB655496 IUX655494:IUX655496 JET655494:JET655496 JOP655494:JOP655496 JYL655494:JYL655496 KIH655494:KIH655496 KSD655494:KSD655496 LBZ655494:LBZ655496 LLV655494:LLV655496 LVR655494:LVR655496 MFN655494:MFN655496 MPJ655494:MPJ655496 MZF655494:MZF655496 NJB655494:NJB655496 NSX655494:NSX655496 OCT655494:OCT655496 OMP655494:OMP655496 OWL655494:OWL655496 PGH655494:PGH655496 PQD655494:PQD655496 PZZ655494:PZZ655496 QJV655494:QJV655496 QTR655494:QTR655496 RDN655494:RDN655496 RNJ655494:RNJ655496 RXF655494:RXF655496 SHB655494:SHB655496 SQX655494:SQX655496 TAT655494:TAT655496 TKP655494:TKP655496 TUL655494:TUL655496 UEH655494:UEH655496 UOD655494:UOD655496 UXZ655494:UXZ655496 VHV655494:VHV655496 VRR655494:VRR655496 WBN655494:WBN655496 WLJ655494:WLJ655496 WVF655494:WVF655496 A721109:A721111 IT721030:IT721032 SP721030:SP721032 ACL721030:ACL721032 AMH721030:AMH721032 AWD721030:AWD721032 BFZ721030:BFZ721032 BPV721030:BPV721032 BZR721030:BZR721032 CJN721030:CJN721032 CTJ721030:CTJ721032 DDF721030:DDF721032 DNB721030:DNB721032 DWX721030:DWX721032 EGT721030:EGT721032 EQP721030:EQP721032 FAL721030:FAL721032 FKH721030:FKH721032 FUD721030:FUD721032 GDZ721030:GDZ721032 GNV721030:GNV721032 GXR721030:GXR721032 HHN721030:HHN721032 HRJ721030:HRJ721032 IBF721030:IBF721032 ILB721030:ILB721032 IUX721030:IUX721032 JET721030:JET721032 JOP721030:JOP721032 JYL721030:JYL721032 KIH721030:KIH721032 KSD721030:KSD721032 LBZ721030:LBZ721032 LLV721030:LLV721032 LVR721030:LVR721032 MFN721030:MFN721032 MPJ721030:MPJ721032 MZF721030:MZF721032 NJB721030:NJB721032 NSX721030:NSX721032 OCT721030:OCT721032 OMP721030:OMP721032 OWL721030:OWL721032 PGH721030:PGH721032 PQD721030:PQD721032 PZZ721030:PZZ721032 QJV721030:QJV721032 QTR721030:QTR721032 RDN721030:RDN721032 RNJ721030:RNJ721032 RXF721030:RXF721032 SHB721030:SHB721032 SQX721030:SQX721032 TAT721030:TAT721032 TKP721030:TKP721032 TUL721030:TUL721032 UEH721030:UEH721032 UOD721030:UOD721032 UXZ721030:UXZ721032 VHV721030:VHV721032 VRR721030:VRR721032 WBN721030:WBN721032 WLJ721030:WLJ721032 WVF721030:WVF721032 A786645:A786647 IT786566:IT786568 SP786566:SP786568 ACL786566:ACL786568 AMH786566:AMH786568 AWD786566:AWD786568 BFZ786566:BFZ786568 BPV786566:BPV786568 BZR786566:BZR786568 CJN786566:CJN786568 CTJ786566:CTJ786568 DDF786566:DDF786568 DNB786566:DNB786568 DWX786566:DWX786568 EGT786566:EGT786568 EQP786566:EQP786568 FAL786566:FAL786568 FKH786566:FKH786568 FUD786566:FUD786568 GDZ786566:GDZ786568 GNV786566:GNV786568 GXR786566:GXR786568 HHN786566:HHN786568 HRJ786566:HRJ786568 IBF786566:IBF786568 ILB786566:ILB786568 IUX786566:IUX786568 JET786566:JET786568 JOP786566:JOP786568 JYL786566:JYL786568 KIH786566:KIH786568 KSD786566:KSD786568 LBZ786566:LBZ786568 LLV786566:LLV786568 LVR786566:LVR786568 MFN786566:MFN786568 MPJ786566:MPJ786568 MZF786566:MZF786568 NJB786566:NJB786568 NSX786566:NSX786568 OCT786566:OCT786568 OMP786566:OMP786568 OWL786566:OWL786568 PGH786566:PGH786568 PQD786566:PQD786568 PZZ786566:PZZ786568 QJV786566:QJV786568 QTR786566:QTR786568 RDN786566:RDN786568 RNJ786566:RNJ786568 RXF786566:RXF786568 SHB786566:SHB786568 SQX786566:SQX786568 TAT786566:TAT786568 TKP786566:TKP786568 TUL786566:TUL786568 UEH786566:UEH786568 UOD786566:UOD786568 UXZ786566:UXZ786568 VHV786566:VHV786568 VRR786566:VRR786568 WBN786566:WBN786568 WLJ786566:WLJ786568 WVF786566:WVF786568 A852181:A852183 IT852102:IT852104 SP852102:SP852104 ACL852102:ACL852104 AMH852102:AMH852104 AWD852102:AWD852104 BFZ852102:BFZ852104 BPV852102:BPV852104 BZR852102:BZR852104 CJN852102:CJN852104 CTJ852102:CTJ852104 DDF852102:DDF852104 DNB852102:DNB852104 DWX852102:DWX852104 EGT852102:EGT852104 EQP852102:EQP852104 FAL852102:FAL852104 FKH852102:FKH852104 FUD852102:FUD852104 GDZ852102:GDZ852104 GNV852102:GNV852104 GXR852102:GXR852104 HHN852102:HHN852104 HRJ852102:HRJ852104 IBF852102:IBF852104 ILB852102:ILB852104 IUX852102:IUX852104 JET852102:JET852104 JOP852102:JOP852104 JYL852102:JYL852104 KIH852102:KIH852104 KSD852102:KSD852104 LBZ852102:LBZ852104 LLV852102:LLV852104 LVR852102:LVR852104 MFN852102:MFN852104 MPJ852102:MPJ852104 MZF852102:MZF852104 NJB852102:NJB852104 NSX852102:NSX852104 OCT852102:OCT852104 OMP852102:OMP852104 OWL852102:OWL852104 PGH852102:PGH852104 PQD852102:PQD852104 PZZ852102:PZZ852104 QJV852102:QJV852104 QTR852102:QTR852104 RDN852102:RDN852104 RNJ852102:RNJ852104 RXF852102:RXF852104 SHB852102:SHB852104 SQX852102:SQX852104 TAT852102:TAT852104 TKP852102:TKP852104 TUL852102:TUL852104 UEH852102:UEH852104 UOD852102:UOD852104 UXZ852102:UXZ852104 VHV852102:VHV852104 VRR852102:VRR852104 WBN852102:WBN852104 WLJ852102:WLJ852104 WVF852102:WVF852104 A917717:A917719 IT917638:IT917640 SP917638:SP917640 ACL917638:ACL917640 AMH917638:AMH917640 AWD917638:AWD917640 BFZ917638:BFZ917640 BPV917638:BPV917640 BZR917638:BZR917640 CJN917638:CJN917640 CTJ917638:CTJ917640 DDF917638:DDF917640 DNB917638:DNB917640 DWX917638:DWX917640 EGT917638:EGT917640 EQP917638:EQP917640 FAL917638:FAL917640 FKH917638:FKH917640 FUD917638:FUD917640 GDZ917638:GDZ917640 GNV917638:GNV917640 GXR917638:GXR917640 HHN917638:HHN917640 HRJ917638:HRJ917640 IBF917638:IBF917640 ILB917638:ILB917640 IUX917638:IUX917640 JET917638:JET917640 JOP917638:JOP917640 JYL917638:JYL917640 KIH917638:KIH917640 KSD917638:KSD917640 LBZ917638:LBZ917640 LLV917638:LLV917640 LVR917638:LVR917640 MFN917638:MFN917640 MPJ917638:MPJ917640 MZF917638:MZF917640 NJB917638:NJB917640 NSX917638:NSX917640 OCT917638:OCT917640 OMP917638:OMP917640 OWL917638:OWL917640 PGH917638:PGH917640 PQD917638:PQD917640 PZZ917638:PZZ917640 QJV917638:QJV917640 QTR917638:QTR917640 RDN917638:RDN917640 RNJ917638:RNJ917640 RXF917638:RXF917640 SHB917638:SHB917640 SQX917638:SQX917640 TAT917638:TAT917640 TKP917638:TKP917640 TUL917638:TUL917640 UEH917638:UEH917640 UOD917638:UOD917640 UXZ917638:UXZ917640 VHV917638:VHV917640 VRR917638:VRR917640 WBN917638:WBN917640 WLJ917638:WLJ917640 WVF917638:WVF917640 A983253:A983255 IT983174:IT983176 SP983174:SP983176 ACL983174:ACL983176 AMH983174:AMH983176 AWD983174:AWD983176 BFZ983174:BFZ983176 BPV983174:BPV983176 BZR983174:BZR983176 CJN983174:CJN983176 CTJ983174:CTJ983176 DDF983174:DDF983176 DNB983174:DNB983176 DWX983174:DWX983176 EGT983174:EGT983176 EQP983174:EQP983176 FAL983174:FAL983176 FKH983174:FKH983176 FUD983174:FUD983176 GDZ983174:GDZ983176 GNV983174:GNV983176 GXR983174:GXR983176 HHN983174:HHN983176 HRJ983174:HRJ983176 IBF983174:IBF983176 ILB983174:ILB983176 IUX983174:IUX983176 JET983174:JET983176 JOP983174:JOP983176 JYL983174:JYL983176 KIH983174:KIH983176 KSD983174:KSD983176 LBZ983174:LBZ983176 LLV983174:LLV983176 LVR983174:LVR983176 MFN983174:MFN983176 MPJ983174:MPJ983176 MZF983174:MZF983176 NJB983174:NJB983176 NSX983174:NSX983176 OCT983174:OCT983176 OMP983174:OMP983176 OWL983174:OWL983176 PGH983174:PGH983176 PQD983174:PQD983176 PZZ983174:PZZ983176 QJV983174:QJV983176 QTR983174:QTR983176 RDN983174:RDN983176 RNJ983174:RNJ983176 RXF983174:RXF983176 SHB983174:SHB983176 SQX983174:SQX983176 TAT983174:TAT983176 TKP983174:TKP983176 TUL983174:TUL983176 UEH983174:UEH983176 UOD983174:UOD983176 UXZ983174:UXZ983176 VHV983174:VHV983176 VRR983174:VRR983176 WBN983174:WBN983176 WLJ983174:WLJ983176 WVF983174:WVF983176 B213:O1048576 A2:O6 IT143:IT65668 SP143:SP65668 ACL143:ACL65668 AMH143:AMH65668 AWD143:AWD65668 BFZ143:BFZ65668 BPV143:BPV65668 BZR143:BZR65668 CJN143:CJN65668 CTJ143:CTJ65668 DDF143:DDF65668 DNB143:DNB65668 DWX143:DWX65668 EGT143:EGT65668 EQP143:EQP65668 FAL143:FAL65668 FKH143:FKH65668 FUD143:FUD65668 GDZ143:GDZ65668 GNV143:GNV65668 GXR143:GXR65668 HHN143:HHN65668 HRJ143:HRJ65668 IBF143:IBF65668 ILB143:ILB65668 IUX143:IUX65668 JET143:JET65668 JOP143:JOP65668 JYL143:JYL65668 KIH143:KIH65668 KSD143:KSD65668 LBZ143:LBZ65668 LLV143:LLV65668 LVR143:LVR65668 MFN143:MFN65668 MPJ143:MPJ65668 MZF143:MZF65668 NJB143:NJB65668 NSX143:NSX65668 OCT143:OCT65668 OMP143:OMP65668 OWL143:OWL65668 PGH143:PGH65668 PQD143:PQD65668 PZZ143:PZZ65668 QJV143:QJV65668 QTR143:QTR65668 RDN143:RDN65668 RNJ143:RNJ65668 RXF143:RXF65668 SHB143:SHB65668 SQX143:SQX65668 TAT143:TAT65668 TKP143:TKP65668 TUL143:TUL65668 UEH143:UEH65668 UOD143:UOD65668 UXZ143:UXZ65668 VHV143:VHV65668 VRR143:VRR65668 WBN143:WBN65668 WLJ143:WLJ65668 WVF143:WVF65668 Q140:IS1048576 IU140:SO1048576 SQ140:ACK1048576 ACM140:AMG1048576 AMI140:AWC1048576 AWE140:BFY1048576 BGA140:BPU1048576 BPW140:BZQ1048576 BZS140:CJM1048576 CJO140:CTI1048576 CTK140:DDE1048576 DDG140:DNA1048576 DNC140:DWW1048576 DWY140:EGS1048576 EGU140:EQO1048576 EQQ140:FAK1048576 FAM140:FKG1048576 FKI140:FUC1048576 FUE140:GDY1048576 GEA140:GNU1048576 GNW140:GXQ1048576 GXS140:HHM1048576 HHO140:HRI1048576 HRK140:IBE1048576 IBG140:ILA1048576 ILC140:IUW1048576 IUY140:JES1048576 JEU140:JOO1048576 JOQ140:JYK1048576 JYM140:KIG1048576 KII140:KSC1048576 KSE140:LBY1048576 LCA140:LLU1048576 LLW140:LVQ1048576 LVS140:MFM1048576 MFO140:MPI1048576 MPK140:MZE1048576 MZG140:NJA1048576 NJC140:NSW1048576 NSY140:OCS1048576 OCU140:OMO1048576 OMQ140:OWK1048576 OWM140:PGG1048576 PGI140:PQC1048576 PQE140:PZY1048576 QAA140:QJU1048576 QJW140:QTQ1048576 QTS140:RDM1048576 RDO140:RNI1048576 RNK140:RXE1048576 RXG140:SHA1048576 SHC140:SQW1048576 SQY140:TAS1048576 TAU140:TKO1048576 TKQ140:TUK1048576 TUM140:UEG1048576 UEI140:UOC1048576 UOE140:UXY1048576 UYA140:VHU1048576 VHW140:VRQ1048576 VRS140:WBM1048576 WBO140:WLI1048576 WLK140:WVE1048576 WVG140:XFD1048576"/>
  </dataValidations>
  <printOptions horizontalCentered="1"/>
  <pageMargins left="0.47244094488188981" right="0.47244094488188981" top="0.59055118110236227" bottom="0.39370078740157483" header="0.31496062992125984" footer="0.31496062992125984"/>
  <pageSetup paperSize="9" scale="80" firstPageNumber="198" fitToWidth="0" fitToHeight="3" orientation="portrait" useFirstPageNumber="1" r:id="rId1"/>
  <headerFooter scaleWithDoc="0">
    <oddFooter>&amp;C&amp;"ＭＳ ゴシック,標準"&amp;8－ &amp;P &amp; －</oddFooter>
  </headerFooter>
  <rowBreaks count="2" manualBreakCount="2">
    <brk id="67" max="14" man="1"/>
    <brk id="128"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722"/>
  <sheetViews>
    <sheetView view="pageBreakPreview" zoomScale="60" zoomScaleNormal="100" workbookViewId="0">
      <pane xSplit="2" ySplit="5" topLeftCell="C18" activePane="bottomRight" state="frozen"/>
      <selection activeCell="D57" sqref="D57:H57"/>
      <selection pane="topRight" activeCell="D57" sqref="D57:H57"/>
      <selection pane="bottomLeft" activeCell="D57" sqref="D57:H57"/>
      <selection pane="bottomRight" activeCell="D57" sqref="D57:H57"/>
    </sheetView>
  </sheetViews>
  <sheetFormatPr defaultColWidth="12.125" defaultRowHeight="15" x14ac:dyDescent="0.15"/>
  <cols>
    <col min="1" max="1" width="9.125" style="146" customWidth="1"/>
    <col min="2" max="2" width="17.625" style="147" customWidth="1"/>
    <col min="3" max="15" width="6.125" style="147" customWidth="1"/>
    <col min="16" max="16" width="12.125" style="14"/>
    <col min="17" max="254" width="12.125" style="139"/>
    <col min="255" max="255" width="9.25" style="139" customWidth="1"/>
    <col min="256" max="256" width="15.625" style="139" customWidth="1"/>
    <col min="257" max="258" width="6.375" style="139" customWidth="1"/>
    <col min="259" max="271" width="6" style="139" customWidth="1"/>
    <col min="272" max="510" width="12.125" style="139"/>
    <col min="511" max="511" width="9.25" style="139" customWidth="1"/>
    <col min="512" max="512" width="15.625" style="139" customWidth="1"/>
    <col min="513" max="514" width="6.375" style="139" customWidth="1"/>
    <col min="515" max="527" width="6" style="139" customWidth="1"/>
    <col min="528" max="766" width="12.125" style="139"/>
    <col min="767" max="767" width="9.25" style="139" customWidth="1"/>
    <col min="768" max="768" width="15.625" style="139" customWidth="1"/>
    <col min="769" max="770" width="6.375" style="139" customWidth="1"/>
    <col min="771" max="783" width="6" style="139" customWidth="1"/>
    <col min="784" max="1022" width="12.125" style="139"/>
    <col min="1023" max="1023" width="9.25" style="139" customWidth="1"/>
    <col min="1024" max="1024" width="15.625" style="139" customWidth="1"/>
    <col min="1025" max="1026" width="6.375" style="139" customWidth="1"/>
    <col min="1027" max="1039" width="6" style="139" customWidth="1"/>
    <col min="1040" max="1278" width="12.125" style="139"/>
    <col min="1279" max="1279" width="9.25" style="139" customWidth="1"/>
    <col min="1280" max="1280" width="15.625" style="139" customWidth="1"/>
    <col min="1281" max="1282" width="6.375" style="139" customWidth="1"/>
    <col min="1283" max="1295" width="6" style="139" customWidth="1"/>
    <col min="1296" max="1534" width="12.125" style="139"/>
    <col min="1535" max="1535" width="9.25" style="139" customWidth="1"/>
    <col min="1536" max="1536" width="15.625" style="139" customWidth="1"/>
    <col min="1537" max="1538" width="6.375" style="139" customWidth="1"/>
    <col min="1539" max="1551" width="6" style="139" customWidth="1"/>
    <col min="1552" max="1790" width="12.125" style="139"/>
    <col min="1791" max="1791" width="9.25" style="139" customWidth="1"/>
    <col min="1792" max="1792" width="15.625" style="139" customWidth="1"/>
    <col min="1793" max="1794" width="6.375" style="139" customWidth="1"/>
    <col min="1795" max="1807" width="6" style="139" customWidth="1"/>
    <col min="1808" max="2046" width="12.125" style="139"/>
    <col min="2047" max="2047" width="9.25" style="139" customWidth="1"/>
    <col min="2048" max="2048" width="15.625" style="139" customWidth="1"/>
    <col min="2049" max="2050" width="6.375" style="139" customWidth="1"/>
    <col min="2051" max="2063" width="6" style="139" customWidth="1"/>
    <col min="2064" max="2302" width="12.125" style="139"/>
    <col min="2303" max="2303" width="9.25" style="139" customWidth="1"/>
    <col min="2304" max="2304" width="15.625" style="139" customWidth="1"/>
    <col min="2305" max="2306" width="6.375" style="139" customWidth="1"/>
    <col min="2307" max="2319" width="6" style="139" customWidth="1"/>
    <col min="2320" max="2558" width="12.125" style="139"/>
    <col min="2559" max="2559" width="9.25" style="139" customWidth="1"/>
    <col min="2560" max="2560" width="15.625" style="139" customWidth="1"/>
    <col min="2561" max="2562" width="6.375" style="139" customWidth="1"/>
    <col min="2563" max="2575" width="6" style="139" customWidth="1"/>
    <col min="2576" max="2814" width="12.125" style="139"/>
    <col min="2815" max="2815" width="9.25" style="139" customWidth="1"/>
    <col min="2816" max="2816" width="15.625" style="139" customWidth="1"/>
    <col min="2817" max="2818" width="6.375" style="139" customWidth="1"/>
    <col min="2819" max="2831" width="6" style="139" customWidth="1"/>
    <col min="2832" max="3070" width="12.125" style="139"/>
    <col min="3071" max="3071" width="9.25" style="139" customWidth="1"/>
    <col min="3072" max="3072" width="15.625" style="139" customWidth="1"/>
    <col min="3073" max="3074" width="6.375" style="139" customWidth="1"/>
    <col min="3075" max="3087" width="6" style="139" customWidth="1"/>
    <col min="3088" max="3326" width="12.125" style="139"/>
    <col min="3327" max="3327" width="9.25" style="139" customWidth="1"/>
    <col min="3328" max="3328" width="15.625" style="139" customWidth="1"/>
    <col min="3329" max="3330" width="6.375" style="139" customWidth="1"/>
    <col min="3331" max="3343" width="6" style="139" customWidth="1"/>
    <col min="3344" max="3582" width="12.125" style="139"/>
    <col min="3583" max="3583" width="9.25" style="139" customWidth="1"/>
    <col min="3584" max="3584" width="15.625" style="139" customWidth="1"/>
    <col min="3585" max="3586" width="6.375" style="139" customWidth="1"/>
    <col min="3587" max="3599" width="6" style="139" customWidth="1"/>
    <col min="3600" max="3838" width="12.125" style="139"/>
    <col min="3839" max="3839" width="9.25" style="139" customWidth="1"/>
    <col min="3840" max="3840" width="15.625" style="139" customWidth="1"/>
    <col min="3841" max="3842" width="6.375" style="139" customWidth="1"/>
    <col min="3843" max="3855" width="6" style="139" customWidth="1"/>
    <col min="3856" max="4094" width="12.125" style="139"/>
    <col min="4095" max="4095" width="9.25" style="139" customWidth="1"/>
    <col min="4096" max="4096" width="15.625" style="139" customWidth="1"/>
    <col min="4097" max="4098" width="6.375" style="139" customWidth="1"/>
    <col min="4099" max="4111" width="6" style="139" customWidth="1"/>
    <col min="4112" max="4350" width="12.125" style="139"/>
    <col min="4351" max="4351" width="9.25" style="139" customWidth="1"/>
    <col min="4352" max="4352" width="15.625" style="139" customWidth="1"/>
    <col min="4353" max="4354" width="6.375" style="139" customWidth="1"/>
    <col min="4355" max="4367" width="6" style="139" customWidth="1"/>
    <col min="4368" max="4606" width="12.125" style="139"/>
    <col min="4607" max="4607" width="9.25" style="139" customWidth="1"/>
    <col min="4608" max="4608" width="15.625" style="139" customWidth="1"/>
    <col min="4609" max="4610" width="6.375" style="139" customWidth="1"/>
    <col min="4611" max="4623" width="6" style="139" customWidth="1"/>
    <col min="4624" max="4862" width="12.125" style="139"/>
    <col min="4863" max="4863" width="9.25" style="139" customWidth="1"/>
    <col min="4864" max="4864" width="15.625" style="139" customWidth="1"/>
    <col min="4865" max="4866" width="6.375" style="139" customWidth="1"/>
    <col min="4867" max="4879" width="6" style="139" customWidth="1"/>
    <col min="4880" max="5118" width="12.125" style="139"/>
    <col min="5119" max="5119" width="9.25" style="139" customWidth="1"/>
    <col min="5120" max="5120" width="15.625" style="139" customWidth="1"/>
    <col min="5121" max="5122" width="6.375" style="139" customWidth="1"/>
    <col min="5123" max="5135" width="6" style="139" customWidth="1"/>
    <col min="5136" max="5374" width="12.125" style="139"/>
    <col min="5375" max="5375" width="9.25" style="139" customWidth="1"/>
    <col min="5376" max="5376" width="15.625" style="139" customWidth="1"/>
    <col min="5377" max="5378" width="6.375" style="139" customWidth="1"/>
    <col min="5379" max="5391" width="6" style="139" customWidth="1"/>
    <col min="5392" max="5630" width="12.125" style="139"/>
    <col min="5631" max="5631" width="9.25" style="139" customWidth="1"/>
    <col min="5632" max="5632" width="15.625" style="139" customWidth="1"/>
    <col min="5633" max="5634" width="6.375" style="139" customWidth="1"/>
    <col min="5635" max="5647" width="6" style="139" customWidth="1"/>
    <col min="5648" max="5886" width="12.125" style="139"/>
    <col min="5887" max="5887" width="9.25" style="139" customWidth="1"/>
    <col min="5888" max="5888" width="15.625" style="139" customWidth="1"/>
    <col min="5889" max="5890" width="6.375" style="139" customWidth="1"/>
    <col min="5891" max="5903" width="6" style="139" customWidth="1"/>
    <col min="5904" max="6142" width="12.125" style="139"/>
    <col min="6143" max="6143" width="9.25" style="139" customWidth="1"/>
    <col min="6144" max="6144" width="15.625" style="139" customWidth="1"/>
    <col min="6145" max="6146" width="6.375" style="139" customWidth="1"/>
    <col min="6147" max="6159" width="6" style="139" customWidth="1"/>
    <col min="6160" max="6398" width="12.125" style="139"/>
    <col min="6399" max="6399" width="9.25" style="139" customWidth="1"/>
    <col min="6400" max="6400" width="15.625" style="139" customWidth="1"/>
    <col min="6401" max="6402" width="6.375" style="139" customWidth="1"/>
    <col min="6403" max="6415" width="6" style="139" customWidth="1"/>
    <col min="6416" max="6654" width="12.125" style="139"/>
    <col min="6655" max="6655" width="9.25" style="139" customWidth="1"/>
    <col min="6656" max="6656" width="15.625" style="139" customWidth="1"/>
    <col min="6657" max="6658" width="6.375" style="139" customWidth="1"/>
    <col min="6659" max="6671" width="6" style="139" customWidth="1"/>
    <col min="6672" max="6910" width="12.125" style="139"/>
    <col min="6911" max="6911" width="9.25" style="139" customWidth="1"/>
    <col min="6912" max="6912" width="15.625" style="139" customWidth="1"/>
    <col min="6913" max="6914" width="6.375" style="139" customWidth="1"/>
    <col min="6915" max="6927" width="6" style="139" customWidth="1"/>
    <col min="6928" max="7166" width="12.125" style="139"/>
    <col min="7167" max="7167" width="9.25" style="139" customWidth="1"/>
    <col min="7168" max="7168" width="15.625" style="139" customWidth="1"/>
    <col min="7169" max="7170" width="6.375" style="139" customWidth="1"/>
    <col min="7171" max="7183" width="6" style="139" customWidth="1"/>
    <col min="7184" max="7422" width="12.125" style="139"/>
    <col min="7423" max="7423" width="9.25" style="139" customWidth="1"/>
    <col min="7424" max="7424" width="15.625" style="139" customWidth="1"/>
    <col min="7425" max="7426" width="6.375" style="139" customWidth="1"/>
    <col min="7427" max="7439" width="6" style="139" customWidth="1"/>
    <col min="7440" max="7678" width="12.125" style="139"/>
    <col min="7679" max="7679" width="9.25" style="139" customWidth="1"/>
    <col min="7680" max="7680" width="15.625" style="139" customWidth="1"/>
    <col min="7681" max="7682" width="6.375" style="139" customWidth="1"/>
    <col min="7683" max="7695" width="6" style="139" customWidth="1"/>
    <col min="7696" max="7934" width="12.125" style="139"/>
    <col min="7935" max="7935" width="9.25" style="139" customWidth="1"/>
    <col min="7936" max="7936" width="15.625" style="139" customWidth="1"/>
    <col min="7937" max="7938" width="6.375" style="139" customWidth="1"/>
    <col min="7939" max="7951" width="6" style="139" customWidth="1"/>
    <col min="7952" max="8190" width="12.125" style="139"/>
    <col min="8191" max="8191" width="9.25" style="139" customWidth="1"/>
    <col min="8192" max="8192" width="15.625" style="139" customWidth="1"/>
    <col min="8193" max="8194" width="6.375" style="139" customWidth="1"/>
    <col min="8195" max="8207" width="6" style="139" customWidth="1"/>
    <col min="8208" max="8446" width="12.125" style="139"/>
    <col min="8447" max="8447" width="9.25" style="139" customWidth="1"/>
    <col min="8448" max="8448" width="15.625" style="139" customWidth="1"/>
    <col min="8449" max="8450" width="6.375" style="139" customWidth="1"/>
    <col min="8451" max="8463" width="6" style="139" customWidth="1"/>
    <col min="8464" max="8702" width="12.125" style="139"/>
    <col min="8703" max="8703" width="9.25" style="139" customWidth="1"/>
    <col min="8704" max="8704" width="15.625" style="139" customWidth="1"/>
    <col min="8705" max="8706" width="6.375" style="139" customWidth="1"/>
    <col min="8707" max="8719" width="6" style="139" customWidth="1"/>
    <col min="8720" max="8958" width="12.125" style="139"/>
    <col min="8959" max="8959" width="9.25" style="139" customWidth="1"/>
    <col min="8960" max="8960" width="15.625" style="139" customWidth="1"/>
    <col min="8961" max="8962" width="6.375" style="139" customWidth="1"/>
    <col min="8963" max="8975" width="6" style="139" customWidth="1"/>
    <col min="8976" max="9214" width="12.125" style="139"/>
    <col min="9215" max="9215" width="9.25" style="139" customWidth="1"/>
    <col min="9216" max="9216" width="15.625" style="139" customWidth="1"/>
    <col min="9217" max="9218" width="6.375" style="139" customWidth="1"/>
    <col min="9219" max="9231" width="6" style="139" customWidth="1"/>
    <col min="9232" max="9470" width="12.125" style="139"/>
    <col min="9471" max="9471" width="9.25" style="139" customWidth="1"/>
    <col min="9472" max="9472" width="15.625" style="139" customWidth="1"/>
    <col min="9473" max="9474" width="6.375" style="139" customWidth="1"/>
    <col min="9475" max="9487" width="6" style="139" customWidth="1"/>
    <col min="9488" max="9726" width="12.125" style="139"/>
    <col min="9727" max="9727" width="9.25" style="139" customWidth="1"/>
    <col min="9728" max="9728" width="15.625" style="139" customWidth="1"/>
    <col min="9729" max="9730" width="6.375" style="139" customWidth="1"/>
    <col min="9731" max="9743" width="6" style="139" customWidth="1"/>
    <col min="9744" max="9982" width="12.125" style="139"/>
    <col min="9983" max="9983" width="9.25" style="139" customWidth="1"/>
    <col min="9984" max="9984" width="15.625" style="139" customWidth="1"/>
    <col min="9985" max="9986" width="6.375" style="139" customWidth="1"/>
    <col min="9987" max="9999" width="6" style="139" customWidth="1"/>
    <col min="10000" max="10238" width="12.125" style="139"/>
    <col min="10239" max="10239" width="9.25" style="139" customWidth="1"/>
    <col min="10240" max="10240" width="15.625" style="139" customWidth="1"/>
    <col min="10241" max="10242" width="6.375" style="139" customWidth="1"/>
    <col min="10243" max="10255" width="6" style="139" customWidth="1"/>
    <col min="10256" max="10494" width="12.125" style="139"/>
    <col min="10495" max="10495" width="9.25" style="139" customWidth="1"/>
    <col min="10496" max="10496" width="15.625" style="139" customWidth="1"/>
    <col min="10497" max="10498" width="6.375" style="139" customWidth="1"/>
    <col min="10499" max="10511" width="6" style="139" customWidth="1"/>
    <col min="10512" max="10750" width="12.125" style="139"/>
    <col min="10751" max="10751" width="9.25" style="139" customWidth="1"/>
    <col min="10752" max="10752" width="15.625" style="139" customWidth="1"/>
    <col min="10753" max="10754" width="6.375" style="139" customWidth="1"/>
    <col min="10755" max="10767" width="6" style="139" customWidth="1"/>
    <col min="10768" max="11006" width="12.125" style="139"/>
    <col min="11007" max="11007" width="9.25" style="139" customWidth="1"/>
    <col min="11008" max="11008" width="15.625" style="139" customWidth="1"/>
    <col min="11009" max="11010" width="6.375" style="139" customWidth="1"/>
    <col min="11011" max="11023" width="6" style="139" customWidth="1"/>
    <col min="11024" max="11262" width="12.125" style="139"/>
    <col min="11263" max="11263" width="9.25" style="139" customWidth="1"/>
    <col min="11264" max="11264" width="15.625" style="139" customWidth="1"/>
    <col min="11265" max="11266" width="6.375" style="139" customWidth="1"/>
    <col min="11267" max="11279" width="6" style="139" customWidth="1"/>
    <col min="11280" max="11518" width="12.125" style="139"/>
    <col min="11519" max="11519" width="9.25" style="139" customWidth="1"/>
    <col min="11520" max="11520" width="15.625" style="139" customWidth="1"/>
    <col min="11521" max="11522" width="6.375" style="139" customWidth="1"/>
    <col min="11523" max="11535" width="6" style="139" customWidth="1"/>
    <col min="11536" max="11774" width="12.125" style="139"/>
    <col min="11775" max="11775" width="9.25" style="139" customWidth="1"/>
    <col min="11776" max="11776" width="15.625" style="139" customWidth="1"/>
    <col min="11777" max="11778" width="6.375" style="139" customWidth="1"/>
    <col min="11779" max="11791" width="6" style="139" customWidth="1"/>
    <col min="11792" max="12030" width="12.125" style="139"/>
    <col min="12031" max="12031" width="9.25" style="139" customWidth="1"/>
    <col min="12032" max="12032" width="15.625" style="139" customWidth="1"/>
    <col min="12033" max="12034" width="6.375" style="139" customWidth="1"/>
    <col min="12035" max="12047" width="6" style="139" customWidth="1"/>
    <col min="12048" max="12286" width="12.125" style="139"/>
    <col min="12287" max="12287" width="9.25" style="139" customWidth="1"/>
    <col min="12288" max="12288" width="15.625" style="139" customWidth="1"/>
    <col min="12289" max="12290" width="6.375" style="139" customWidth="1"/>
    <col min="12291" max="12303" width="6" style="139" customWidth="1"/>
    <col min="12304" max="12542" width="12.125" style="139"/>
    <col min="12543" max="12543" width="9.25" style="139" customWidth="1"/>
    <col min="12544" max="12544" width="15.625" style="139" customWidth="1"/>
    <col min="12545" max="12546" width="6.375" style="139" customWidth="1"/>
    <col min="12547" max="12559" width="6" style="139" customWidth="1"/>
    <col min="12560" max="12798" width="12.125" style="139"/>
    <col min="12799" max="12799" width="9.25" style="139" customWidth="1"/>
    <col min="12800" max="12800" width="15.625" style="139" customWidth="1"/>
    <col min="12801" max="12802" width="6.375" style="139" customWidth="1"/>
    <col min="12803" max="12815" width="6" style="139" customWidth="1"/>
    <col min="12816" max="13054" width="12.125" style="139"/>
    <col min="13055" max="13055" width="9.25" style="139" customWidth="1"/>
    <col min="13056" max="13056" width="15.625" style="139" customWidth="1"/>
    <col min="13057" max="13058" width="6.375" style="139" customWidth="1"/>
    <col min="13059" max="13071" width="6" style="139" customWidth="1"/>
    <col min="13072" max="13310" width="12.125" style="139"/>
    <col min="13311" max="13311" width="9.25" style="139" customWidth="1"/>
    <col min="13312" max="13312" width="15.625" style="139" customWidth="1"/>
    <col min="13313" max="13314" width="6.375" style="139" customWidth="1"/>
    <col min="13315" max="13327" width="6" style="139" customWidth="1"/>
    <col min="13328" max="13566" width="12.125" style="139"/>
    <col min="13567" max="13567" width="9.25" style="139" customWidth="1"/>
    <col min="13568" max="13568" width="15.625" style="139" customWidth="1"/>
    <col min="13569" max="13570" width="6.375" style="139" customWidth="1"/>
    <col min="13571" max="13583" width="6" style="139" customWidth="1"/>
    <col min="13584" max="13822" width="12.125" style="139"/>
    <col min="13823" max="13823" width="9.25" style="139" customWidth="1"/>
    <col min="13824" max="13824" width="15.625" style="139" customWidth="1"/>
    <col min="13825" max="13826" width="6.375" style="139" customWidth="1"/>
    <col min="13827" max="13839" width="6" style="139" customWidth="1"/>
    <col min="13840" max="14078" width="12.125" style="139"/>
    <col min="14079" max="14079" width="9.25" style="139" customWidth="1"/>
    <col min="14080" max="14080" width="15.625" style="139" customWidth="1"/>
    <col min="14081" max="14082" width="6.375" style="139" customWidth="1"/>
    <col min="14083" max="14095" width="6" style="139" customWidth="1"/>
    <col min="14096" max="14334" width="12.125" style="139"/>
    <col min="14335" max="14335" width="9.25" style="139" customWidth="1"/>
    <col min="14336" max="14336" width="15.625" style="139" customWidth="1"/>
    <col min="14337" max="14338" width="6.375" style="139" customWidth="1"/>
    <col min="14339" max="14351" width="6" style="139" customWidth="1"/>
    <col min="14352" max="14590" width="12.125" style="139"/>
    <col min="14591" max="14591" width="9.25" style="139" customWidth="1"/>
    <col min="14592" max="14592" width="15.625" style="139" customWidth="1"/>
    <col min="14593" max="14594" width="6.375" style="139" customWidth="1"/>
    <col min="14595" max="14607" width="6" style="139" customWidth="1"/>
    <col min="14608" max="14846" width="12.125" style="139"/>
    <col min="14847" max="14847" width="9.25" style="139" customWidth="1"/>
    <col min="14848" max="14848" width="15.625" style="139" customWidth="1"/>
    <col min="14849" max="14850" width="6.375" style="139" customWidth="1"/>
    <col min="14851" max="14863" width="6" style="139" customWidth="1"/>
    <col min="14864" max="15102" width="12.125" style="139"/>
    <col min="15103" max="15103" width="9.25" style="139" customWidth="1"/>
    <col min="15104" max="15104" width="15.625" style="139" customWidth="1"/>
    <col min="15105" max="15106" width="6.375" style="139" customWidth="1"/>
    <col min="15107" max="15119" width="6" style="139" customWidth="1"/>
    <col min="15120" max="15358" width="12.125" style="139"/>
    <col min="15359" max="15359" width="9.25" style="139" customWidth="1"/>
    <col min="15360" max="15360" width="15.625" style="139" customWidth="1"/>
    <col min="15361" max="15362" width="6.375" style="139" customWidth="1"/>
    <col min="15363" max="15375" width="6" style="139" customWidth="1"/>
    <col min="15376" max="15614" width="12.125" style="139"/>
    <col min="15615" max="15615" width="9.25" style="139" customWidth="1"/>
    <col min="15616" max="15616" width="15.625" style="139" customWidth="1"/>
    <col min="15617" max="15618" width="6.375" style="139" customWidth="1"/>
    <col min="15619" max="15631" width="6" style="139" customWidth="1"/>
    <col min="15632" max="15870" width="12.125" style="139"/>
    <col min="15871" max="15871" width="9.25" style="139" customWidth="1"/>
    <col min="15872" max="15872" width="15.625" style="139" customWidth="1"/>
    <col min="15873" max="15874" width="6.375" style="139" customWidth="1"/>
    <col min="15875" max="15887" width="6" style="139" customWidth="1"/>
    <col min="15888" max="16126" width="12.125" style="139"/>
    <col min="16127" max="16127" width="9.25" style="139" customWidth="1"/>
    <col min="16128" max="16128" width="15.625" style="139" customWidth="1"/>
    <col min="16129" max="16130" width="6.375" style="139" customWidth="1"/>
    <col min="16131" max="16143" width="6" style="139" customWidth="1"/>
    <col min="16144" max="16384" width="12.125" style="139"/>
  </cols>
  <sheetData>
    <row r="1" spans="1:16" s="126" customFormat="1" ht="18.75" customHeight="1" x14ac:dyDescent="0.15">
      <c r="A1" s="132" t="s">
        <v>633</v>
      </c>
      <c r="B1" s="133"/>
      <c r="C1" s="134"/>
      <c r="D1" s="134"/>
      <c r="E1" s="134"/>
      <c r="F1" s="134"/>
      <c r="G1" s="134"/>
      <c r="H1" s="134"/>
      <c r="I1" s="134"/>
      <c r="J1" s="134"/>
      <c r="K1" s="134"/>
      <c r="L1" s="134"/>
      <c r="M1" s="134"/>
      <c r="N1" s="134"/>
      <c r="O1" s="134"/>
      <c r="P1" s="4"/>
    </row>
    <row r="2" spans="1:16" s="127" customFormat="1" ht="11.25" customHeight="1" x14ac:dyDescent="0.15">
      <c r="A2" s="329" t="s">
        <v>6</v>
      </c>
      <c r="B2" s="329" t="s">
        <v>2</v>
      </c>
      <c r="C2" s="331" t="s">
        <v>490</v>
      </c>
      <c r="D2" s="332"/>
      <c r="E2" s="332"/>
      <c r="F2" s="332"/>
      <c r="G2" s="332"/>
      <c r="H2" s="332"/>
      <c r="I2" s="332"/>
      <c r="J2" s="332"/>
      <c r="K2" s="332"/>
      <c r="L2" s="332"/>
      <c r="M2" s="332"/>
      <c r="N2" s="332"/>
      <c r="O2" s="333"/>
      <c r="P2" s="5"/>
    </row>
    <row r="3" spans="1:16" s="127" customFormat="1" ht="11.25" customHeight="1" x14ac:dyDescent="0.15">
      <c r="A3" s="330"/>
      <c r="B3" s="330"/>
      <c r="C3" s="334" t="s">
        <v>489</v>
      </c>
      <c r="D3" s="336" t="s">
        <v>400</v>
      </c>
      <c r="E3" s="337"/>
      <c r="F3" s="337"/>
      <c r="G3" s="337"/>
      <c r="H3" s="337"/>
      <c r="I3" s="338"/>
      <c r="J3" s="336" t="s">
        <v>401</v>
      </c>
      <c r="K3" s="337"/>
      <c r="L3" s="337"/>
      <c r="M3" s="337"/>
      <c r="N3" s="337"/>
      <c r="O3" s="338"/>
      <c r="P3" s="5"/>
    </row>
    <row r="4" spans="1:16" s="127" customFormat="1" ht="11.25" customHeight="1" x14ac:dyDescent="0.15">
      <c r="A4" s="330"/>
      <c r="B4" s="330"/>
      <c r="C4" s="334"/>
      <c r="D4" s="243" t="s">
        <v>488</v>
      </c>
      <c r="E4" s="339" t="s">
        <v>487</v>
      </c>
      <c r="F4" s="243" t="s">
        <v>486</v>
      </c>
      <c r="G4" s="243" t="s">
        <v>485</v>
      </c>
      <c r="H4" s="335" t="s">
        <v>484</v>
      </c>
      <c r="I4" s="335" t="s">
        <v>3</v>
      </c>
      <c r="J4" s="243" t="s">
        <v>488</v>
      </c>
      <c r="K4" s="339" t="s">
        <v>487</v>
      </c>
      <c r="L4" s="243" t="s">
        <v>486</v>
      </c>
      <c r="M4" s="243" t="s">
        <v>485</v>
      </c>
      <c r="N4" s="335" t="s">
        <v>484</v>
      </c>
      <c r="O4" s="335" t="s">
        <v>3</v>
      </c>
      <c r="P4" s="5"/>
    </row>
    <row r="5" spans="1:16" s="127" customFormat="1" ht="11.25" customHeight="1" x14ac:dyDescent="0.15">
      <c r="A5" s="330"/>
      <c r="B5" s="330"/>
      <c r="C5" s="335"/>
      <c r="D5" s="244" t="s">
        <v>483</v>
      </c>
      <c r="E5" s="340"/>
      <c r="F5" s="244" t="s">
        <v>483</v>
      </c>
      <c r="G5" s="244" t="s">
        <v>482</v>
      </c>
      <c r="H5" s="341"/>
      <c r="I5" s="341"/>
      <c r="J5" s="244" t="s">
        <v>483</v>
      </c>
      <c r="K5" s="340"/>
      <c r="L5" s="244" t="s">
        <v>483</v>
      </c>
      <c r="M5" s="244" t="s">
        <v>482</v>
      </c>
      <c r="N5" s="341"/>
      <c r="O5" s="341"/>
      <c r="P5" s="5"/>
    </row>
    <row r="6" spans="1:16" s="131" customFormat="1" ht="14.1" customHeight="1" x14ac:dyDescent="0.15">
      <c r="A6" s="135" t="s">
        <v>505</v>
      </c>
      <c r="B6" s="100" t="s">
        <v>99</v>
      </c>
      <c r="C6" s="101">
        <f>I6+O6</f>
        <v>7</v>
      </c>
      <c r="D6" s="101">
        <v>4</v>
      </c>
      <c r="E6" s="101">
        <v>0</v>
      </c>
      <c r="F6" s="101">
        <v>0</v>
      </c>
      <c r="G6" s="101">
        <v>2</v>
      </c>
      <c r="H6" s="101">
        <v>1</v>
      </c>
      <c r="I6" s="101">
        <v>7</v>
      </c>
      <c r="J6" s="101">
        <v>0</v>
      </c>
      <c r="K6" s="101">
        <v>0</v>
      </c>
      <c r="L6" s="101">
        <v>0</v>
      </c>
      <c r="M6" s="101">
        <v>0</v>
      </c>
      <c r="N6" s="101">
        <v>0</v>
      </c>
      <c r="O6" s="101">
        <v>0</v>
      </c>
      <c r="P6" s="14"/>
    </row>
    <row r="7" spans="1:16" s="131" customFormat="1" ht="14.1" customHeight="1" x14ac:dyDescent="0.15">
      <c r="A7" s="135" t="s">
        <v>505</v>
      </c>
      <c r="B7" s="100" t="s">
        <v>348</v>
      </c>
      <c r="C7" s="101">
        <f t="shared" ref="C7:C8" si="0">I7+O7</f>
        <v>6</v>
      </c>
      <c r="D7" s="101">
        <v>3</v>
      </c>
      <c r="E7" s="101">
        <v>0</v>
      </c>
      <c r="F7" s="101">
        <v>1</v>
      </c>
      <c r="G7" s="101">
        <v>2</v>
      </c>
      <c r="H7" s="101">
        <v>0</v>
      </c>
      <c r="I7" s="101">
        <v>6</v>
      </c>
      <c r="J7" s="101">
        <v>0</v>
      </c>
      <c r="K7" s="101">
        <v>0</v>
      </c>
      <c r="L7" s="101">
        <v>0</v>
      </c>
      <c r="M7" s="101">
        <v>0</v>
      </c>
      <c r="N7" s="101">
        <v>0</v>
      </c>
      <c r="O7" s="101">
        <v>0</v>
      </c>
      <c r="P7" s="14"/>
    </row>
    <row r="8" spans="1:16" s="131" customFormat="1" ht="14.1" customHeight="1" x14ac:dyDescent="0.15">
      <c r="A8" s="135" t="s">
        <v>505</v>
      </c>
      <c r="B8" s="100" t="s">
        <v>97</v>
      </c>
      <c r="C8" s="101">
        <f t="shared" si="0"/>
        <v>8</v>
      </c>
      <c r="D8" s="101">
        <v>4</v>
      </c>
      <c r="E8" s="101">
        <v>0</v>
      </c>
      <c r="F8" s="101">
        <v>0</v>
      </c>
      <c r="G8" s="101">
        <v>2</v>
      </c>
      <c r="H8" s="101">
        <v>2</v>
      </c>
      <c r="I8" s="101">
        <v>8</v>
      </c>
      <c r="J8" s="101">
        <v>0</v>
      </c>
      <c r="K8" s="101">
        <v>0</v>
      </c>
      <c r="L8" s="101">
        <v>0</v>
      </c>
      <c r="M8" s="101">
        <v>0</v>
      </c>
      <c r="N8" s="101">
        <v>0</v>
      </c>
      <c r="O8" s="101">
        <v>0</v>
      </c>
      <c r="P8" s="14"/>
    </row>
    <row r="9" spans="1:16" s="131" customFormat="1" ht="14.1" customHeight="1" x14ac:dyDescent="0.15">
      <c r="A9" s="137" t="s">
        <v>492</v>
      </c>
      <c r="B9" s="102">
        <f>COUNTA(B6:B8)</f>
        <v>3</v>
      </c>
      <c r="C9" s="104">
        <f t="shared" ref="C9:O9" si="1">SUM(C6:C8)</f>
        <v>21</v>
      </c>
      <c r="D9" s="104">
        <f t="shared" si="1"/>
        <v>11</v>
      </c>
      <c r="E9" s="104">
        <f t="shared" si="1"/>
        <v>0</v>
      </c>
      <c r="F9" s="104">
        <f t="shared" si="1"/>
        <v>1</v>
      </c>
      <c r="G9" s="104">
        <f t="shared" si="1"/>
        <v>6</v>
      </c>
      <c r="H9" s="104">
        <f t="shared" si="1"/>
        <v>3</v>
      </c>
      <c r="I9" s="104">
        <f t="shared" si="1"/>
        <v>21</v>
      </c>
      <c r="J9" s="104">
        <f t="shared" si="1"/>
        <v>0</v>
      </c>
      <c r="K9" s="104">
        <f t="shared" si="1"/>
        <v>0</v>
      </c>
      <c r="L9" s="104">
        <f t="shared" si="1"/>
        <v>0</v>
      </c>
      <c r="M9" s="104">
        <f t="shared" si="1"/>
        <v>0</v>
      </c>
      <c r="N9" s="104">
        <f t="shared" si="1"/>
        <v>0</v>
      </c>
      <c r="O9" s="104">
        <f t="shared" si="1"/>
        <v>0</v>
      </c>
      <c r="P9" s="14"/>
    </row>
    <row r="10" spans="1:16" s="131" customFormat="1" ht="14.1" customHeight="1" x14ac:dyDescent="0.15">
      <c r="A10" s="135" t="s">
        <v>504</v>
      </c>
      <c r="B10" s="100" t="s">
        <v>511</v>
      </c>
      <c r="C10" s="101">
        <f>I10+O10</f>
        <v>7</v>
      </c>
      <c r="D10" s="101">
        <v>5</v>
      </c>
      <c r="E10" s="101">
        <v>0</v>
      </c>
      <c r="F10" s="101">
        <v>0</v>
      </c>
      <c r="G10" s="101">
        <v>0</v>
      </c>
      <c r="H10" s="101">
        <v>2</v>
      </c>
      <c r="I10" s="101">
        <v>7</v>
      </c>
      <c r="J10" s="101">
        <v>0</v>
      </c>
      <c r="K10" s="101">
        <v>0</v>
      </c>
      <c r="L10" s="101">
        <v>0</v>
      </c>
      <c r="M10" s="101">
        <v>0</v>
      </c>
      <c r="N10" s="101">
        <v>0</v>
      </c>
      <c r="O10" s="101">
        <v>0</v>
      </c>
      <c r="P10" s="14"/>
    </row>
    <row r="11" spans="1:16" s="131" customFormat="1" ht="14.1" customHeight="1" x14ac:dyDescent="0.15">
      <c r="A11" s="135" t="s">
        <v>504</v>
      </c>
      <c r="B11" s="100" t="s">
        <v>524</v>
      </c>
      <c r="C11" s="101">
        <f t="shared" ref="C11:C48" si="2">I11+O11</f>
        <v>11</v>
      </c>
      <c r="D11" s="101">
        <v>0</v>
      </c>
      <c r="E11" s="101">
        <v>0</v>
      </c>
      <c r="F11" s="101">
        <v>0</v>
      </c>
      <c r="G11" s="101">
        <v>0</v>
      </c>
      <c r="H11" s="101">
        <v>0</v>
      </c>
      <c r="I11" s="101">
        <v>0</v>
      </c>
      <c r="J11" s="101">
        <v>7</v>
      </c>
      <c r="K11" s="101">
        <v>0</v>
      </c>
      <c r="L11" s="101">
        <v>0</v>
      </c>
      <c r="M11" s="101">
        <v>0</v>
      </c>
      <c r="N11" s="101">
        <v>4</v>
      </c>
      <c r="O11" s="101">
        <v>11</v>
      </c>
      <c r="P11" s="14"/>
    </row>
    <row r="12" spans="1:16" s="131" customFormat="1" ht="14.1" customHeight="1" x14ac:dyDescent="0.15">
      <c r="A12" s="135" t="s">
        <v>504</v>
      </c>
      <c r="B12" s="100" t="s">
        <v>522</v>
      </c>
      <c r="C12" s="101">
        <f t="shared" si="2"/>
        <v>9</v>
      </c>
      <c r="D12" s="101">
        <v>5</v>
      </c>
      <c r="E12" s="101">
        <v>0</v>
      </c>
      <c r="F12" s="101">
        <v>0</v>
      </c>
      <c r="G12" s="101">
        <v>0</v>
      </c>
      <c r="H12" s="101">
        <v>4</v>
      </c>
      <c r="I12" s="101">
        <v>9</v>
      </c>
      <c r="J12" s="101">
        <v>0</v>
      </c>
      <c r="K12" s="101">
        <v>0</v>
      </c>
      <c r="L12" s="101">
        <v>0</v>
      </c>
      <c r="M12" s="101">
        <v>0</v>
      </c>
      <c r="N12" s="101">
        <v>0</v>
      </c>
      <c r="O12" s="101">
        <v>0</v>
      </c>
      <c r="P12" s="14"/>
    </row>
    <row r="13" spans="1:16" s="131" customFormat="1" ht="14.1" customHeight="1" x14ac:dyDescent="0.15">
      <c r="A13" s="135" t="s">
        <v>504</v>
      </c>
      <c r="B13" s="100" t="s">
        <v>523</v>
      </c>
      <c r="C13" s="101">
        <f t="shared" si="2"/>
        <v>8</v>
      </c>
      <c r="D13" s="101">
        <v>5</v>
      </c>
      <c r="E13" s="101">
        <v>0</v>
      </c>
      <c r="F13" s="101">
        <v>0</v>
      </c>
      <c r="G13" s="101">
        <v>0</v>
      </c>
      <c r="H13" s="101">
        <v>3</v>
      </c>
      <c r="I13" s="101">
        <v>8</v>
      </c>
      <c r="J13" s="101">
        <v>0</v>
      </c>
      <c r="K13" s="101">
        <v>0</v>
      </c>
      <c r="L13" s="101">
        <v>0</v>
      </c>
      <c r="M13" s="101">
        <v>0</v>
      </c>
      <c r="N13" s="101">
        <v>0</v>
      </c>
      <c r="O13" s="101">
        <v>0</v>
      </c>
      <c r="P13" s="14"/>
    </row>
    <row r="14" spans="1:16" s="131" customFormat="1" ht="14.1" customHeight="1" x14ac:dyDescent="0.15">
      <c r="A14" s="135" t="s">
        <v>504</v>
      </c>
      <c r="B14" s="100" t="s">
        <v>519</v>
      </c>
      <c r="C14" s="101">
        <f t="shared" si="2"/>
        <v>8</v>
      </c>
      <c r="D14" s="101">
        <v>4</v>
      </c>
      <c r="E14" s="101">
        <v>0</v>
      </c>
      <c r="F14" s="101">
        <v>0</v>
      </c>
      <c r="G14" s="101">
        <v>0</v>
      </c>
      <c r="H14" s="101">
        <v>4</v>
      </c>
      <c r="I14" s="101">
        <v>8</v>
      </c>
      <c r="J14" s="101">
        <v>0</v>
      </c>
      <c r="K14" s="101">
        <v>0</v>
      </c>
      <c r="L14" s="101">
        <v>0</v>
      </c>
      <c r="M14" s="101">
        <v>0</v>
      </c>
      <c r="N14" s="101">
        <v>0</v>
      </c>
      <c r="O14" s="101">
        <v>0</v>
      </c>
      <c r="P14" s="14"/>
    </row>
    <row r="15" spans="1:16" s="131" customFormat="1" ht="14.1" customHeight="1" x14ac:dyDescent="0.15">
      <c r="A15" s="135" t="s">
        <v>504</v>
      </c>
      <c r="B15" s="100" t="s">
        <v>520</v>
      </c>
      <c r="C15" s="101">
        <f t="shared" si="2"/>
        <v>7</v>
      </c>
      <c r="D15" s="101">
        <v>4</v>
      </c>
      <c r="E15" s="101">
        <v>0</v>
      </c>
      <c r="F15" s="101">
        <v>0</v>
      </c>
      <c r="G15" s="101">
        <v>0</v>
      </c>
      <c r="H15" s="101">
        <v>3</v>
      </c>
      <c r="I15" s="101">
        <v>7</v>
      </c>
      <c r="J15" s="101">
        <v>0</v>
      </c>
      <c r="K15" s="101">
        <v>0</v>
      </c>
      <c r="L15" s="101">
        <v>0</v>
      </c>
      <c r="M15" s="101">
        <v>0</v>
      </c>
      <c r="N15" s="101">
        <v>0</v>
      </c>
      <c r="O15" s="101">
        <v>0</v>
      </c>
      <c r="P15" s="14"/>
    </row>
    <row r="16" spans="1:16" s="131" customFormat="1" ht="14.1" customHeight="1" x14ac:dyDescent="0.15">
      <c r="A16" s="135" t="s">
        <v>504</v>
      </c>
      <c r="B16" s="100" t="s">
        <v>521</v>
      </c>
      <c r="C16" s="101">
        <f t="shared" si="2"/>
        <v>8</v>
      </c>
      <c r="D16" s="101">
        <v>4</v>
      </c>
      <c r="E16" s="101">
        <v>0</v>
      </c>
      <c r="F16" s="101">
        <v>0</v>
      </c>
      <c r="G16" s="101">
        <v>0</v>
      </c>
      <c r="H16" s="101">
        <v>4</v>
      </c>
      <c r="I16" s="101">
        <v>8</v>
      </c>
      <c r="J16" s="101">
        <v>0</v>
      </c>
      <c r="K16" s="101">
        <v>0</v>
      </c>
      <c r="L16" s="101">
        <v>0</v>
      </c>
      <c r="M16" s="101">
        <v>0</v>
      </c>
      <c r="N16" s="101">
        <v>0</v>
      </c>
      <c r="O16" s="101">
        <v>0</v>
      </c>
      <c r="P16" s="14"/>
    </row>
    <row r="17" spans="1:16" s="131" customFormat="1" ht="14.1" customHeight="1" x14ac:dyDescent="0.15">
      <c r="A17" s="137" t="s">
        <v>492</v>
      </c>
      <c r="B17" s="102">
        <f>COUNTA(B10:B16)</f>
        <v>7</v>
      </c>
      <c r="C17" s="105">
        <f t="shared" ref="C17:O17" si="3">SUM(C10:C16)</f>
        <v>58</v>
      </c>
      <c r="D17" s="105">
        <f t="shared" si="3"/>
        <v>27</v>
      </c>
      <c r="E17" s="105">
        <f t="shared" si="3"/>
        <v>0</v>
      </c>
      <c r="F17" s="105">
        <f t="shared" si="3"/>
        <v>0</v>
      </c>
      <c r="G17" s="105">
        <f t="shared" si="3"/>
        <v>0</v>
      </c>
      <c r="H17" s="105">
        <f t="shared" si="3"/>
        <v>20</v>
      </c>
      <c r="I17" s="105">
        <f t="shared" si="3"/>
        <v>47</v>
      </c>
      <c r="J17" s="105">
        <f t="shared" si="3"/>
        <v>7</v>
      </c>
      <c r="K17" s="105">
        <f t="shared" si="3"/>
        <v>0</v>
      </c>
      <c r="L17" s="105">
        <f t="shared" si="3"/>
        <v>0</v>
      </c>
      <c r="M17" s="105">
        <f t="shared" si="3"/>
        <v>0</v>
      </c>
      <c r="N17" s="105">
        <f t="shared" si="3"/>
        <v>4</v>
      </c>
      <c r="O17" s="105">
        <f t="shared" si="3"/>
        <v>11</v>
      </c>
      <c r="P17" s="14"/>
    </row>
    <row r="18" spans="1:16" s="131" customFormat="1" ht="14.1" customHeight="1" x14ac:dyDescent="0.15">
      <c r="A18" s="135" t="s">
        <v>503</v>
      </c>
      <c r="B18" s="100" t="s">
        <v>94</v>
      </c>
      <c r="C18" s="101">
        <f t="shared" si="2"/>
        <v>6</v>
      </c>
      <c r="D18" s="101">
        <v>0</v>
      </c>
      <c r="E18" s="101">
        <v>0</v>
      </c>
      <c r="F18" s="101">
        <v>0</v>
      </c>
      <c r="G18" s="101">
        <v>0</v>
      </c>
      <c r="H18" s="101">
        <v>0</v>
      </c>
      <c r="I18" s="101">
        <v>0</v>
      </c>
      <c r="J18" s="101">
        <v>2</v>
      </c>
      <c r="K18" s="101">
        <v>0</v>
      </c>
      <c r="L18" s="101">
        <v>0</v>
      </c>
      <c r="M18" s="101">
        <v>2</v>
      </c>
      <c r="N18" s="101">
        <v>2</v>
      </c>
      <c r="O18" s="101">
        <v>6</v>
      </c>
      <c r="P18" s="14"/>
    </row>
    <row r="19" spans="1:16" s="131" customFormat="1" ht="14.1" customHeight="1" x14ac:dyDescent="0.15">
      <c r="A19" s="135" t="s">
        <v>503</v>
      </c>
      <c r="B19" s="100" t="s">
        <v>95</v>
      </c>
      <c r="C19" s="101">
        <f t="shared" si="2"/>
        <v>3</v>
      </c>
      <c r="D19" s="101">
        <v>0</v>
      </c>
      <c r="E19" s="101">
        <v>0</v>
      </c>
      <c r="F19" s="101">
        <v>0</v>
      </c>
      <c r="G19" s="101">
        <v>0</v>
      </c>
      <c r="H19" s="101">
        <v>0</v>
      </c>
      <c r="I19" s="101">
        <v>0</v>
      </c>
      <c r="J19" s="101">
        <v>1</v>
      </c>
      <c r="K19" s="101">
        <v>0</v>
      </c>
      <c r="L19" s="101">
        <v>0</v>
      </c>
      <c r="M19" s="101">
        <v>2</v>
      </c>
      <c r="N19" s="101">
        <v>0</v>
      </c>
      <c r="O19" s="101">
        <v>3</v>
      </c>
      <c r="P19" s="14"/>
    </row>
    <row r="20" spans="1:16" s="131" customFormat="1" ht="14.1" customHeight="1" x14ac:dyDescent="0.15">
      <c r="A20" s="135" t="s">
        <v>503</v>
      </c>
      <c r="B20" s="100" t="s">
        <v>96</v>
      </c>
      <c r="C20" s="101">
        <f t="shared" si="2"/>
        <v>2</v>
      </c>
      <c r="D20" s="101">
        <v>0</v>
      </c>
      <c r="E20" s="101">
        <v>0</v>
      </c>
      <c r="F20" s="101">
        <v>0</v>
      </c>
      <c r="G20" s="101">
        <v>0</v>
      </c>
      <c r="H20" s="101">
        <v>0</v>
      </c>
      <c r="I20" s="101">
        <v>0</v>
      </c>
      <c r="J20" s="101">
        <v>2</v>
      </c>
      <c r="K20" s="101">
        <v>0</v>
      </c>
      <c r="L20" s="101">
        <v>0</v>
      </c>
      <c r="M20" s="101">
        <v>0</v>
      </c>
      <c r="N20" s="101">
        <v>0</v>
      </c>
      <c r="O20" s="101">
        <v>2</v>
      </c>
      <c r="P20" s="14"/>
    </row>
    <row r="21" spans="1:16" s="131" customFormat="1" ht="14.1" customHeight="1" x14ac:dyDescent="0.15">
      <c r="A21" s="137" t="s">
        <v>492</v>
      </c>
      <c r="B21" s="102">
        <f>COUNTA(B18:B20)</f>
        <v>3</v>
      </c>
      <c r="C21" s="105">
        <f t="shared" ref="C21:O21" si="4">SUM(C18:C20)</f>
        <v>11</v>
      </c>
      <c r="D21" s="105">
        <f t="shared" si="4"/>
        <v>0</v>
      </c>
      <c r="E21" s="105">
        <f t="shared" si="4"/>
        <v>0</v>
      </c>
      <c r="F21" s="105">
        <f t="shared" si="4"/>
        <v>0</v>
      </c>
      <c r="G21" s="105">
        <f t="shared" si="4"/>
        <v>0</v>
      </c>
      <c r="H21" s="105">
        <f t="shared" si="4"/>
        <v>0</v>
      </c>
      <c r="I21" s="105">
        <f t="shared" si="4"/>
        <v>0</v>
      </c>
      <c r="J21" s="105">
        <f t="shared" si="4"/>
        <v>5</v>
      </c>
      <c r="K21" s="105">
        <f t="shared" si="4"/>
        <v>0</v>
      </c>
      <c r="L21" s="105">
        <f t="shared" si="4"/>
        <v>0</v>
      </c>
      <c r="M21" s="105">
        <f t="shared" si="4"/>
        <v>4</v>
      </c>
      <c r="N21" s="105">
        <f t="shared" si="4"/>
        <v>2</v>
      </c>
      <c r="O21" s="105">
        <f t="shared" si="4"/>
        <v>11</v>
      </c>
      <c r="P21" s="14"/>
    </row>
    <row r="22" spans="1:16" s="131" customFormat="1" ht="14.1" customHeight="1" x14ac:dyDescent="0.15">
      <c r="A22" s="135" t="s">
        <v>502</v>
      </c>
      <c r="B22" s="100" t="s">
        <v>227</v>
      </c>
      <c r="C22" s="101">
        <f t="shared" si="2"/>
        <v>4</v>
      </c>
      <c r="D22" s="101">
        <v>1</v>
      </c>
      <c r="E22" s="101">
        <v>0</v>
      </c>
      <c r="F22" s="101">
        <v>0</v>
      </c>
      <c r="G22" s="101">
        <v>2</v>
      </c>
      <c r="H22" s="101">
        <v>1</v>
      </c>
      <c r="I22" s="101">
        <v>4</v>
      </c>
      <c r="J22" s="101">
        <v>0</v>
      </c>
      <c r="K22" s="101">
        <v>0</v>
      </c>
      <c r="L22" s="101">
        <v>0</v>
      </c>
      <c r="M22" s="101">
        <v>0</v>
      </c>
      <c r="N22" s="101">
        <v>0</v>
      </c>
      <c r="O22" s="101">
        <v>0</v>
      </c>
      <c r="P22" s="14"/>
    </row>
    <row r="23" spans="1:16" s="131" customFormat="1" ht="14.1" customHeight="1" x14ac:dyDescent="0.15">
      <c r="A23" s="137" t="s">
        <v>492</v>
      </c>
      <c r="B23" s="102">
        <f>COUNTA(B22:B22)</f>
        <v>1</v>
      </c>
      <c r="C23" s="104">
        <f t="shared" ref="C23:O23" si="5">SUM(C22:C22)</f>
        <v>4</v>
      </c>
      <c r="D23" s="104">
        <f t="shared" si="5"/>
        <v>1</v>
      </c>
      <c r="E23" s="104">
        <f t="shared" si="5"/>
        <v>0</v>
      </c>
      <c r="F23" s="104">
        <f t="shared" si="5"/>
        <v>0</v>
      </c>
      <c r="G23" s="104">
        <f t="shared" si="5"/>
        <v>2</v>
      </c>
      <c r="H23" s="104">
        <f t="shared" si="5"/>
        <v>1</v>
      </c>
      <c r="I23" s="104">
        <f t="shared" si="5"/>
        <v>4</v>
      </c>
      <c r="J23" s="104">
        <f t="shared" si="5"/>
        <v>0</v>
      </c>
      <c r="K23" s="104">
        <f t="shared" si="5"/>
        <v>0</v>
      </c>
      <c r="L23" s="104">
        <f t="shared" si="5"/>
        <v>0</v>
      </c>
      <c r="M23" s="104">
        <f t="shared" si="5"/>
        <v>0</v>
      </c>
      <c r="N23" s="104">
        <f t="shared" si="5"/>
        <v>0</v>
      </c>
      <c r="O23" s="104">
        <f t="shared" si="5"/>
        <v>0</v>
      </c>
      <c r="P23" s="14"/>
    </row>
    <row r="24" spans="1:16" s="131" customFormat="1" ht="14.1" customHeight="1" x14ac:dyDescent="0.15">
      <c r="A24" s="135" t="s">
        <v>501</v>
      </c>
      <c r="B24" s="100" t="s">
        <v>230</v>
      </c>
      <c r="C24" s="101">
        <f t="shared" si="2"/>
        <v>2</v>
      </c>
      <c r="D24" s="101">
        <v>0</v>
      </c>
      <c r="E24" s="101">
        <v>0</v>
      </c>
      <c r="F24" s="101">
        <v>0</v>
      </c>
      <c r="G24" s="101">
        <v>0</v>
      </c>
      <c r="H24" s="101">
        <v>0</v>
      </c>
      <c r="I24" s="101">
        <v>0</v>
      </c>
      <c r="J24" s="101">
        <v>2</v>
      </c>
      <c r="K24" s="101">
        <v>0</v>
      </c>
      <c r="L24" s="101">
        <v>0</v>
      </c>
      <c r="M24" s="101">
        <v>0</v>
      </c>
      <c r="N24" s="101">
        <v>0</v>
      </c>
      <c r="O24" s="101">
        <v>2</v>
      </c>
      <c r="P24" s="14"/>
    </row>
    <row r="25" spans="1:16" s="131" customFormat="1" ht="14.1" customHeight="1" x14ac:dyDescent="0.15">
      <c r="A25" s="135" t="s">
        <v>501</v>
      </c>
      <c r="B25" s="100" t="s">
        <v>232</v>
      </c>
      <c r="C25" s="101">
        <f t="shared" si="2"/>
        <v>3</v>
      </c>
      <c r="D25" s="101">
        <v>2</v>
      </c>
      <c r="E25" s="101">
        <v>0</v>
      </c>
      <c r="F25" s="101">
        <v>0</v>
      </c>
      <c r="G25" s="101">
        <v>0</v>
      </c>
      <c r="H25" s="101">
        <v>1</v>
      </c>
      <c r="I25" s="101">
        <v>3</v>
      </c>
      <c r="J25" s="101">
        <v>0</v>
      </c>
      <c r="K25" s="101">
        <v>0</v>
      </c>
      <c r="L25" s="101">
        <v>0</v>
      </c>
      <c r="M25" s="101">
        <v>0</v>
      </c>
      <c r="N25" s="101">
        <v>0</v>
      </c>
      <c r="O25" s="101">
        <v>0</v>
      </c>
      <c r="P25" s="14"/>
    </row>
    <row r="26" spans="1:16" s="131" customFormat="1" ht="14.1" customHeight="1" x14ac:dyDescent="0.15">
      <c r="A26" s="137" t="s">
        <v>492</v>
      </c>
      <c r="B26" s="102">
        <f>COUNTA(B24:B25)</f>
        <v>2</v>
      </c>
      <c r="C26" s="104">
        <f t="shared" ref="C26:O26" si="6">SUM(C24:C25)</f>
        <v>5</v>
      </c>
      <c r="D26" s="104">
        <f t="shared" si="6"/>
        <v>2</v>
      </c>
      <c r="E26" s="104">
        <f t="shared" si="6"/>
        <v>0</v>
      </c>
      <c r="F26" s="104">
        <f t="shared" si="6"/>
        <v>0</v>
      </c>
      <c r="G26" s="104">
        <f t="shared" si="6"/>
        <v>0</v>
      </c>
      <c r="H26" s="104">
        <f t="shared" si="6"/>
        <v>1</v>
      </c>
      <c r="I26" s="104">
        <f t="shared" si="6"/>
        <v>3</v>
      </c>
      <c r="J26" s="104">
        <f t="shared" si="6"/>
        <v>2</v>
      </c>
      <c r="K26" s="104">
        <f t="shared" si="6"/>
        <v>0</v>
      </c>
      <c r="L26" s="104">
        <f t="shared" si="6"/>
        <v>0</v>
      </c>
      <c r="M26" s="104">
        <f t="shared" si="6"/>
        <v>0</v>
      </c>
      <c r="N26" s="104">
        <f t="shared" si="6"/>
        <v>0</v>
      </c>
      <c r="O26" s="104">
        <f t="shared" si="6"/>
        <v>2</v>
      </c>
      <c r="P26" s="14"/>
    </row>
    <row r="27" spans="1:16" s="131" customFormat="1" ht="14.1" customHeight="1" x14ac:dyDescent="0.15">
      <c r="A27" s="135" t="s">
        <v>500</v>
      </c>
      <c r="B27" s="100" t="s">
        <v>453</v>
      </c>
      <c r="C27" s="101">
        <f t="shared" si="2"/>
        <v>7</v>
      </c>
      <c r="D27" s="101">
        <v>6</v>
      </c>
      <c r="E27" s="101">
        <v>0</v>
      </c>
      <c r="F27" s="101">
        <v>0</v>
      </c>
      <c r="G27" s="101">
        <v>1</v>
      </c>
      <c r="H27" s="101">
        <v>0</v>
      </c>
      <c r="I27" s="101">
        <v>7</v>
      </c>
      <c r="J27" s="101">
        <v>0</v>
      </c>
      <c r="K27" s="101">
        <v>0</v>
      </c>
      <c r="L27" s="101">
        <v>0</v>
      </c>
      <c r="M27" s="101">
        <v>0</v>
      </c>
      <c r="N27" s="101">
        <v>0</v>
      </c>
      <c r="O27" s="101">
        <v>0</v>
      </c>
      <c r="P27" s="14"/>
    </row>
    <row r="28" spans="1:16" s="131" customFormat="1" ht="14.1" customHeight="1" x14ac:dyDescent="0.15">
      <c r="A28" s="135" t="s">
        <v>500</v>
      </c>
      <c r="B28" s="100" t="s">
        <v>93</v>
      </c>
      <c r="C28" s="101">
        <f t="shared" si="2"/>
        <v>4</v>
      </c>
      <c r="D28" s="101">
        <v>3</v>
      </c>
      <c r="E28" s="101">
        <v>0</v>
      </c>
      <c r="F28" s="101">
        <v>0</v>
      </c>
      <c r="G28" s="101">
        <v>0</v>
      </c>
      <c r="H28" s="101">
        <v>1</v>
      </c>
      <c r="I28" s="101">
        <v>4</v>
      </c>
      <c r="J28" s="101">
        <v>0</v>
      </c>
      <c r="K28" s="101">
        <v>0</v>
      </c>
      <c r="L28" s="101">
        <v>0</v>
      </c>
      <c r="M28" s="101">
        <v>0</v>
      </c>
      <c r="N28" s="101">
        <v>0</v>
      </c>
      <c r="O28" s="101">
        <v>0</v>
      </c>
      <c r="P28" s="14"/>
    </row>
    <row r="29" spans="1:16" s="131" customFormat="1" ht="14.1" customHeight="1" x14ac:dyDescent="0.15">
      <c r="A29" s="137" t="s">
        <v>492</v>
      </c>
      <c r="B29" s="102">
        <f>COUNTA(B27:B28)</f>
        <v>2</v>
      </c>
      <c r="C29" s="104">
        <f t="shared" ref="C29:O29" si="7">SUM(C27:C28)</f>
        <v>11</v>
      </c>
      <c r="D29" s="104">
        <f t="shared" si="7"/>
        <v>9</v>
      </c>
      <c r="E29" s="104">
        <f t="shared" si="7"/>
        <v>0</v>
      </c>
      <c r="F29" s="104">
        <f t="shared" si="7"/>
        <v>0</v>
      </c>
      <c r="G29" s="104">
        <f t="shared" si="7"/>
        <v>1</v>
      </c>
      <c r="H29" s="104">
        <f t="shared" si="7"/>
        <v>1</v>
      </c>
      <c r="I29" s="104">
        <f t="shared" si="7"/>
        <v>11</v>
      </c>
      <c r="J29" s="104">
        <f t="shared" si="7"/>
        <v>0</v>
      </c>
      <c r="K29" s="104">
        <f t="shared" si="7"/>
        <v>0</v>
      </c>
      <c r="L29" s="104">
        <f t="shared" si="7"/>
        <v>0</v>
      </c>
      <c r="M29" s="104">
        <f t="shared" si="7"/>
        <v>0</v>
      </c>
      <c r="N29" s="104">
        <f t="shared" si="7"/>
        <v>0</v>
      </c>
      <c r="O29" s="104">
        <f t="shared" si="7"/>
        <v>0</v>
      </c>
      <c r="P29" s="14"/>
    </row>
    <row r="30" spans="1:16" s="131" customFormat="1" ht="14.1" customHeight="1" x14ac:dyDescent="0.15">
      <c r="A30" s="135" t="s">
        <v>499</v>
      </c>
      <c r="B30" s="106" t="s">
        <v>454</v>
      </c>
      <c r="C30" s="101">
        <f t="shared" si="2"/>
        <v>2</v>
      </c>
      <c r="D30" s="101">
        <v>2</v>
      </c>
      <c r="E30" s="101">
        <v>0</v>
      </c>
      <c r="F30" s="101">
        <v>0</v>
      </c>
      <c r="G30" s="101">
        <v>0</v>
      </c>
      <c r="H30" s="101">
        <v>0</v>
      </c>
      <c r="I30" s="101">
        <v>2</v>
      </c>
      <c r="J30" s="101">
        <v>0</v>
      </c>
      <c r="K30" s="101">
        <v>0</v>
      </c>
      <c r="L30" s="101">
        <v>0</v>
      </c>
      <c r="M30" s="101">
        <v>0</v>
      </c>
      <c r="N30" s="101">
        <v>0</v>
      </c>
      <c r="O30" s="101">
        <v>0</v>
      </c>
      <c r="P30" s="14"/>
    </row>
    <row r="31" spans="1:16" s="131" customFormat="1" ht="14.1" customHeight="1" x14ac:dyDescent="0.15">
      <c r="A31" s="137" t="s">
        <v>492</v>
      </c>
      <c r="B31" s="102">
        <f>COUNTA(B30:B30)</f>
        <v>1</v>
      </c>
      <c r="C31" s="104">
        <f t="shared" ref="C31:O31" si="8">SUM(C30:C30)</f>
        <v>2</v>
      </c>
      <c r="D31" s="104">
        <f t="shared" si="8"/>
        <v>2</v>
      </c>
      <c r="E31" s="104">
        <f t="shared" si="8"/>
        <v>0</v>
      </c>
      <c r="F31" s="104">
        <f t="shared" si="8"/>
        <v>0</v>
      </c>
      <c r="G31" s="104">
        <f t="shared" si="8"/>
        <v>0</v>
      </c>
      <c r="H31" s="104">
        <f t="shared" si="8"/>
        <v>0</v>
      </c>
      <c r="I31" s="104">
        <f t="shared" si="8"/>
        <v>2</v>
      </c>
      <c r="J31" s="104">
        <f t="shared" si="8"/>
        <v>0</v>
      </c>
      <c r="K31" s="104">
        <f t="shared" si="8"/>
        <v>0</v>
      </c>
      <c r="L31" s="104">
        <f t="shared" si="8"/>
        <v>0</v>
      </c>
      <c r="M31" s="104">
        <f t="shared" si="8"/>
        <v>0</v>
      </c>
      <c r="N31" s="104">
        <f t="shared" si="8"/>
        <v>0</v>
      </c>
      <c r="O31" s="104">
        <f t="shared" si="8"/>
        <v>0</v>
      </c>
      <c r="P31" s="14"/>
    </row>
    <row r="32" spans="1:16" s="131" customFormat="1" ht="14.1" customHeight="1" x14ac:dyDescent="0.15">
      <c r="A32" s="135" t="s">
        <v>498</v>
      </c>
      <c r="B32" s="100" t="s">
        <v>92</v>
      </c>
      <c r="C32" s="101">
        <f t="shared" si="2"/>
        <v>2</v>
      </c>
      <c r="D32" s="101">
        <v>0</v>
      </c>
      <c r="E32" s="101">
        <v>0</v>
      </c>
      <c r="F32" s="101">
        <v>0</v>
      </c>
      <c r="G32" s="101">
        <v>0</v>
      </c>
      <c r="H32" s="101">
        <v>0</v>
      </c>
      <c r="I32" s="101">
        <v>0</v>
      </c>
      <c r="J32" s="101">
        <v>1</v>
      </c>
      <c r="K32" s="101">
        <v>0</v>
      </c>
      <c r="L32" s="101">
        <v>0</v>
      </c>
      <c r="M32" s="101">
        <v>0</v>
      </c>
      <c r="N32" s="101">
        <v>1</v>
      </c>
      <c r="O32" s="101">
        <v>2</v>
      </c>
      <c r="P32" s="14"/>
    </row>
    <row r="33" spans="1:16" s="131" customFormat="1" ht="14.1" customHeight="1" x14ac:dyDescent="0.15">
      <c r="A33" s="135" t="s">
        <v>498</v>
      </c>
      <c r="B33" s="100" t="s">
        <v>221</v>
      </c>
      <c r="C33" s="101">
        <f t="shared" si="2"/>
        <v>3</v>
      </c>
      <c r="D33" s="101">
        <v>2</v>
      </c>
      <c r="E33" s="101">
        <v>0</v>
      </c>
      <c r="F33" s="101">
        <v>0</v>
      </c>
      <c r="G33" s="101">
        <v>0</v>
      </c>
      <c r="H33" s="101">
        <v>1</v>
      </c>
      <c r="I33" s="101">
        <v>3</v>
      </c>
      <c r="J33" s="101">
        <v>0</v>
      </c>
      <c r="K33" s="101">
        <v>0</v>
      </c>
      <c r="L33" s="101">
        <v>0</v>
      </c>
      <c r="M33" s="101">
        <v>0</v>
      </c>
      <c r="N33" s="101">
        <v>0</v>
      </c>
      <c r="O33" s="101">
        <v>0</v>
      </c>
      <c r="P33" s="14"/>
    </row>
    <row r="34" spans="1:16" s="131" customFormat="1" ht="14.1" customHeight="1" x14ac:dyDescent="0.15">
      <c r="A34" s="135" t="s">
        <v>498</v>
      </c>
      <c r="B34" s="100" t="s">
        <v>222</v>
      </c>
      <c r="C34" s="101">
        <f t="shared" si="2"/>
        <v>5</v>
      </c>
      <c r="D34" s="101">
        <v>2</v>
      </c>
      <c r="E34" s="101">
        <v>0</v>
      </c>
      <c r="F34" s="101">
        <v>2</v>
      </c>
      <c r="G34" s="101">
        <v>1</v>
      </c>
      <c r="H34" s="101">
        <v>0</v>
      </c>
      <c r="I34" s="101">
        <v>5</v>
      </c>
      <c r="J34" s="101">
        <v>0</v>
      </c>
      <c r="K34" s="101">
        <v>0</v>
      </c>
      <c r="L34" s="101">
        <v>0</v>
      </c>
      <c r="M34" s="101">
        <v>0</v>
      </c>
      <c r="N34" s="101">
        <v>0</v>
      </c>
      <c r="O34" s="101">
        <v>0</v>
      </c>
      <c r="P34" s="14"/>
    </row>
    <row r="35" spans="1:16" s="131" customFormat="1" ht="14.1" customHeight="1" x14ac:dyDescent="0.15">
      <c r="A35" s="135" t="s">
        <v>498</v>
      </c>
      <c r="B35" s="100" t="s">
        <v>223</v>
      </c>
      <c r="C35" s="101">
        <f t="shared" si="2"/>
        <v>4</v>
      </c>
      <c r="D35" s="101">
        <v>2</v>
      </c>
      <c r="E35" s="101">
        <v>0</v>
      </c>
      <c r="F35" s="101">
        <v>0</v>
      </c>
      <c r="G35" s="101">
        <v>1</v>
      </c>
      <c r="H35" s="101">
        <v>1</v>
      </c>
      <c r="I35" s="101">
        <v>4</v>
      </c>
      <c r="J35" s="101">
        <v>0</v>
      </c>
      <c r="K35" s="101">
        <v>0</v>
      </c>
      <c r="L35" s="101">
        <v>0</v>
      </c>
      <c r="M35" s="101">
        <v>0</v>
      </c>
      <c r="N35" s="101">
        <v>0</v>
      </c>
      <c r="O35" s="101">
        <v>0</v>
      </c>
      <c r="P35" s="14"/>
    </row>
    <row r="36" spans="1:16" s="131" customFormat="1" ht="14.1" customHeight="1" x14ac:dyDescent="0.15">
      <c r="A36" s="135" t="s">
        <v>498</v>
      </c>
      <c r="B36" s="100" t="s">
        <v>217</v>
      </c>
      <c r="C36" s="101">
        <f t="shared" si="2"/>
        <v>13</v>
      </c>
      <c r="D36" s="101">
        <v>0</v>
      </c>
      <c r="E36" s="101">
        <v>0</v>
      </c>
      <c r="F36" s="101">
        <v>0</v>
      </c>
      <c r="G36" s="101">
        <v>0</v>
      </c>
      <c r="H36" s="101">
        <v>0</v>
      </c>
      <c r="I36" s="101">
        <v>0</v>
      </c>
      <c r="J36" s="101">
        <v>2</v>
      </c>
      <c r="K36" s="101">
        <v>0</v>
      </c>
      <c r="L36" s="101">
        <v>2</v>
      </c>
      <c r="M36" s="101">
        <v>3</v>
      </c>
      <c r="N36" s="101">
        <v>6</v>
      </c>
      <c r="O36" s="101">
        <v>13</v>
      </c>
      <c r="P36" s="14"/>
    </row>
    <row r="37" spans="1:16" s="131" customFormat="1" ht="14.1" customHeight="1" x14ac:dyDescent="0.15">
      <c r="A37" s="137" t="s">
        <v>492</v>
      </c>
      <c r="B37" s="102">
        <f>COUNTA(B32:B36)</f>
        <v>5</v>
      </c>
      <c r="C37" s="104">
        <f t="shared" ref="C37:O37" si="9">SUM(C32:C36)</f>
        <v>27</v>
      </c>
      <c r="D37" s="104">
        <f t="shared" si="9"/>
        <v>6</v>
      </c>
      <c r="E37" s="104">
        <f t="shared" si="9"/>
        <v>0</v>
      </c>
      <c r="F37" s="104">
        <f t="shared" si="9"/>
        <v>2</v>
      </c>
      <c r="G37" s="104">
        <f t="shared" si="9"/>
        <v>2</v>
      </c>
      <c r="H37" s="104">
        <f t="shared" si="9"/>
        <v>2</v>
      </c>
      <c r="I37" s="104">
        <f t="shared" si="9"/>
        <v>12</v>
      </c>
      <c r="J37" s="104">
        <f t="shared" si="9"/>
        <v>3</v>
      </c>
      <c r="K37" s="104">
        <f t="shared" si="9"/>
        <v>0</v>
      </c>
      <c r="L37" s="104">
        <f t="shared" si="9"/>
        <v>2</v>
      </c>
      <c r="M37" s="104">
        <f t="shared" si="9"/>
        <v>3</v>
      </c>
      <c r="N37" s="104">
        <f t="shared" si="9"/>
        <v>7</v>
      </c>
      <c r="O37" s="104">
        <f t="shared" si="9"/>
        <v>15</v>
      </c>
      <c r="P37" s="14"/>
    </row>
    <row r="38" spans="1:16" s="131" customFormat="1" ht="14.1" customHeight="1" x14ac:dyDescent="0.15">
      <c r="A38" s="135" t="s">
        <v>497</v>
      </c>
      <c r="B38" s="100" t="s">
        <v>224</v>
      </c>
      <c r="C38" s="101">
        <f t="shared" si="2"/>
        <v>2</v>
      </c>
      <c r="D38" s="101">
        <v>0</v>
      </c>
      <c r="E38" s="101">
        <v>0</v>
      </c>
      <c r="F38" s="101">
        <v>0</v>
      </c>
      <c r="G38" s="101">
        <v>0</v>
      </c>
      <c r="H38" s="101">
        <v>0</v>
      </c>
      <c r="I38" s="101">
        <v>0</v>
      </c>
      <c r="J38" s="101">
        <v>1</v>
      </c>
      <c r="K38" s="101">
        <v>0</v>
      </c>
      <c r="L38" s="101">
        <v>0</v>
      </c>
      <c r="M38" s="101">
        <v>0</v>
      </c>
      <c r="N38" s="101">
        <v>1</v>
      </c>
      <c r="O38" s="101">
        <v>2</v>
      </c>
      <c r="P38" s="14"/>
    </row>
    <row r="39" spans="1:16" s="131" customFormat="1" ht="14.1" customHeight="1" x14ac:dyDescent="0.15">
      <c r="A39" s="137" t="s">
        <v>492</v>
      </c>
      <c r="B39" s="102">
        <v>1</v>
      </c>
      <c r="C39" s="105">
        <f t="shared" ref="C39:O39" si="10">C38</f>
        <v>2</v>
      </c>
      <c r="D39" s="105">
        <f t="shared" si="10"/>
        <v>0</v>
      </c>
      <c r="E39" s="105">
        <f t="shared" si="10"/>
        <v>0</v>
      </c>
      <c r="F39" s="105">
        <f t="shared" si="10"/>
        <v>0</v>
      </c>
      <c r="G39" s="105">
        <f t="shared" si="10"/>
        <v>0</v>
      </c>
      <c r="H39" s="105">
        <f t="shared" si="10"/>
        <v>0</v>
      </c>
      <c r="I39" s="105">
        <f t="shared" si="10"/>
        <v>0</v>
      </c>
      <c r="J39" s="105">
        <f t="shared" si="10"/>
        <v>1</v>
      </c>
      <c r="K39" s="105">
        <f t="shared" si="10"/>
        <v>0</v>
      </c>
      <c r="L39" s="105">
        <f t="shared" si="10"/>
        <v>0</v>
      </c>
      <c r="M39" s="105">
        <f t="shared" si="10"/>
        <v>0</v>
      </c>
      <c r="N39" s="105">
        <f t="shared" si="10"/>
        <v>1</v>
      </c>
      <c r="O39" s="105">
        <f t="shared" si="10"/>
        <v>2</v>
      </c>
      <c r="P39" s="14"/>
    </row>
    <row r="40" spans="1:16" s="131" customFormat="1" ht="14.1" customHeight="1" x14ac:dyDescent="0.15">
      <c r="A40" s="135" t="s">
        <v>496</v>
      </c>
      <c r="B40" s="100" t="s">
        <v>630</v>
      </c>
      <c r="C40" s="101">
        <f t="shared" si="2"/>
        <v>4</v>
      </c>
      <c r="D40" s="101">
        <v>2</v>
      </c>
      <c r="E40" s="101">
        <v>0</v>
      </c>
      <c r="F40" s="101">
        <v>0</v>
      </c>
      <c r="G40" s="101">
        <v>1</v>
      </c>
      <c r="H40" s="101">
        <v>0</v>
      </c>
      <c r="I40" s="101">
        <v>3</v>
      </c>
      <c r="J40" s="101">
        <v>1</v>
      </c>
      <c r="K40" s="101">
        <v>0</v>
      </c>
      <c r="L40" s="101">
        <v>0</v>
      </c>
      <c r="M40" s="101">
        <v>0</v>
      </c>
      <c r="N40" s="101">
        <v>0</v>
      </c>
      <c r="O40" s="101">
        <v>1</v>
      </c>
      <c r="P40" s="14"/>
    </row>
    <row r="41" spans="1:16" s="131" customFormat="1" ht="14.1" customHeight="1" x14ac:dyDescent="0.15">
      <c r="A41" s="137" t="s">
        <v>492</v>
      </c>
      <c r="B41" s="102">
        <v>1</v>
      </c>
      <c r="C41" s="105">
        <f t="shared" ref="C41:O41" si="11">C40</f>
        <v>4</v>
      </c>
      <c r="D41" s="105">
        <f t="shared" si="11"/>
        <v>2</v>
      </c>
      <c r="E41" s="105">
        <f t="shared" si="11"/>
        <v>0</v>
      </c>
      <c r="F41" s="105">
        <f t="shared" si="11"/>
        <v>0</v>
      </c>
      <c r="G41" s="105">
        <f t="shared" si="11"/>
        <v>1</v>
      </c>
      <c r="H41" s="105">
        <f t="shared" si="11"/>
        <v>0</v>
      </c>
      <c r="I41" s="105">
        <f t="shared" si="11"/>
        <v>3</v>
      </c>
      <c r="J41" s="105">
        <f t="shared" si="11"/>
        <v>1</v>
      </c>
      <c r="K41" s="105">
        <f t="shared" si="11"/>
        <v>0</v>
      </c>
      <c r="L41" s="105">
        <f t="shared" si="11"/>
        <v>0</v>
      </c>
      <c r="M41" s="105">
        <f t="shared" si="11"/>
        <v>0</v>
      </c>
      <c r="N41" s="105">
        <f t="shared" si="11"/>
        <v>0</v>
      </c>
      <c r="O41" s="105">
        <f t="shared" si="11"/>
        <v>1</v>
      </c>
      <c r="P41" s="14"/>
    </row>
    <row r="42" spans="1:16" s="131" customFormat="1" ht="14.1" customHeight="1" x14ac:dyDescent="0.15">
      <c r="A42" s="135" t="s">
        <v>495</v>
      </c>
      <c r="B42" s="100" t="s">
        <v>91</v>
      </c>
      <c r="C42" s="101">
        <f t="shared" si="2"/>
        <v>12</v>
      </c>
      <c r="D42" s="101">
        <v>5</v>
      </c>
      <c r="E42" s="101">
        <v>0</v>
      </c>
      <c r="F42" s="101">
        <v>0</v>
      </c>
      <c r="G42" s="101">
        <v>2</v>
      </c>
      <c r="H42" s="101">
        <v>5</v>
      </c>
      <c r="I42" s="101">
        <v>12</v>
      </c>
      <c r="J42" s="101">
        <v>0</v>
      </c>
      <c r="K42" s="101">
        <v>0</v>
      </c>
      <c r="L42" s="101">
        <v>0</v>
      </c>
      <c r="M42" s="101">
        <v>0</v>
      </c>
      <c r="N42" s="101">
        <v>0</v>
      </c>
      <c r="O42" s="101">
        <v>0</v>
      </c>
      <c r="P42" s="14"/>
    </row>
    <row r="43" spans="1:16" s="131" customFormat="1" ht="14.1" customHeight="1" x14ac:dyDescent="0.15">
      <c r="A43" s="135" t="s">
        <v>495</v>
      </c>
      <c r="B43" s="100" t="s">
        <v>233</v>
      </c>
      <c r="C43" s="101">
        <f t="shared" si="2"/>
        <v>12</v>
      </c>
      <c r="D43" s="101">
        <v>5</v>
      </c>
      <c r="E43" s="101">
        <v>0</v>
      </c>
      <c r="F43" s="101">
        <v>0</v>
      </c>
      <c r="G43" s="101">
        <v>6</v>
      </c>
      <c r="H43" s="101">
        <v>1</v>
      </c>
      <c r="I43" s="101">
        <v>12</v>
      </c>
      <c r="J43" s="101">
        <v>0</v>
      </c>
      <c r="K43" s="101">
        <v>0</v>
      </c>
      <c r="L43" s="101">
        <v>0</v>
      </c>
      <c r="M43" s="101">
        <v>0</v>
      </c>
      <c r="N43" s="101">
        <v>0</v>
      </c>
      <c r="O43" s="101">
        <v>0</v>
      </c>
      <c r="P43" s="14"/>
    </row>
    <row r="44" spans="1:16" s="131" customFormat="1" ht="14.1" customHeight="1" x14ac:dyDescent="0.15">
      <c r="A44" s="137" t="s">
        <v>492</v>
      </c>
      <c r="B44" s="102">
        <f>COUNTA(B42:B43)</f>
        <v>2</v>
      </c>
      <c r="C44" s="104">
        <f t="shared" ref="C44:O44" si="12">SUM(C42:C43)</f>
        <v>24</v>
      </c>
      <c r="D44" s="104">
        <f t="shared" si="12"/>
        <v>10</v>
      </c>
      <c r="E44" s="104">
        <f t="shared" si="12"/>
        <v>0</v>
      </c>
      <c r="F44" s="104">
        <f t="shared" si="12"/>
        <v>0</v>
      </c>
      <c r="G44" s="104">
        <f t="shared" si="12"/>
        <v>8</v>
      </c>
      <c r="H44" s="104">
        <f t="shared" si="12"/>
        <v>6</v>
      </c>
      <c r="I44" s="104">
        <f t="shared" si="12"/>
        <v>24</v>
      </c>
      <c r="J44" s="104">
        <f t="shared" si="12"/>
        <v>0</v>
      </c>
      <c r="K44" s="104">
        <f t="shared" si="12"/>
        <v>0</v>
      </c>
      <c r="L44" s="104">
        <f t="shared" si="12"/>
        <v>0</v>
      </c>
      <c r="M44" s="104">
        <f t="shared" si="12"/>
        <v>0</v>
      </c>
      <c r="N44" s="104">
        <f t="shared" si="12"/>
        <v>0</v>
      </c>
      <c r="O44" s="104">
        <f t="shared" si="12"/>
        <v>0</v>
      </c>
      <c r="P44" s="14"/>
    </row>
    <row r="45" spans="1:16" s="131" customFormat="1" ht="14.1" customHeight="1" x14ac:dyDescent="0.15">
      <c r="A45" s="135" t="s">
        <v>494</v>
      </c>
      <c r="B45" s="100" t="s">
        <v>90</v>
      </c>
      <c r="C45" s="101">
        <f t="shared" si="2"/>
        <v>5</v>
      </c>
      <c r="D45" s="101">
        <v>4</v>
      </c>
      <c r="E45" s="101">
        <v>0</v>
      </c>
      <c r="F45" s="101">
        <v>0</v>
      </c>
      <c r="G45" s="101">
        <v>0</v>
      </c>
      <c r="H45" s="101">
        <v>1</v>
      </c>
      <c r="I45" s="101">
        <v>5</v>
      </c>
      <c r="J45" s="101">
        <v>0</v>
      </c>
      <c r="K45" s="101">
        <v>0</v>
      </c>
      <c r="L45" s="101">
        <v>0</v>
      </c>
      <c r="M45" s="101">
        <v>0</v>
      </c>
      <c r="N45" s="101">
        <v>0</v>
      </c>
      <c r="O45" s="101">
        <v>0</v>
      </c>
      <c r="P45" s="14"/>
    </row>
    <row r="46" spans="1:16" s="131" customFormat="1" ht="14.1" customHeight="1" x14ac:dyDescent="0.15">
      <c r="A46" s="135" t="s">
        <v>494</v>
      </c>
      <c r="B46" s="100" t="s">
        <v>236</v>
      </c>
      <c r="C46" s="101">
        <f t="shared" si="2"/>
        <v>4</v>
      </c>
      <c r="D46" s="101">
        <v>2</v>
      </c>
      <c r="E46" s="101">
        <v>0</v>
      </c>
      <c r="F46" s="101">
        <v>1</v>
      </c>
      <c r="G46" s="101">
        <v>0</v>
      </c>
      <c r="H46" s="101">
        <v>1</v>
      </c>
      <c r="I46" s="101">
        <v>4</v>
      </c>
      <c r="J46" s="101">
        <v>0</v>
      </c>
      <c r="K46" s="101">
        <v>0</v>
      </c>
      <c r="L46" s="101">
        <v>0</v>
      </c>
      <c r="M46" s="101">
        <v>0</v>
      </c>
      <c r="N46" s="101">
        <v>0</v>
      </c>
      <c r="O46" s="101">
        <v>0</v>
      </c>
      <c r="P46" s="14"/>
    </row>
    <row r="47" spans="1:16" s="131" customFormat="1" ht="14.1" customHeight="1" x14ac:dyDescent="0.15">
      <c r="A47" s="137" t="s">
        <v>492</v>
      </c>
      <c r="B47" s="102">
        <f>COUNTA(B45:B46)</f>
        <v>2</v>
      </c>
      <c r="C47" s="104">
        <f t="shared" ref="C47:O47" si="13">SUM(C45:C46)</f>
        <v>9</v>
      </c>
      <c r="D47" s="104">
        <f t="shared" si="13"/>
        <v>6</v>
      </c>
      <c r="E47" s="104">
        <f t="shared" si="13"/>
        <v>0</v>
      </c>
      <c r="F47" s="104">
        <f t="shared" si="13"/>
        <v>1</v>
      </c>
      <c r="G47" s="104">
        <f t="shared" si="13"/>
        <v>0</v>
      </c>
      <c r="H47" s="104">
        <f t="shared" si="13"/>
        <v>2</v>
      </c>
      <c r="I47" s="104">
        <f t="shared" si="13"/>
        <v>9</v>
      </c>
      <c r="J47" s="104">
        <f t="shared" si="13"/>
        <v>0</v>
      </c>
      <c r="K47" s="104">
        <f t="shared" si="13"/>
        <v>0</v>
      </c>
      <c r="L47" s="104">
        <f t="shared" si="13"/>
        <v>0</v>
      </c>
      <c r="M47" s="104">
        <f t="shared" si="13"/>
        <v>0</v>
      </c>
      <c r="N47" s="104">
        <f t="shared" si="13"/>
        <v>0</v>
      </c>
      <c r="O47" s="104">
        <f t="shared" si="13"/>
        <v>0</v>
      </c>
      <c r="P47" s="14"/>
    </row>
    <row r="48" spans="1:16" s="131" customFormat="1" ht="14.1" customHeight="1" x14ac:dyDescent="0.15">
      <c r="A48" s="135" t="s">
        <v>493</v>
      </c>
      <c r="B48" s="100" t="s">
        <v>238</v>
      </c>
      <c r="C48" s="101">
        <f t="shared" si="2"/>
        <v>7</v>
      </c>
      <c r="D48" s="101">
        <v>3</v>
      </c>
      <c r="E48" s="101">
        <v>0</v>
      </c>
      <c r="F48" s="101">
        <v>0</v>
      </c>
      <c r="G48" s="101">
        <v>4</v>
      </c>
      <c r="H48" s="101">
        <v>0</v>
      </c>
      <c r="I48" s="101">
        <v>7</v>
      </c>
      <c r="J48" s="101">
        <v>0</v>
      </c>
      <c r="K48" s="101">
        <v>0</v>
      </c>
      <c r="L48" s="101">
        <v>0</v>
      </c>
      <c r="M48" s="101">
        <v>0</v>
      </c>
      <c r="N48" s="101">
        <v>0</v>
      </c>
      <c r="O48" s="101">
        <v>0</v>
      </c>
      <c r="P48" s="14"/>
    </row>
    <row r="49" spans="1:16" s="131" customFormat="1" ht="14.1" customHeight="1" x14ac:dyDescent="0.15">
      <c r="A49" s="137" t="s">
        <v>492</v>
      </c>
      <c r="B49" s="102">
        <v>1</v>
      </c>
      <c r="C49" s="105">
        <f t="shared" ref="C49:O49" si="14">C48</f>
        <v>7</v>
      </c>
      <c r="D49" s="105">
        <f t="shared" si="14"/>
        <v>3</v>
      </c>
      <c r="E49" s="105">
        <f t="shared" si="14"/>
        <v>0</v>
      </c>
      <c r="F49" s="105">
        <f t="shared" si="14"/>
        <v>0</v>
      </c>
      <c r="G49" s="105">
        <f t="shared" si="14"/>
        <v>4</v>
      </c>
      <c r="H49" s="105">
        <f t="shared" si="14"/>
        <v>0</v>
      </c>
      <c r="I49" s="105">
        <f t="shared" si="14"/>
        <v>7</v>
      </c>
      <c r="J49" s="105">
        <f t="shared" si="14"/>
        <v>0</v>
      </c>
      <c r="K49" s="105">
        <f t="shared" si="14"/>
        <v>0</v>
      </c>
      <c r="L49" s="105">
        <f t="shared" si="14"/>
        <v>0</v>
      </c>
      <c r="M49" s="105">
        <f t="shared" si="14"/>
        <v>0</v>
      </c>
      <c r="N49" s="105">
        <f t="shared" si="14"/>
        <v>0</v>
      </c>
      <c r="O49" s="105">
        <f t="shared" si="14"/>
        <v>0</v>
      </c>
      <c r="P49" s="14"/>
    </row>
    <row r="50" spans="1:16" s="138" customFormat="1" ht="14.1" customHeight="1" x14ac:dyDescent="0.15">
      <c r="A50" s="149" t="s">
        <v>491</v>
      </c>
      <c r="B50" s="142">
        <f>B9+B17+B21+B23+B26+B29+B37+B39+B41+B44+B47+B49+B31</f>
        <v>31</v>
      </c>
      <c r="C50" s="111">
        <f t="shared" ref="C50:O50" si="15">C9+C17+C21+C23+C26+C29+C37+C39+C41+C44+C47+C49+C31</f>
        <v>185</v>
      </c>
      <c r="D50" s="111">
        <f t="shared" si="15"/>
        <v>79</v>
      </c>
      <c r="E50" s="111">
        <f t="shared" si="15"/>
        <v>0</v>
      </c>
      <c r="F50" s="111">
        <f t="shared" si="15"/>
        <v>4</v>
      </c>
      <c r="G50" s="111">
        <f t="shared" si="15"/>
        <v>24</v>
      </c>
      <c r="H50" s="111">
        <f t="shared" si="15"/>
        <v>36</v>
      </c>
      <c r="I50" s="111">
        <f t="shared" si="15"/>
        <v>143</v>
      </c>
      <c r="J50" s="111">
        <f t="shared" si="15"/>
        <v>19</v>
      </c>
      <c r="K50" s="111">
        <f t="shared" si="15"/>
        <v>0</v>
      </c>
      <c r="L50" s="111">
        <f t="shared" si="15"/>
        <v>2</v>
      </c>
      <c r="M50" s="111">
        <f t="shared" si="15"/>
        <v>7</v>
      </c>
      <c r="N50" s="111">
        <f t="shared" si="15"/>
        <v>14</v>
      </c>
      <c r="O50" s="111">
        <f t="shared" si="15"/>
        <v>42</v>
      </c>
      <c r="P50" s="14"/>
    </row>
    <row r="51" spans="1:16" ht="14.1" customHeight="1" x14ac:dyDescent="0.15">
      <c r="A51" s="125"/>
      <c r="B51" s="143"/>
      <c r="C51" s="115"/>
      <c r="D51" s="115"/>
      <c r="E51" s="115"/>
      <c r="F51" s="115"/>
      <c r="G51" s="115"/>
      <c r="H51" s="115"/>
      <c r="I51" s="115"/>
      <c r="J51" s="115"/>
      <c r="K51" s="115"/>
      <c r="L51" s="115"/>
      <c r="M51" s="115"/>
      <c r="N51" s="115"/>
      <c r="O51" s="115"/>
    </row>
    <row r="52" spans="1:16" ht="14.1" customHeight="1" x14ac:dyDescent="0.15">
      <c r="A52" s="125"/>
      <c r="B52" s="143"/>
      <c r="C52" s="115"/>
      <c r="D52" s="115"/>
      <c r="E52" s="115"/>
      <c r="F52" s="115"/>
      <c r="G52" s="115"/>
      <c r="H52" s="115"/>
      <c r="I52" s="115"/>
      <c r="J52" s="115"/>
      <c r="K52" s="115"/>
      <c r="L52" s="115"/>
      <c r="M52" s="115"/>
      <c r="N52" s="115"/>
      <c r="O52" s="115"/>
    </row>
    <row r="53" spans="1:16" ht="14.1" customHeight="1" x14ac:dyDescent="0.15">
      <c r="A53" s="125"/>
      <c r="B53" s="144"/>
      <c r="C53" s="115"/>
      <c r="D53" s="115"/>
      <c r="E53" s="115"/>
      <c r="F53" s="115"/>
      <c r="G53" s="115"/>
      <c r="H53" s="115"/>
      <c r="I53" s="115"/>
      <c r="J53" s="115"/>
      <c r="K53" s="115"/>
      <c r="L53" s="115"/>
      <c r="M53" s="115"/>
      <c r="N53" s="115"/>
      <c r="O53" s="115"/>
    </row>
    <row r="54" spans="1:16" s="140" customFormat="1" ht="14.1" customHeight="1" x14ac:dyDescent="0.15">
      <c r="A54" s="145"/>
      <c r="B54" s="144"/>
      <c r="C54" s="115"/>
      <c r="D54" s="115"/>
      <c r="E54" s="115"/>
      <c r="F54" s="115"/>
      <c r="G54" s="115"/>
      <c r="H54" s="115"/>
      <c r="I54" s="115"/>
      <c r="J54" s="115"/>
      <c r="K54" s="115"/>
      <c r="L54" s="115"/>
      <c r="M54" s="115"/>
      <c r="N54" s="115"/>
      <c r="O54" s="115"/>
      <c r="P54" s="14"/>
    </row>
    <row r="720" spans="16:16" x14ac:dyDescent="0.15">
      <c r="P720" s="5"/>
    </row>
    <row r="721" spans="16:16" x14ac:dyDescent="0.15">
      <c r="P721" s="5"/>
    </row>
    <row r="722" spans="16:16" x14ac:dyDescent="0.15">
      <c r="P722" s="5"/>
    </row>
  </sheetData>
  <mergeCells count="12">
    <mergeCell ref="A2:A5"/>
    <mergeCell ref="B2:B5"/>
    <mergeCell ref="C2:O2"/>
    <mergeCell ref="C3:C5"/>
    <mergeCell ref="D3:I3"/>
    <mergeCell ref="J3:O3"/>
    <mergeCell ref="E4:E5"/>
    <mergeCell ref="H4:H5"/>
    <mergeCell ref="I4:I5"/>
    <mergeCell ref="K4:K5"/>
    <mergeCell ref="N4:N5"/>
    <mergeCell ref="O4:O5"/>
  </mergeCells>
  <phoneticPr fontId="2"/>
  <dataValidations count="2">
    <dataValidation imeMode="off" allowBlank="1" showInputMessage="1" showErrorMessage="1" sqref="A55:A65585 IU55:IU65585 SQ55:SQ65585 ACM55:ACM65585 AMI55:AMI65585 AWE55:AWE65585 BGA55:BGA65585 BPW55:BPW65585 BZS55:BZS65585 CJO55:CJO65585 CTK55:CTK65585 DDG55:DDG65585 DNC55:DNC65585 DWY55:DWY65585 EGU55:EGU65585 EQQ55:EQQ65585 FAM55:FAM65585 FKI55:FKI65585 FUE55:FUE65585 GEA55:GEA65585 GNW55:GNW65585 GXS55:GXS65585 HHO55:HHO65585 HRK55:HRK65585 IBG55:IBG65585 ILC55:ILC65585 IUY55:IUY65585 JEU55:JEU65585 JOQ55:JOQ65585 JYM55:JYM65585 KII55:KII65585 KSE55:KSE65585 LCA55:LCA65585 LLW55:LLW65585 LVS55:LVS65585 MFO55:MFO65585 MPK55:MPK65585 MZG55:MZG65585 NJC55:NJC65585 NSY55:NSY65585 OCU55:OCU65585 OMQ55:OMQ65585 OWM55:OWM65585 PGI55:PGI65585 PQE55:PQE65585 QAA55:QAA65585 QJW55:QJW65585 QTS55:QTS65585 RDO55:RDO65585 RNK55:RNK65585 RXG55:RXG65585 SHC55:SHC65585 SQY55:SQY65585 TAU55:TAU65585 TKQ55:TKQ65585 TUM55:TUM65585 UEI55:UEI65585 UOE55:UOE65585 UYA55:UYA65585 VHW55:VHW65585 VRS55:VRS65585 WBO55:WBO65585 WLK55:WLK65585 WVG55:WVG65585 A65591:A131121 IU65591:IU131121 SQ65591:SQ131121 ACM65591:ACM131121 AMI65591:AMI131121 AWE65591:AWE131121 BGA65591:BGA131121 BPW65591:BPW131121 BZS65591:BZS131121 CJO65591:CJO131121 CTK65591:CTK131121 DDG65591:DDG131121 DNC65591:DNC131121 DWY65591:DWY131121 EGU65591:EGU131121 EQQ65591:EQQ131121 FAM65591:FAM131121 FKI65591:FKI131121 FUE65591:FUE131121 GEA65591:GEA131121 GNW65591:GNW131121 GXS65591:GXS131121 HHO65591:HHO131121 HRK65591:HRK131121 IBG65591:IBG131121 ILC65591:ILC131121 IUY65591:IUY131121 JEU65591:JEU131121 JOQ65591:JOQ131121 JYM65591:JYM131121 KII65591:KII131121 KSE65591:KSE131121 LCA65591:LCA131121 LLW65591:LLW131121 LVS65591:LVS131121 MFO65591:MFO131121 MPK65591:MPK131121 MZG65591:MZG131121 NJC65591:NJC131121 NSY65591:NSY131121 OCU65591:OCU131121 OMQ65591:OMQ131121 OWM65591:OWM131121 PGI65591:PGI131121 PQE65591:PQE131121 QAA65591:QAA131121 QJW65591:QJW131121 QTS65591:QTS131121 RDO65591:RDO131121 RNK65591:RNK131121 RXG65591:RXG131121 SHC65591:SHC131121 SQY65591:SQY131121 TAU65591:TAU131121 TKQ65591:TKQ131121 TUM65591:TUM131121 UEI65591:UEI131121 UOE65591:UOE131121 UYA65591:UYA131121 VHW65591:VHW131121 VRS65591:VRS131121 WBO65591:WBO131121 WLK65591:WLK131121 WVG65591:WVG131121 A131127:A196657 IU131127:IU196657 SQ131127:SQ196657 ACM131127:ACM196657 AMI131127:AMI196657 AWE131127:AWE196657 BGA131127:BGA196657 BPW131127:BPW196657 BZS131127:BZS196657 CJO131127:CJO196657 CTK131127:CTK196657 DDG131127:DDG196657 DNC131127:DNC196657 DWY131127:DWY196657 EGU131127:EGU196657 EQQ131127:EQQ196657 FAM131127:FAM196657 FKI131127:FKI196657 FUE131127:FUE196657 GEA131127:GEA196657 GNW131127:GNW196657 GXS131127:GXS196657 HHO131127:HHO196657 HRK131127:HRK196657 IBG131127:IBG196657 ILC131127:ILC196657 IUY131127:IUY196657 JEU131127:JEU196657 JOQ131127:JOQ196657 JYM131127:JYM196657 KII131127:KII196657 KSE131127:KSE196657 LCA131127:LCA196657 LLW131127:LLW196657 LVS131127:LVS196657 MFO131127:MFO196657 MPK131127:MPK196657 MZG131127:MZG196657 NJC131127:NJC196657 NSY131127:NSY196657 OCU131127:OCU196657 OMQ131127:OMQ196657 OWM131127:OWM196657 PGI131127:PGI196657 PQE131127:PQE196657 QAA131127:QAA196657 QJW131127:QJW196657 QTS131127:QTS196657 RDO131127:RDO196657 RNK131127:RNK196657 RXG131127:RXG196657 SHC131127:SHC196657 SQY131127:SQY196657 TAU131127:TAU196657 TKQ131127:TKQ196657 TUM131127:TUM196657 UEI131127:UEI196657 UOE131127:UOE196657 UYA131127:UYA196657 VHW131127:VHW196657 VRS131127:VRS196657 WBO131127:WBO196657 WLK131127:WLK196657 WVG131127:WVG196657 A196663:A262193 IU196663:IU262193 SQ196663:SQ262193 ACM196663:ACM262193 AMI196663:AMI262193 AWE196663:AWE262193 BGA196663:BGA262193 BPW196663:BPW262193 BZS196663:BZS262193 CJO196663:CJO262193 CTK196663:CTK262193 DDG196663:DDG262193 DNC196663:DNC262193 DWY196663:DWY262193 EGU196663:EGU262193 EQQ196663:EQQ262193 FAM196663:FAM262193 FKI196663:FKI262193 FUE196663:FUE262193 GEA196663:GEA262193 GNW196663:GNW262193 GXS196663:GXS262193 HHO196663:HHO262193 HRK196663:HRK262193 IBG196663:IBG262193 ILC196663:ILC262193 IUY196663:IUY262193 JEU196663:JEU262193 JOQ196663:JOQ262193 JYM196663:JYM262193 KII196663:KII262193 KSE196663:KSE262193 LCA196663:LCA262193 LLW196663:LLW262193 LVS196663:LVS262193 MFO196663:MFO262193 MPK196663:MPK262193 MZG196663:MZG262193 NJC196663:NJC262193 NSY196663:NSY262193 OCU196663:OCU262193 OMQ196663:OMQ262193 OWM196663:OWM262193 PGI196663:PGI262193 PQE196663:PQE262193 QAA196663:QAA262193 QJW196663:QJW262193 QTS196663:QTS262193 RDO196663:RDO262193 RNK196663:RNK262193 RXG196663:RXG262193 SHC196663:SHC262193 SQY196663:SQY262193 TAU196663:TAU262193 TKQ196663:TKQ262193 TUM196663:TUM262193 UEI196663:UEI262193 UOE196663:UOE262193 UYA196663:UYA262193 VHW196663:VHW262193 VRS196663:VRS262193 WBO196663:WBO262193 WLK196663:WLK262193 WVG196663:WVG262193 A262199:A327729 IU262199:IU327729 SQ262199:SQ327729 ACM262199:ACM327729 AMI262199:AMI327729 AWE262199:AWE327729 BGA262199:BGA327729 BPW262199:BPW327729 BZS262199:BZS327729 CJO262199:CJO327729 CTK262199:CTK327729 DDG262199:DDG327729 DNC262199:DNC327729 DWY262199:DWY327729 EGU262199:EGU327729 EQQ262199:EQQ327729 FAM262199:FAM327729 FKI262199:FKI327729 FUE262199:FUE327729 GEA262199:GEA327729 GNW262199:GNW327729 GXS262199:GXS327729 HHO262199:HHO327729 HRK262199:HRK327729 IBG262199:IBG327729 ILC262199:ILC327729 IUY262199:IUY327729 JEU262199:JEU327729 JOQ262199:JOQ327729 JYM262199:JYM327729 KII262199:KII327729 KSE262199:KSE327729 LCA262199:LCA327729 LLW262199:LLW327729 LVS262199:LVS327729 MFO262199:MFO327729 MPK262199:MPK327729 MZG262199:MZG327729 NJC262199:NJC327729 NSY262199:NSY327729 OCU262199:OCU327729 OMQ262199:OMQ327729 OWM262199:OWM327729 PGI262199:PGI327729 PQE262199:PQE327729 QAA262199:QAA327729 QJW262199:QJW327729 QTS262199:QTS327729 RDO262199:RDO327729 RNK262199:RNK327729 RXG262199:RXG327729 SHC262199:SHC327729 SQY262199:SQY327729 TAU262199:TAU327729 TKQ262199:TKQ327729 TUM262199:TUM327729 UEI262199:UEI327729 UOE262199:UOE327729 UYA262199:UYA327729 VHW262199:VHW327729 VRS262199:VRS327729 WBO262199:WBO327729 WLK262199:WLK327729 WVG262199:WVG327729 A327735:A393265 IU327735:IU393265 SQ327735:SQ393265 ACM327735:ACM393265 AMI327735:AMI393265 AWE327735:AWE393265 BGA327735:BGA393265 BPW327735:BPW393265 BZS327735:BZS393265 CJO327735:CJO393265 CTK327735:CTK393265 DDG327735:DDG393265 DNC327735:DNC393265 DWY327735:DWY393265 EGU327735:EGU393265 EQQ327735:EQQ393265 FAM327735:FAM393265 FKI327735:FKI393265 FUE327735:FUE393265 GEA327735:GEA393265 GNW327735:GNW393265 GXS327735:GXS393265 HHO327735:HHO393265 HRK327735:HRK393265 IBG327735:IBG393265 ILC327735:ILC393265 IUY327735:IUY393265 JEU327735:JEU393265 JOQ327735:JOQ393265 JYM327735:JYM393265 KII327735:KII393265 KSE327735:KSE393265 LCA327735:LCA393265 LLW327735:LLW393265 LVS327735:LVS393265 MFO327735:MFO393265 MPK327735:MPK393265 MZG327735:MZG393265 NJC327735:NJC393265 NSY327735:NSY393265 OCU327735:OCU393265 OMQ327735:OMQ393265 OWM327735:OWM393265 PGI327735:PGI393265 PQE327735:PQE393265 QAA327735:QAA393265 QJW327735:QJW393265 QTS327735:QTS393265 RDO327735:RDO393265 RNK327735:RNK393265 RXG327735:RXG393265 SHC327735:SHC393265 SQY327735:SQY393265 TAU327735:TAU393265 TKQ327735:TKQ393265 TUM327735:TUM393265 UEI327735:UEI393265 UOE327735:UOE393265 UYA327735:UYA393265 VHW327735:VHW393265 VRS327735:VRS393265 WBO327735:WBO393265 WLK327735:WLK393265 WVG327735:WVG393265 A393271:A458801 IU393271:IU458801 SQ393271:SQ458801 ACM393271:ACM458801 AMI393271:AMI458801 AWE393271:AWE458801 BGA393271:BGA458801 BPW393271:BPW458801 BZS393271:BZS458801 CJO393271:CJO458801 CTK393271:CTK458801 DDG393271:DDG458801 DNC393271:DNC458801 DWY393271:DWY458801 EGU393271:EGU458801 EQQ393271:EQQ458801 FAM393271:FAM458801 FKI393271:FKI458801 FUE393271:FUE458801 GEA393271:GEA458801 GNW393271:GNW458801 GXS393271:GXS458801 HHO393271:HHO458801 HRK393271:HRK458801 IBG393271:IBG458801 ILC393271:ILC458801 IUY393271:IUY458801 JEU393271:JEU458801 JOQ393271:JOQ458801 JYM393271:JYM458801 KII393271:KII458801 KSE393271:KSE458801 LCA393271:LCA458801 LLW393271:LLW458801 LVS393271:LVS458801 MFO393271:MFO458801 MPK393271:MPK458801 MZG393271:MZG458801 NJC393271:NJC458801 NSY393271:NSY458801 OCU393271:OCU458801 OMQ393271:OMQ458801 OWM393271:OWM458801 PGI393271:PGI458801 PQE393271:PQE458801 QAA393271:QAA458801 QJW393271:QJW458801 QTS393271:QTS458801 RDO393271:RDO458801 RNK393271:RNK458801 RXG393271:RXG458801 SHC393271:SHC458801 SQY393271:SQY458801 TAU393271:TAU458801 TKQ393271:TKQ458801 TUM393271:TUM458801 UEI393271:UEI458801 UOE393271:UOE458801 UYA393271:UYA458801 VHW393271:VHW458801 VRS393271:VRS458801 WBO393271:WBO458801 WLK393271:WLK458801 WVG393271:WVG458801 A458807:A524337 IU458807:IU524337 SQ458807:SQ524337 ACM458807:ACM524337 AMI458807:AMI524337 AWE458807:AWE524337 BGA458807:BGA524337 BPW458807:BPW524337 BZS458807:BZS524337 CJO458807:CJO524337 CTK458807:CTK524337 DDG458807:DDG524337 DNC458807:DNC524337 DWY458807:DWY524337 EGU458807:EGU524337 EQQ458807:EQQ524337 FAM458807:FAM524337 FKI458807:FKI524337 FUE458807:FUE524337 GEA458807:GEA524337 GNW458807:GNW524337 GXS458807:GXS524337 HHO458807:HHO524337 HRK458807:HRK524337 IBG458807:IBG524337 ILC458807:ILC524337 IUY458807:IUY524337 JEU458807:JEU524337 JOQ458807:JOQ524337 JYM458807:JYM524337 KII458807:KII524337 KSE458807:KSE524337 LCA458807:LCA524337 LLW458807:LLW524337 LVS458807:LVS524337 MFO458807:MFO524337 MPK458807:MPK524337 MZG458807:MZG524337 NJC458807:NJC524337 NSY458807:NSY524337 OCU458807:OCU524337 OMQ458807:OMQ524337 OWM458807:OWM524337 PGI458807:PGI524337 PQE458807:PQE524337 QAA458807:QAA524337 QJW458807:QJW524337 QTS458807:QTS524337 RDO458807:RDO524337 RNK458807:RNK524337 RXG458807:RXG524337 SHC458807:SHC524337 SQY458807:SQY524337 TAU458807:TAU524337 TKQ458807:TKQ524337 TUM458807:TUM524337 UEI458807:UEI524337 UOE458807:UOE524337 UYA458807:UYA524337 VHW458807:VHW524337 VRS458807:VRS524337 WBO458807:WBO524337 WLK458807:WLK524337 WVG458807:WVG524337 A524343:A589873 IU524343:IU589873 SQ524343:SQ589873 ACM524343:ACM589873 AMI524343:AMI589873 AWE524343:AWE589873 BGA524343:BGA589873 BPW524343:BPW589873 BZS524343:BZS589873 CJO524343:CJO589873 CTK524343:CTK589873 DDG524343:DDG589873 DNC524343:DNC589873 DWY524343:DWY589873 EGU524343:EGU589873 EQQ524343:EQQ589873 FAM524343:FAM589873 FKI524343:FKI589873 FUE524343:FUE589873 GEA524343:GEA589873 GNW524343:GNW589873 GXS524343:GXS589873 HHO524343:HHO589873 HRK524343:HRK589873 IBG524343:IBG589873 ILC524343:ILC589873 IUY524343:IUY589873 JEU524343:JEU589873 JOQ524343:JOQ589873 JYM524343:JYM589873 KII524343:KII589873 KSE524343:KSE589873 LCA524343:LCA589873 LLW524343:LLW589873 LVS524343:LVS589873 MFO524343:MFO589873 MPK524343:MPK589873 MZG524343:MZG589873 NJC524343:NJC589873 NSY524343:NSY589873 OCU524343:OCU589873 OMQ524343:OMQ589873 OWM524343:OWM589873 PGI524343:PGI589873 PQE524343:PQE589873 QAA524343:QAA589873 QJW524343:QJW589873 QTS524343:QTS589873 RDO524343:RDO589873 RNK524343:RNK589873 RXG524343:RXG589873 SHC524343:SHC589873 SQY524343:SQY589873 TAU524343:TAU589873 TKQ524343:TKQ589873 TUM524343:TUM589873 UEI524343:UEI589873 UOE524343:UOE589873 UYA524343:UYA589873 VHW524343:VHW589873 VRS524343:VRS589873 WBO524343:WBO589873 WLK524343:WLK589873 WVG524343:WVG589873 A589879:A655409 IU589879:IU655409 SQ589879:SQ655409 ACM589879:ACM655409 AMI589879:AMI655409 AWE589879:AWE655409 BGA589879:BGA655409 BPW589879:BPW655409 BZS589879:BZS655409 CJO589879:CJO655409 CTK589879:CTK655409 DDG589879:DDG655409 DNC589879:DNC655409 DWY589879:DWY655409 EGU589879:EGU655409 EQQ589879:EQQ655409 FAM589879:FAM655409 FKI589879:FKI655409 FUE589879:FUE655409 GEA589879:GEA655409 GNW589879:GNW655409 GXS589879:GXS655409 HHO589879:HHO655409 HRK589879:HRK655409 IBG589879:IBG655409 ILC589879:ILC655409 IUY589879:IUY655409 JEU589879:JEU655409 JOQ589879:JOQ655409 JYM589879:JYM655409 KII589879:KII655409 KSE589879:KSE655409 LCA589879:LCA655409 LLW589879:LLW655409 LVS589879:LVS655409 MFO589879:MFO655409 MPK589879:MPK655409 MZG589879:MZG655409 NJC589879:NJC655409 NSY589879:NSY655409 OCU589879:OCU655409 OMQ589879:OMQ655409 OWM589879:OWM655409 PGI589879:PGI655409 PQE589879:PQE655409 QAA589879:QAA655409 QJW589879:QJW655409 QTS589879:QTS655409 RDO589879:RDO655409 RNK589879:RNK655409 RXG589879:RXG655409 SHC589879:SHC655409 SQY589879:SQY655409 TAU589879:TAU655409 TKQ589879:TKQ655409 TUM589879:TUM655409 UEI589879:UEI655409 UOE589879:UOE655409 UYA589879:UYA655409 VHW589879:VHW655409 VRS589879:VRS655409 WBO589879:WBO655409 WLK589879:WLK655409 WVG589879:WVG655409 A655415:A720945 IU655415:IU720945 SQ655415:SQ720945 ACM655415:ACM720945 AMI655415:AMI720945 AWE655415:AWE720945 BGA655415:BGA720945 BPW655415:BPW720945 BZS655415:BZS720945 CJO655415:CJO720945 CTK655415:CTK720945 DDG655415:DDG720945 DNC655415:DNC720945 DWY655415:DWY720945 EGU655415:EGU720945 EQQ655415:EQQ720945 FAM655415:FAM720945 FKI655415:FKI720945 FUE655415:FUE720945 GEA655415:GEA720945 GNW655415:GNW720945 GXS655415:GXS720945 HHO655415:HHO720945 HRK655415:HRK720945 IBG655415:IBG720945 ILC655415:ILC720945 IUY655415:IUY720945 JEU655415:JEU720945 JOQ655415:JOQ720945 JYM655415:JYM720945 KII655415:KII720945 KSE655415:KSE720945 LCA655415:LCA720945 LLW655415:LLW720945 LVS655415:LVS720945 MFO655415:MFO720945 MPK655415:MPK720945 MZG655415:MZG720945 NJC655415:NJC720945 NSY655415:NSY720945 OCU655415:OCU720945 OMQ655415:OMQ720945 OWM655415:OWM720945 PGI655415:PGI720945 PQE655415:PQE720945 QAA655415:QAA720945 QJW655415:QJW720945 QTS655415:QTS720945 RDO655415:RDO720945 RNK655415:RNK720945 RXG655415:RXG720945 SHC655415:SHC720945 SQY655415:SQY720945 TAU655415:TAU720945 TKQ655415:TKQ720945 TUM655415:TUM720945 UEI655415:UEI720945 UOE655415:UOE720945 UYA655415:UYA720945 VHW655415:VHW720945 VRS655415:VRS720945 WBO655415:WBO720945 WLK655415:WLK720945 WVG655415:WVG720945 A720951:A786481 IU720951:IU786481 SQ720951:SQ786481 ACM720951:ACM786481 AMI720951:AMI786481 AWE720951:AWE786481 BGA720951:BGA786481 BPW720951:BPW786481 BZS720951:BZS786481 CJO720951:CJO786481 CTK720951:CTK786481 DDG720951:DDG786481 DNC720951:DNC786481 DWY720951:DWY786481 EGU720951:EGU786481 EQQ720951:EQQ786481 FAM720951:FAM786481 FKI720951:FKI786481 FUE720951:FUE786481 GEA720951:GEA786481 GNW720951:GNW786481 GXS720951:GXS786481 HHO720951:HHO786481 HRK720951:HRK786481 IBG720951:IBG786481 ILC720951:ILC786481 IUY720951:IUY786481 JEU720951:JEU786481 JOQ720951:JOQ786481 JYM720951:JYM786481 KII720951:KII786481 KSE720951:KSE786481 LCA720951:LCA786481 LLW720951:LLW786481 LVS720951:LVS786481 MFO720951:MFO786481 MPK720951:MPK786481 MZG720951:MZG786481 NJC720951:NJC786481 NSY720951:NSY786481 OCU720951:OCU786481 OMQ720951:OMQ786481 OWM720951:OWM786481 PGI720951:PGI786481 PQE720951:PQE786481 QAA720951:QAA786481 QJW720951:QJW786481 QTS720951:QTS786481 RDO720951:RDO786481 RNK720951:RNK786481 RXG720951:RXG786481 SHC720951:SHC786481 SQY720951:SQY786481 TAU720951:TAU786481 TKQ720951:TKQ786481 TUM720951:TUM786481 UEI720951:UEI786481 UOE720951:UOE786481 UYA720951:UYA786481 VHW720951:VHW786481 VRS720951:VRS786481 WBO720951:WBO786481 WLK720951:WLK786481 WVG720951:WVG786481 A786487:A852017 IU786487:IU852017 SQ786487:SQ852017 ACM786487:ACM852017 AMI786487:AMI852017 AWE786487:AWE852017 BGA786487:BGA852017 BPW786487:BPW852017 BZS786487:BZS852017 CJO786487:CJO852017 CTK786487:CTK852017 DDG786487:DDG852017 DNC786487:DNC852017 DWY786487:DWY852017 EGU786487:EGU852017 EQQ786487:EQQ852017 FAM786487:FAM852017 FKI786487:FKI852017 FUE786487:FUE852017 GEA786487:GEA852017 GNW786487:GNW852017 GXS786487:GXS852017 HHO786487:HHO852017 HRK786487:HRK852017 IBG786487:IBG852017 ILC786487:ILC852017 IUY786487:IUY852017 JEU786487:JEU852017 JOQ786487:JOQ852017 JYM786487:JYM852017 KII786487:KII852017 KSE786487:KSE852017 LCA786487:LCA852017 LLW786487:LLW852017 LVS786487:LVS852017 MFO786487:MFO852017 MPK786487:MPK852017 MZG786487:MZG852017 NJC786487:NJC852017 NSY786487:NSY852017 OCU786487:OCU852017 OMQ786487:OMQ852017 OWM786487:OWM852017 PGI786487:PGI852017 PQE786487:PQE852017 QAA786487:QAA852017 QJW786487:QJW852017 QTS786487:QTS852017 RDO786487:RDO852017 RNK786487:RNK852017 RXG786487:RXG852017 SHC786487:SHC852017 SQY786487:SQY852017 TAU786487:TAU852017 TKQ786487:TKQ852017 TUM786487:TUM852017 UEI786487:UEI852017 UOE786487:UOE852017 UYA786487:UYA852017 VHW786487:VHW852017 VRS786487:VRS852017 WBO786487:WBO852017 WLK786487:WLK852017 WVG786487:WVG852017 A852023:A917553 IU852023:IU917553 SQ852023:SQ917553 ACM852023:ACM917553 AMI852023:AMI917553 AWE852023:AWE917553 BGA852023:BGA917553 BPW852023:BPW917553 BZS852023:BZS917553 CJO852023:CJO917553 CTK852023:CTK917553 DDG852023:DDG917553 DNC852023:DNC917553 DWY852023:DWY917553 EGU852023:EGU917553 EQQ852023:EQQ917553 FAM852023:FAM917553 FKI852023:FKI917553 FUE852023:FUE917553 GEA852023:GEA917553 GNW852023:GNW917553 GXS852023:GXS917553 HHO852023:HHO917553 HRK852023:HRK917553 IBG852023:IBG917553 ILC852023:ILC917553 IUY852023:IUY917553 JEU852023:JEU917553 JOQ852023:JOQ917553 JYM852023:JYM917553 KII852023:KII917553 KSE852023:KSE917553 LCA852023:LCA917553 LLW852023:LLW917553 LVS852023:LVS917553 MFO852023:MFO917553 MPK852023:MPK917553 MZG852023:MZG917553 NJC852023:NJC917553 NSY852023:NSY917553 OCU852023:OCU917553 OMQ852023:OMQ917553 OWM852023:OWM917553 PGI852023:PGI917553 PQE852023:PQE917553 QAA852023:QAA917553 QJW852023:QJW917553 QTS852023:QTS917553 RDO852023:RDO917553 RNK852023:RNK917553 RXG852023:RXG917553 SHC852023:SHC917553 SQY852023:SQY917553 TAU852023:TAU917553 TKQ852023:TKQ917553 TUM852023:TUM917553 UEI852023:UEI917553 UOE852023:UOE917553 UYA852023:UYA917553 VHW852023:VHW917553 VRS852023:VRS917553 WBO852023:WBO917553 WLK852023:WLK917553 WVG852023:WVG917553 A917559:A983089 IU917559:IU983089 SQ917559:SQ983089 ACM917559:ACM983089 AMI917559:AMI983089 AWE917559:AWE983089 BGA917559:BGA983089 BPW917559:BPW983089 BZS917559:BZS983089 CJO917559:CJO983089 CTK917559:CTK983089 DDG917559:DDG983089 DNC917559:DNC983089 DWY917559:DWY983089 EGU917559:EGU983089 EQQ917559:EQQ983089 FAM917559:FAM983089 FKI917559:FKI983089 FUE917559:FUE983089 GEA917559:GEA983089 GNW917559:GNW983089 GXS917559:GXS983089 HHO917559:HHO983089 HRK917559:HRK983089 IBG917559:IBG983089 ILC917559:ILC983089 IUY917559:IUY983089 JEU917559:JEU983089 JOQ917559:JOQ983089 JYM917559:JYM983089 KII917559:KII983089 KSE917559:KSE983089 LCA917559:LCA983089 LLW917559:LLW983089 LVS917559:LVS983089 MFO917559:MFO983089 MPK917559:MPK983089 MZG917559:MZG983089 NJC917559:NJC983089 NSY917559:NSY983089 OCU917559:OCU983089 OMQ917559:OMQ983089 OWM917559:OWM983089 PGI917559:PGI983089 PQE917559:PQE983089 QAA917559:QAA983089 QJW917559:QJW983089 QTS917559:QTS983089 RDO917559:RDO983089 RNK917559:RNK983089 RXG917559:RXG983089 SHC917559:SHC983089 SQY917559:SQY983089 TAU917559:TAU983089 TKQ917559:TKQ983089 TUM917559:TUM983089 UEI917559:UEI983089 UOE917559:UOE983089 UYA917559:UYA983089 VHW917559:VHW983089 VRS917559:VRS983089 WBO917559:WBO983089 WLK917559:WLK983089 WVG917559:WVG983089 A983095:A1048576 IU983095:IU1048576 SQ983095:SQ1048576 ACM983095:ACM1048576 AMI983095:AMI1048576 AWE983095:AWE1048576 BGA983095:BGA1048576 BPW983095:BPW1048576 BZS983095:BZS1048576 CJO983095:CJO1048576 CTK983095:CTK1048576 DDG983095:DDG1048576 DNC983095:DNC1048576 DWY983095:DWY1048576 EGU983095:EGU1048576 EQQ983095:EQQ1048576 FAM983095:FAM1048576 FKI983095:FKI1048576 FUE983095:FUE1048576 GEA983095:GEA1048576 GNW983095:GNW1048576 GXS983095:GXS1048576 HHO983095:HHO1048576 HRK983095:HRK1048576 IBG983095:IBG1048576 ILC983095:ILC1048576 IUY983095:IUY1048576 JEU983095:JEU1048576 JOQ983095:JOQ1048576 JYM983095:JYM1048576 KII983095:KII1048576 KSE983095:KSE1048576 LCA983095:LCA1048576 LLW983095:LLW1048576 LVS983095:LVS1048576 MFO983095:MFO1048576 MPK983095:MPK1048576 MZG983095:MZG1048576 NJC983095:NJC1048576 NSY983095:NSY1048576 OCU983095:OCU1048576 OMQ983095:OMQ1048576 OWM983095:OWM1048576 PGI983095:PGI1048576 PQE983095:PQE1048576 QAA983095:QAA1048576 QJW983095:QJW1048576 QTS983095:QTS1048576 RDO983095:RDO1048576 RNK983095:RNK1048576 RXG983095:RXG1048576 SHC983095:SHC1048576 SQY983095:SQY1048576 TAU983095:TAU1048576 TKQ983095:TKQ1048576 TUM983095:TUM1048576 UEI983095:UEI1048576 UOE983095:UOE1048576 UYA983095:UYA1048576 VHW983095:VHW1048576 VRS983095:VRS1048576 WBO983095:WBO1048576 WLK983095:WLK1048576 WVG983095:WVG1048576 A51:A53 IU51:IU53 SQ51:SQ53 ACM51:ACM53 AMI51:AMI53 AWE51:AWE53 BGA51:BGA53 BPW51:BPW53 BZS51:BZS53 CJO51:CJO53 CTK51:CTK53 DDG51:DDG53 DNC51:DNC53 DWY51:DWY53 EGU51:EGU53 EQQ51:EQQ53 FAM51:FAM53 FKI51:FKI53 FUE51:FUE53 GEA51:GEA53 GNW51:GNW53 GXS51:GXS53 HHO51:HHO53 HRK51:HRK53 IBG51:IBG53 ILC51:ILC53 IUY51:IUY53 JEU51:JEU53 JOQ51:JOQ53 JYM51:JYM53 KII51:KII53 KSE51:KSE53 LCA51:LCA53 LLW51:LLW53 LVS51:LVS53 MFO51:MFO53 MPK51:MPK53 MZG51:MZG53 NJC51:NJC53 NSY51:NSY53 OCU51:OCU53 OMQ51:OMQ53 OWM51:OWM53 PGI51:PGI53 PQE51:PQE53 QAA51:QAA53 QJW51:QJW53 QTS51:QTS53 RDO51:RDO53 RNK51:RNK53 RXG51:RXG53 SHC51:SHC53 SQY51:SQY53 TAU51:TAU53 TKQ51:TKQ53 TUM51:TUM53 UEI51:UEI53 UOE51:UOE53 UYA51:UYA53 VHW51:VHW53 VRS51:VRS53 WBO51:WBO53 WLK51:WLK53 WVG51:WVG53 A65587:A65589 IU65587:IU65589 SQ65587:SQ65589 ACM65587:ACM65589 AMI65587:AMI65589 AWE65587:AWE65589 BGA65587:BGA65589 BPW65587:BPW65589 BZS65587:BZS65589 CJO65587:CJO65589 CTK65587:CTK65589 DDG65587:DDG65589 DNC65587:DNC65589 DWY65587:DWY65589 EGU65587:EGU65589 EQQ65587:EQQ65589 FAM65587:FAM65589 FKI65587:FKI65589 FUE65587:FUE65589 GEA65587:GEA65589 GNW65587:GNW65589 GXS65587:GXS65589 HHO65587:HHO65589 HRK65587:HRK65589 IBG65587:IBG65589 ILC65587:ILC65589 IUY65587:IUY65589 JEU65587:JEU65589 JOQ65587:JOQ65589 JYM65587:JYM65589 KII65587:KII65589 KSE65587:KSE65589 LCA65587:LCA65589 LLW65587:LLW65589 LVS65587:LVS65589 MFO65587:MFO65589 MPK65587:MPK65589 MZG65587:MZG65589 NJC65587:NJC65589 NSY65587:NSY65589 OCU65587:OCU65589 OMQ65587:OMQ65589 OWM65587:OWM65589 PGI65587:PGI65589 PQE65587:PQE65589 QAA65587:QAA65589 QJW65587:QJW65589 QTS65587:QTS65589 RDO65587:RDO65589 RNK65587:RNK65589 RXG65587:RXG65589 SHC65587:SHC65589 SQY65587:SQY65589 TAU65587:TAU65589 TKQ65587:TKQ65589 TUM65587:TUM65589 UEI65587:UEI65589 UOE65587:UOE65589 UYA65587:UYA65589 VHW65587:VHW65589 VRS65587:VRS65589 WBO65587:WBO65589 WLK65587:WLK65589 WVG65587:WVG65589 A131123:A131125 IU131123:IU131125 SQ131123:SQ131125 ACM131123:ACM131125 AMI131123:AMI131125 AWE131123:AWE131125 BGA131123:BGA131125 BPW131123:BPW131125 BZS131123:BZS131125 CJO131123:CJO131125 CTK131123:CTK131125 DDG131123:DDG131125 DNC131123:DNC131125 DWY131123:DWY131125 EGU131123:EGU131125 EQQ131123:EQQ131125 FAM131123:FAM131125 FKI131123:FKI131125 FUE131123:FUE131125 GEA131123:GEA131125 GNW131123:GNW131125 GXS131123:GXS131125 HHO131123:HHO131125 HRK131123:HRK131125 IBG131123:IBG131125 ILC131123:ILC131125 IUY131123:IUY131125 JEU131123:JEU131125 JOQ131123:JOQ131125 JYM131123:JYM131125 KII131123:KII131125 KSE131123:KSE131125 LCA131123:LCA131125 LLW131123:LLW131125 LVS131123:LVS131125 MFO131123:MFO131125 MPK131123:MPK131125 MZG131123:MZG131125 NJC131123:NJC131125 NSY131123:NSY131125 OCU131123:OCU131125 OMQ131123:OMQ131125 OWM131123:OWM131125 PGI131123:PGI131125 PQE131123:PQE131125 QAA131123:QAA131125 QJW131123:QJW131125 QTS131123:QTS131125 RDO131123:RDO131125 RNK131123:RNK131125 RXG131123:RXG131125 SHC131123:SHC131125 SQY131123:SQY131125 TAU131123:TAU131125 TKQ131123:TKQ131125 TUM131123:TUM131125 UEI131123:UEI131125 UOE131123:UOE131125 UYA131123:UYA131125 VHW131123:VHW131125 VRS131123:VRS131125 WBO131123:WBO131125 WLK131123:WLK131125 WVG131123:WVG131125 A196659:A196661 IU196659:IU196661 SQ196659:SQ196661 ACM196659:ACM196661 AMI196659:AMI196661 AWE196659:AWE196661 BGA196659:BGA196661 BPW196659:BPW196661 BZS196659:BZS196661 CJO196659:CJO196661 CTK196659:CTK196661 DDG196659:DDG196661 DNC196659:DNC196661 DWY196659:DWY196661 EGU196659:EGU196661 EQQ196659:EQQ196661 FAM196659:FAM196661 FKI196659:FKI196661 FUE196659:FUE196661 GEA196659:GEA196661 GNW196659:GNW196661 GXS196659:GXS196661 HHO196659:HHO196661 HRK196659:HRK196661 IBG196659:IBG196661 ILC196659:ILC196661 IUY196659:IUY196661 JEU196659:JEU196661 JOQ196659:JOQ196661 JYM196659:JYM196661 KII196659:KII196661 KSE196659:KSE196661 LCA196659:LCA196661 LLW196659:LLW196661 LVS196659:LVS196661 MFO196659:MFO196661 MPK196659:MPK196661 MZG196659:MZG196661 NJC196659:NJC196661 NSY196659:NSY196661 OCU196659:OCU196661 OMQ196659:OMQ196661 OWM196659:OWM196661 PGI196659:PGI196661 PQE196659:PQE196661 QAA196659:QAA196661 QJW196659:QJW196661 QTS196659:QTS196661 RDO196659:RDO196661 RNK196659:RNK196661 RXG196659:RXG196661 SHC196659:SHC196661 SQY196659:SQY196661 TAU196659:TAU196661 TKQ196659:TKQ196661 TUM196659:TUM196661 UEI196659:UEI196661 UOE196659:UOE196661 UYA196659:UYA196661 VHW196659:VHW196661 VRS196659:VRS196661 WBO196659:WBO196661 WLK196659:WLK196661 WVG196659:WVG196661 A262195:A262197 IU262195:IU262197 SQ262195:SQ262197 ACM262195:ACM262197 AMI262195:AMI262197 AWE262195:AWE262197 BGA262195:BGA262197 BPW262195:BPW262197 BZS262195:BZS262197 CJO262195:CJO262197 CTK262195:CTK262197 DDG262195:DDG262197 DNC262195:DNC262197 DWY262195:DWY262197 EGU262195:EGU262197 EQQ262195:EQQ262197 FAM262195:FAM262197 FKI262195:FKI262197 FUE262195:FUE262197 GEA262195:GEA262197 GNW262195:GNW262197 GXS262195:GXS262197 HHO262195:HHO262197 HRK262195:HRK262197 IBG262195:IBG262197 ILC262195:ILC262197 IUY262195:IUY262197 JEU262195:JEU262197 JOQ262195:JOQ262197 JYM262195:JYM262197 KII262195:KII262197 KSE262195:KSE262197 LCA262195:LCA262197 LLW262195:LLW262197 LVS262195:LVS262197 MFO262195:MFO262197 MPK262195:MPK262197 MZG262195:MZG262197 NJC262195:NJC262197 NSY262195:NSY262197 OCU262195:OCU262197 OMQ262195:OMQ262197 OWM262195:OWM262197 PGI262195:PGI262197 PQE262195:PQE262197 QAA262195:QAA262197 QJW262195:QJW262197 QTS262195:QTS262197 RDO262195:RDO262197 RNK262195:RNK262197 RXG262195:RXG262197 SHC262195:SHC262197 SQY262195:SQY262197 TAU262195:TAU262197 TKQ262195:TKQ262197 TUM262195:TUM262197 UEI262195:UEI262197 UOE262195:UOE262197 UYA262195:UYA262197 VHW262195:VHW262197 VRS262195:VRS262197 WBO262195:WBO262197 WLK262195:WLK262197 WVG262195:WVG262197 A327731:A327733 IU327731:IU327733 SQ327731:SQ327733 ACM327731:ACM327733 AMI327731:AMI327733 AWE327731:AWE327733 BGA327731:BGA327733 BPW327731:BPW327733 BZS327731:BZS327733 CJO327731:CJO327733 CTK327731:CTK327733 DDG327731:DDG327733 DNC327731:DNC327733 DWY327731:DWY327733 EGU327731:EGU327733 EQQ327731:EQQ327733 FAM327731:FAM327733 FKI327731:FKI327733 FUE327731:FUE327733 GEA327731:GEA327733 GNW327731:GNW327733 GXS327731:GXS327733 HHO327731:HHO327733 HRK327731:HRK327733 IBG327731:IBG327733 ILC327731:ILC327733 IUY327731:IUY327733 JEU327731:JEU327733 JOQ327731:JOQ327733 JYM327731:JYM327733 KII327731:KII327733 KSE327731:KSE327733 LCA327731:LCA327733 LLW327731:LLW327733 LVS327731:LVS327733 MFO327731:MFO327733 MPK327731:MPK327733 MZG327731:MZG327733 NJC327731:NJC327733 NSY327731:NSY327733 OCU327731:OCU327733 OMQ327731:OMQ327733 OWM327731:OWM327733 PGI327731:PGI327733 PQE327731:PQE327733 QAA327731:QAA327733 QJW327731:QJW327733 QTS327731:QTS327733 RDO327731:RDO327733 RNK327731:RNK327733 RXG327731:RXG327733 SHC327731:SHC327733 SQY327731:SQY327733 TAU327731:TAU327733 TKQ327731:TKQ327733 TUM327731:TUM327733 UEI327731:UEI327733 UOE327731:UOE327733 UYA327731:UYA327733 VHW327731:VHW327733 VRS327731:VRS327733 WBO327731:WBO327733 WLK327731:WLK327733 WVG327731:WVG327733 A393267:A393269 IU393267:IU393269 SQ393267:SQ393269 ACM393267:ACM393269 AMI393267:AMI393269 AWE393267:AWE393269 BGA393267:BGA393269 BPW393267:BPW393269 BZS393267:BZS393269 CJO393267:CJO393269 CTK393267:CTK393269 DDG393267:DDG393269 DNC393267:DNC393269 DWY393267:DWY393269 EGU393267:EGU393269 EQQ393267:EQQ393269 FAM393267:FAM393269 FKI393267:FKI393269 FUE393267:FUE393269 GEA393267:GEA393269 GNW393267:GNW393269 GXS393267:GXS393269 HHO393267:HHO393269 HRK393267:HRK393269 IBG393267:IBG393269 ILC393267:ILC393269 IUY393267:IUY393269 JEU393267:JEU393269 JOQ393267:JOQ393269 JYM393267:JYM393269 KII393267:KII393269 KSE393267:KSE393269 LCA393267:LCA393269 LLW393267:LLW393269 LVS393267:LVS393269 MFO393267:MFO393269 MPK393267:MPK393269 MZG393267:MZG393269 NJC393267:NJC393269 NSY393267:NSY393269 OCU393267:OCU393269 OMQ393267:OMQ393269 OWM393267:OWM393269 PGI393267:PGI393269 PQE393267:PQE393269 QAA393267:QAA393269 QJW393267:QJW393269 QTS393267:QTS393269 RDO393267:RDO393269 RNK393267:RNK393269 RXG393267:RXG393269 SHC393267:SHC393269 SQY393267:SQY393269 TAU393267:TAU393269 TKQ393267:TKQ393269 TUM393267:TUM393269 UEI393267:UEI393269 UOE393267:UOE393269 UYA393267:UYA393269 VHW393267:VHW393269 VRS393267:VRS393269 WBO393267:WBO393269 WLK393267:WLK393269 WVG393267:WVG393269 A458803:A458805 IU458803:IU458805 SQ458803:SQ458805 ACM458803:ACM458805 AMI458803:AMI458805 AWE458803:AWE458805 BGA458803:BGA458805 BPW458803:BPW458805 BZS458803:BZS458805 CJO458803:CJO458805 CTK458803:CTK458805 DDG458803:DDG458805 DNC458803:DNC458805 DWY458803:DWY458805 EGU458803:EGU458805 EQQ458803:EQQ458805 FAM458803:FAM458805 FKI458803:FKI458805 FUE458803:FUE458805 GEA458803:GEA458805 GNW458803:GNW458805 GXS458803:GXS458805 HHO458803:HHO458805 HRK458803:HRK458805 IBG458803:IBG458805 ILC458803:ILC458805 IUY458803:IUY458805 JEU458803:JEU458805 JOQ458803:JOQ458805 JYM458803:JYM458805 KII458803:KII458805 KSE458803:KSE458805 LCA458803:LCA458805 LLW458803:LLW458805 LVS458803:LVS458805 MFO458803:MFO458805 MPK458803:MPK458805 MZG458803:MZG458805 NJC458803:NJC458805 NSY458803:NSY458805 OCU458803:OCU458805 OMQ458803:OMQ458805 OWM458803:OWM458805 PGI458803:PGI458805 PQE458803:PQE458805 QAA458803:QAA458805 QJW458803:QJW458805 QTS458803:QTS458805 RDO458803:RDO458805 RNK458803:RNK458805 RXG458803:RXG458805 SHC458803:SHC458805 SQY458803:SQY458805 TAU458803:TAU458805 TKQ458803:TKQ458805 TUM458803:TUM458805 UEI458803:UEI458805 UOE458803:UOE458805 UYA458803:UYA458805 VHW458803:VHW458805 VRS458803:VRS458805 WBO458803:WBO458805 WLK458803:WLK458805 WVG458803:WVG458805 A524339:A524341 IU524339:IU524341 SQ524339:SQ524341 ACM524339:ACM524341 AMI524339:AMI524341 AWE524339:AWE524341 BGA524339:BGA524341 BPW524339:BPW524341 BZS524339:BZS524341 CJO524339:CJO524341 CTK524339:CTK524341 DDG524339:DDG524341 DNC524339:DNC524341 DWY524339:DWY524341 EGU524339:EGU524341 EQQ524339:EQQ524341 FAM524339:FAM524341 FKI524339:FKI524341 FUE524339:FUE524341 GEA524339:GEA524341 GNW524339:GNW524341 GXS524339:GXS524341 HHO524339:HHO524341 HRK524339:HRK524341 IBG524339:IBG524341 ILC524339:ILC524341 IUY524339:IUY524341 JEU524339:JEU524341 JOQ524339:JOQ524341 JYM524339:JYM524341 KII524339:KII524341 KSE524339:KSE524341 LCA524339:LCA524341 LLW524339:LLW524341 LVS524339:LVS524341 MFO524339:MFO524341 MPK524339:MPK524341 MZG524339:MZG524341 NJC524339:NJC524341 NSY524339:NSY524341 OCU524339:OCU524341 OMQ524339:OMQ524341 OWM524339:OWM524341 PGI524339:PGI524341 PQE524339:PQE524341 QAA524339:QAA524341 QJW524339:QJW524341 QTS524339:QTS524341 RDO524339:RDO524341 RNK524339:RNK524341 RXG524339:RXG524341 SHC524339:SHC524341 SQY524339:SQY524341 TAU524339:TAU524341 TKQ524339:TKQ524341 TUM524339:TUM524341 UEI524339:UEI524341 UOE524339:UOE524341 UYA524339:UYA524341 VHW524339:VHW524341 VRS524339:VRS524341 WBO524339:WBO524341 WLK524339:WLK524341 WVG524339:WVG524341 A589875:A589877 IU589875:IU589877 SQ589875:SQ589877 ACM589875:ACM589877 AMI589875:AMI589877 AWE589875:AWE589877 BGA589875:BGA589877 BPW589875:BPW589877 BZS589875:BZS589877 CJO589875:CJO589877 CTK589875:CTK589877 DDG589875:DDG589877 DNC589875:DNC589877 DWY589875:DWY589877 EGU589875:EGU589877 EQQ589875:EQQ589877 FAM589875:FAM589877 FKI589875:FKI589877 FUE589875:FUE589877 GEA589875:GEA589877 GNW589875:GNW589877 GXS589875:GXS589877 HHO589875:HHO589877 HRK589875:HRK589877 IBG589875:IBG589877 ILC589875:ILC589877 IUY589875:IUY589877 JEU589875:JEU589877 JOQ589875:JOQ589877 JYM589875:JYM589877 KII589875:KII589877 KSE589875:KSE589877 LCA589875:LCA589877 LLW589875:LLW589877 LVS589875:LVS589877 MFO589875:MFO589877 MPK589875:MPK589877 MZG589875:MZG589877 NJC589875:NJC589877 NSY589875:NSY589877 OCU589875:OCU589877 OMQ589875:OMQ589877 OWM589875:OWM589877 PGI589875:PGI589877 PQE589875:PQE589877 QAA589875:QAA589877 QJW589875:QJW589877 QTS589875:QTS589877 RDO589875:RDO589877 RNK589875:RNK589877 RXG589875:RXG589877 SHC589875:SHC589877 SQY589875:SQY589877 TAU589875:TAU589877 TKQ589875:TKQ589877 TUM589875:TUM589877 UEI589875:UEI589877 UOE589875:UOE589877 UYA589875:UYA589877 VHW589875:VHW589877 VRS589875:VRS589877 WBO589875:WBO589877 WLK589875:WLK589877 WVG589875:WVG589877 A655411:A655413 IU655411:IU655413 SQ655411:SQ655413 ACM655411:ACM655413 AMI655411:AMI655413 AWE655411:AWE655413 BGA655411:BGA655413 BPW655411:BPW655413 BZS655411:BZS655413 CJO655411:CJO655413 CTK655411:CTK655413 DDG655411:DDG655413 DNC655411:DNC655413 DWY655411:DWY655413 EGU655411:EGU655413 EQQ655411:EQQ655413 FAM655411:FAM655413 FKI655411:FKI655413 FUE655411:FUE655413 GEA655411:GEA655413 GNW655411:GNW655413 GXS655411:GXS655413 HHO655411:HHO655413 HRK655411:HRK655413 IBG655411:IBG655413 ILC655411:ILC655413 IUY655411:IUY655413 JEU655411:JEU655413 JOQ655411:JOQ655413 JYM655411:JYM655413 KII655411:KII655413 KSE655411:KSE655413 LCA655411:LCA655413 LLW655411:LLW655413 LVS655411:LVS655413 MFO655411:MFO655413 MPK655411:MPK655413 MZG655411:MZG655413 NJC655411:NJC655413 NSY655411:NSY655413 OCU655411:OCU655413 OMQ655411:OMQ655413 OWM655411:OWM655413 PGI655411:PGI655413 PQE655411:PQE655413 QAA655411:QAA655413 QJW655411:QJW655413 QTS655411:QTS655413 RDO655411:RDO655413 RNK655411:RNK655413 RXG655411:RXG655413 SHC655411:SHC655413 SQY655411:SQY655413 TAU655411:TAU655413 TKQ655411:TKQ655413 TUM655411:TUM655413 UEI655411:UEI655413 UOE655411:UOE655413 UYA655411:UYA655413 VHW655411:VHW655413 VRS655411:VRS655413 WBO655411:WBO655413 WLK655411:WLK655413 WVG655411:WVG655413 A720947:A720949 IU720947:IU720949 SQ720947:SQ720949 ACM720947:ACM720949 AMI720947:AMI720949 AWE720947:AWE720949 BGA720947:BGA720949 BPW720947:BPW720949 BZS720947:BZS720949 CJO720947:CJO720949 CTK720947:CTK720949 DDG720947:DDG720949 DNC720947:DNC720949 DWY720947:DWY720949 EGU720947:EGU720949 EQQ720947:EQQ720949 FAM720947:FAM720949 FKI720947:FKI720949 FUE720947:FUE720949 GEA720947:GEA720949 GNW720947:GNW720949 GXS720947:GXS720949 HHO720947:HHO720949 HRK720947:HRK720949 IBG720947:IBG720949 ILC720947:ILC720949 IUY720947:IUY720949 JEU720947:JEU720949 JOQ720947:JOQ720949 JYM720947:JYM720949 KII720947:KII720949 KSE720947:KSE720949 LCA720947:LCA720949 LLW720947:LLW720949 LVS720947:LVS720949 MFO720947:MFO720949 MPK720947:MPK720949 MZG720947:MZG720949 NJC720947:NJC720949 NSY720947:NSY720949 OCU720947:OCU720949 OMQ720947:OMQ720949 OWM720947:OWM720949 PGI720947:PGI720949 PQE720947:PQE720949 QAA720947:QAA720949 QJW720947:QJW720949 QTS720947:QTS720949 RDO720947:RDO720949 RNK720947:RNK720949 RXG720947:RXG720949 SHC720947:SHC720949 SQY720947:SQY720949 TAU720947:TAU720949 TKQ720947:TKQ720949 TUM720947:TUM720949 UEI720947:UEI720949 UOE720947:UOE720949 UYA720947:UYA720949 VHW720947:VHW720949 VRS720947:VRS720949 WBO720947:WBO720949 WLK720947:WLK720949 WVG720947:WVG720949 A786483:A786485 IU786483:IU786485 SQ786483:SQ786485 ACM786483:ACM786485 AMI786483:AMI786485 AWE786483:AWE786485 BGA786483:BGA786485 BPW786483:BPW786485 BZS786483:BZS786485 CJO786483:CJO786485 CTK786483:CTK786485 DDG786483:DDG786485 DNC786483:DNC786485 DWY786483:DWY786485 EGU786483:EGU786485 EQQ786483:EQQ786485 FAM786483:FAM786485 FKI786483:FKI786485 FUE786483:FUE786485 GEA786483:GEA786485 GNW786483:GNW786485 GXS786483:GXS786485 HHO786483:HHO786485 HRK786483:HRK786485 IBG786483:IBG786485 ILC786483:ILC786485 IUY786483:IUY786485 JEU786483:JEU786485 JOQ786483:JOQ786485 JYM786483:JYM786485 KII786483:KII786485 KSE786483:KSE786485 LCA786483:LCA786485 LLW786483:LLW786485 LVS786483:LVS786485 MFO786483:MFO786485 MPK786483:MPK786485 MZG786483:MZG786485 NJC786483:NJC786485 NSY786483:NSY786485 OCU786483:OCU786485 OMQ786483:OMQ786485 OWM786483:OWM786485 PGI786483:PGI786485 PQE786483:PQE786485 QAA786483:QAA786485 QJW786483:QJW786485 QTS786483:QTS786485 RDO786483:RDO786485 RNK786483:RNK786485 RXG786483:RXG786485 SHC786483:SHC786485 SQY786483:SQY786485 TAU786483:TAU786485 TKQ786483:TKQ786485 TUM786483:TUM786485 UEI786483:UEI786485 UOE786483:UOE786485 UYA786483:UYA786485 VHW786483:VHW786485 VRS786483:VRS786485 WBO786483:WBO786485 WLK786483:WLK786485 WVG786483:WVG786485 A852019:A852021 IU852019:IU852021 SQ852019:SQ852021 ACM852019:ACM852021 AMI852019:AMI852021 AWE852019:AWE852021 BGA852019:BGA852021 BPW852019:BPW852021 BZS852019:BZS852021 CJO852019:CJO852021 CTK852019:CTK852021 DDG852019:DDG852021 DNC852019:DNC852021 DWY852019:DWY852021 EGU852019:EGU852021 EQQ852019:EQQ852021 FAM852019:FAM852021 FKI852019:FKI852021 FUE852019:FUE852021 GEA852019:GEA852021 GNW852019:GNW852021 GXS852019:GXS852021 HHO852019:HHO852021 HRK852019:HRK852021 IBG852019:IBG852021 ILC852019:ILC852021 IUY852019:IUY852021 JEU852019:JEU852021 JOQ852019:JOQ852021 JYM852019:JYM852021 KII852019:KII852021 KSE852019:KSE852021 LCA852019:LCA852021 LLW852019:LLW852021 LVS852019:LVS852021 MFO852019:MFO852021 MPK852019:MPK852021 MZG852019:MZG852021 NJC852019:NJC852021 NSY852019:NSY852021 OCU852019:OCU852021 OMQ852019:OMQ852021 OWM852019:OWM852021 PGI852019:PGI852021 PQE852019:PQE852021 QAA852019:QAA852021 QJW852019:QJW852021 QTS852019:QTS852021 RDO852019:RDO852021 RNK852019:RNK852021 RXG852019:RXG852021 SHC852019:SHC852021 SQY852019:SQY852021 TAU852019:TAU852021 TKQ852019:TKQ852021 TUM852019:TUM852021 UEI852019:UEI852021 UOE852019:UOE852021 UYA852019:UYA852021 VHW852019:VHW852021 VRS852019:VRS852021 WBO852019:WBO852021 WLK852019:WLK852021 WVG852019:WVG852021 A917555:A917557 IU917555:IU917557 SQ917555:SQ917557 ACM917555:ACM917557 AMI917555:AMI917557 AWE917555:AWE917557 BGA917555:BGA917557 BPW917555:BPW917557 BZS917555:BZS917557 CJO917555:CJO917557 CTK917555:CTK917557 DDG917555:DDG917557 DNC917555:DNC917557 DWY917555:DWY917557 EGU917555:EGU917557 EQQ917555:EQQ917557 FAM917555:FAM917557 FKI917555:FKI917557 FUE917555:FUE917557 GEA917555:GEA917557 GNW917555:GNW917557 GXS917555:GXS917557 HHO917555:HHO917557 HRK917555:HRK917557 IBG917555:IBG917557 ILC917555:ILC917557 IUY917555:IUY917557 JEU917555:JEU917557 JOQ917555:JOQ917557 JYM917555:JYM917557 KII917555:KII917557 KSE917555:KSE917557 LCA917555:LCA917557 LLW917555:LLW917557 LVS917555:LVS917557 MFO917555:MFO917557 MPK917555:MPK917557 MZG917555:MZG917557 NJC917555:NJC917557 NSY917555:NSY917557 OCU917555:OCU917557 OMQ917555:OMQ917557 OWM917555:OWM917557 PGI917555:PGI917557 PQE917555:PQE917557 QAA917555:QAA917557 QJW917555:QJW917557 QTS917555:QTS917557 RDO917555:RDO917557 RNK917555:RNK917557 RXG917555:RXG917557 SHC917555:SHC917557 SQY917555:SQY917557 TAU917555:TAU917557 TKQ917555:TKQ917557 TUM917555:TUM917557 UEI917555:UEI917557 UOE917555:UOE917557 UYA917555:UYA917557 VHW917555:VHW917557 VRS917555:VRS917557 WBO917555:WBO917557 WLK917555:WLK917557 WVG917555:WVG917557 A983091:A983093 IU983091:IU983093 SQ983091:SQ983093 ACM983091:ACM983093 AMI983091:AMI983093 AWE983091:AWE983093 BGA983091:BGA983093 BPW983091:BPW983093 BZS983091:BZS983093 CJO983091:CJO983093 CTK983091:CTK983093 DDG983091:DDG983093 DNC983091:DNC983093 DWY983091:DWY983093 EGU983091:EGU983093 EQQ983091:EQQ983093 FAM983091:FAM983093 FKI983091:FKI983093 FUE983091:FUE983093 GEA983091:GEA983093 GNW983091:GNW983093 GXS983091:GXS983093 HHO983091:HHO983093 HRK983091:HRK983093 IBG983091:IBG983093 ILC983091:ILC983093 IUY983091:IUY983093 JEU983091:JEU983093 JOQ983091:JOQ983093 JYM983091:JYM983093 KII983091:KII983093 KSE983091:KSE983093 LCA983091:LCA983093 LLW983091:LLW983093 LVS983091:LVS983093 MFO983091:MFO983093 MPK983091:MPK983093 MZG983091:MZG983093 NJC983091:NJC983093 NSY983091:NSY983093 OCU983091:OCU983093 OMQ983091:OMQ983093 OWM983091:OWM983093 PGI983091:PGI983093 PQE983091:PQE983093 QAA983091:QAA983093 QJW983091:QJW983093 QTS983091:QTS983093 RDO983091:RDO983093 RNK983091:RNK983093 RXG983091:RXG983093 SHC983091:SHC983093 SQY983091:SQY983093 TAU983091:TAU983093 TKQ983091:TKQ983093 TUM983091:TUM983093 UEI983091:UEI983093 UOE983091:UOE983093 UYA983091:UYA983093 VHW983091:VHW983093 VRS983091:VRS983093 WBO983091:WBO983093 WLK983091:WLK983093 WVG983091:WVG983093 Q51:IT1048576 WVH51:XFD1048576 WLL51:WVF1048576 WBP51:WLJ1048576 VRT51:WBN1048576 VHX51:VRR1048576 UYB51:VHV1048576 UOF51:UXZ1048576 UEJ51:UOD1048576 TUN51:UEH1048576 TKR51:TUL1048576 TAV51:TKP1048576 SQZ51:TAT1048576 SHD51:SQX1048576 RXH51:SHB1048576 RNL51:RXF1048576 RDP51:RNJ1048576 QTT51:RDN1048576 QJX51:QTR1048576 QAB51:QJV1048576 PQF51:PZZ1048576 PGJ51:PQD1048576 OWN51:PGH1048576 OMR51:OWL1048576 OCV51:OMP1048576 NSZ51:OCT1048576 NJD51:NSX1048576 MZH51:NJB1048576 MPL51:MZF1048576 MFP51:MPJ1048576 LVT51:MFN1048576 LLX51:LVR1048576 LCB51:LLV1048576 KSF51:LBZ1048576 KIJ51:KSD1048576 JYN51:KIH1048576 JOR51:JYL1048576 JEV51:JOP1048576 IUZ51:JET1048576 ILD51:IUX1048576 IBH51:ILB1048576 HRL51:IBF1048576 HHP51:HRJ1048576 GXT51:HHN1048576 GNX51:GXR1048576 GEB51:GNV1048576 FUF51:GDZ1048576 FKJ51:FUD1048576 FAN51:FKH1048576 EQR51:FAL1048576 EGV51:EQP1048576 DWZ51:EGT1048576 DND51:DWX1048576 DDH51:DNB1048576 CTL51:DDF1048576 CJP51:CTJ1048576 BZT51:CJN1048576 BPX51:BZR1048576 BGB51:BPV1048576 AWF51:BFZ1048576 AMJ51:AWD1048576 ACN51:AMH1048576 SR51:ACL1048576 IV51:SP1048576 Q1:XFD5 P74:P76 A1:O5 B51:O1048576"/>
    <dataValidation imeMode="on" allowBlank="1" showInputMessage="1" showErrorMessage="1" sqref="A54 IU54 SQ54 ACM54 AMI54 AWE54 BGA54 BPW54 BZS54 CJO54 CTK54 DDG54 DNC54 DWY54 EGU54 EQQ54 FAM54 FKI54 FUE54 GEA54 GNW54 GXS54 HHO54 HRK54 IBG54 ILC54 IUY54 JEU54 JOQ54 JYM54 KII54 KSE54 LCA54 LLW54 LVS54 MFO54 MPK54 MZG54 NJC54 NSY54 OCU54 OMQ54 OWM54 PGI54 PQE54 QAA54 QJW54 QTS54 RDO54 RNK54 RXG54 SHC54 SQY54 TAU54 TKQ54 TUM54 UEI54 UOE54 UYA54 VHW54 VRS54 WBO54 WLK54 WVG54 A65590 IU65590 SQ65590 ACM65590 AMI65590 AWE65590 BGA65590 BPW65590 BZS65590 CJO65590 CTK65590 DDG65590 DNC65590 DWY65590 EGU65590 EQQ65590 FAM65590 FKI65590 FUE65590 GEA65590 GNW65590 GXS65590 HHO65590 HRK65590 IBG65590 ILC65590 IUY65590 JEU65590 JOQ65590 JYM65590 KII65590 KSE65590 LCA65590 LLW65590 LVS65590 MFO65590 MPK65590 MZG65590 NJC65590 NSY65590 OCU65590 OMQ65590 OWM65590 PGI65590 PQE65590 QAA65590 QJW65590 QTS65590 RDO65590 RNK65590 RXG65590 SHC65590 SQY65590 TAU65590 TKQ65590 TUM65590 UEI65590 UOE65590 UYA65590 VHW65590 VRS65590 WBO65590 WLK65590 WVG65590 A131126 IU131126 SQ131126 ACM131126 AMI131126 AWE131126 BGA131126 BPW131126 BZS131126 CJO131126 CTK131126 DDG131126 DNC131126 DWY131126 EGU131126 EQQ131126 FAM131126 FKI131126 FUE131126 GEA131126 GNW131126 GXS131126 HHO131126 HRK131126 IBG131126 ILC131126 IUY131126 JEU131126 JOQ131126 JYM131126 KII131126 KSE131126 LCA131126 LLW131126 LVS131126 MFO131126 MPK131126 MZG131126 NJC131126 NSY131126 OCU131126 OMQ131126 OWM131126 PGI131126 PQE131126 QAA131126 QJW131126 QTS131126 RDO131126 RNK131126 RXG131126 SHC131126 SQY131126 TAU131126 TKQ131126 TUM131126 UEI131126 UOE131126 UYA131126 VHW131126 VRS131126 WBO131126 WLK131126 WVG131126 A196662 IU196662 SQ196662 ACM196662 AMI196662 AWE196662 BGA196662 BPW196662 BZS196662 CJO196662 CTK196662 DDG196662 DNC196662 DWY196662 EGU196662 EQQ196662 FAM196662 FKI196662 FUE196662 GEA196662 GNW196662 GXS196662 HHO196662 HRK196662 IBG196662 ILC196662 IUY196662 JEU196662 JOQ196662 JYM196662 KII196662 KSE196662 LCA196662 LLW196662 LVS196662 MFO196662 MPK196662 MZG196662 NJC196662 NSY196662 OCU196662 OMQ196662 OWM196662 PGI196662 PQE196662 QAA196662 QJW196662 QTS196662 RDO196662 RNK196662 RXG196662 SHC196662 SQY196662 TAU196662 TKQ196662 TUM196662 UEI196662 UOE196662 UYA196662 VHW196662 VRS196662 WBO196662 WLK196662 WVG196662 A262198 IU262198 SQ262198 ACM262198 AMI262198 AWE262198 BGA262198 BPW262198 BZS262198 CJO262198 CTK262198 DDG262198 DNC262198 DWY262198 EGU262198 EQQ262198 FAM262198 FKI262198 FUE262198 GEA262198 GNW262198 GXS262198 HHO262198 HRK262198 IBG262198 ILC262198 IUY262198 JEU262198 JOQ262198 JYM262198 KII262198 KSE262198 LCA262198 LLW262198 LVS262198 MFO262198 MPK262198 MZG262198 NJC262198 NSY262198 OCU262198 OMQ262198 OWM262198 PGI262198 PQE262198 QAA262198 QJW262198 QTS262198 RDO262198 RNK262198 RXG262198 SHC262198 SQY262198 TAU262198 TKQ262198 TUM262198 UEI262198 UOE262198 UYA262198 VHW262198 VRS262198 WBO262198 WLK262198 WVG262198 A327734 IU327734 SQ327734 ACM327734 AMI327734 AWE327734 BGA327734 BPW327734 BZS327734 CJO327734 CTK327734 DDG327734 DNC327734 DWY327734 EGU327734 EQQ327734 FAM327734 FKI327734 FUE327734 GEA327734 GNW327734 GXS327734 HHO327734 HRK327734 IBG327734 ILC327734 IUY327734 JEU327734 JOQ327734 JYM327734 KII327734 KSE327734 LCA327734 LLW327734 LVS327734 MFO327734 MPK327734 MZG327734 NJC327734 NSY327734 OCU327734 OMQ327734 OWM327734 PGI327734 PQE327734 QAA327734 QJW327734 QTS327734 RDO327734 RNK327734 RXG327734 SHC327734 SQY327734 TAU327734 TKQ327734 TUM327734 UEI327734 UOE327734 UYA327734 VHW327734 VRS327734 WBO327734 WLK327734 WVG327734 A393270 IU393270 SQ393270 ACM393270 AMI393270 AWE393270 BGA393270 BPW393270 BZS393270 CJO393270 CTK393270 DDG393270 DNC393270 DWY393270 EGU393270 EQQ393270 FAM393270 FKI393270 FUE393270 GEA393270 GNW393270 GXS393270 HHO393270 HRK393270 IBG393270 ILC393270 IUY393270 JEU393270 JOQ393270 JYM393270 KII393270 KSE393270 LCA393270 LLW393270 LVS393270 MFO393270 MPK393270 MZG393270 NJC393270 NSY393270 OCU393270 OMQ393270 OWM393270 PGI393270 PQE393270 QAA393270 QJW393270 QTS393270 RDO393270 RNK393270 RXG393270 SHC393270 SQY393270 TAU393270 TKQ393270 TUM393270 UEI393270 UOE393270 UYA393270 VHW393270 VRS393270 WBO393270 WLK393270 WVG393270 A458806 IU458806 SQ458806 ACM458806 AMI458806 AWE458806 BGA458806 BPW458806 BZS458806 CJO458806 CTK458806 DDG458806 DNC458806 DWY458806 EGU458806 EQQ458806 FAM458806 FKI458806 FUE458806 GEA458806 GNW458806 GXS458806 HHO458806 HRK458806 IBG458806 ILC458806 IUY458806 JEU458806 JOQ458806 JYM458806 KII458806 KSE458806 LCA458806 LLW458806 LVS458806 MFO458806 MPK458806 MZG458806 NJC458806 NSY458806 OCU458806 OMQ458806 OWM458806 PGI458806 PQE458806 QAA458806 QJW458806 QTS458806 RDO458806 RNK458806 RXG458806 SHC458806 SQY458806 TAU458806 TKQ458806 TUM458806 UEI458806 UOE458806 UYA458806 VHW458806 VRS458806 WBO458806 WLK458806 WVG458806 A524342 IU524342 SQ524342 ACM524342 AMI524342 AWE524342 BGA524342 BPW524342 BZS524342 CJO524342 CTK524342 DDG524342 DNC524342 DWY524342 EGU524342 EQQ524342 FAM524342 FKI524342 FUE524342 GEA524342 GNW524342 GXS524342 HHO524342 HRK524342 IBG524342 ILC524342 IUY524342 JEU524342 JOQ524342 JYM524342 KII524342 KSE524342 LCA524342 LLW524342 LVS524342 MFO524342 MPK524342 MZG524342 NJC524342 NSY524342 OCU524342 OMQ524342 OWM524342 PGI524342 PQE524342 QAA524342 QJW524342 QTS524342 RDO524342 RNK524342 RXG524342 SHC524342 SQY524342 TAU524342 TKQ524342 TUM524342 UEI524342 UOE524342 UYA524342 VHW524342 VRS524342 WBO524342 WLK524342 WVG524342 A589878 IU589878 SQ589878 ACM589878 AMI589878 AWE589878 BGA589878 BPW589878 BZS589878 CJO589878 CTK589878 DDG589878 DNC589878 DWY589878 EGU589878 EQQ589878 FAM589878 FKI589878 FUE589878 GEA589878 GNW589878 GXS589878 HHO589878 HRK589878 IBG589878 ILC589878 IUY589878 JEU589878 JOQ589878 JYM589878 KII589878 KSE589878 LCA589878 LLW589878 LVS589878 MFO589878 MPK589878 MZG589878 NJC589878 NSY589878 OCU589878 OMQ589878 OWM589878 PGI589878 PQE589878 QAA589878 QJW589878 QTS589878 RDO589878 RNK589878 RXG589878 SHC589878 SQY589878 TAU589878 TKQ589878 TUM589878 UEI589878 UOE589878 UYA589878 VHW589878 VRS589878 WBO589878 WLK589878 WVG589878 A655414 IU655414 SQ655414 ACM655414 AMI655414 AWE655414 BGA655414 BPW655414 BZS655414 CJO655414 CTK655414 DDG655414 DNC655414 DWY655414 EGU655414 EQQ655414 FAM655414 FKI655414 FUE655414 GEA655414 GNW655414 GXS655414 HHO655414 HRK655414 IBG655414 ILC655414 IUY655414 JEU655414 JOQ655414 JYM655414 KII655414 KSE655414 LCA655414 LLW655414 LVS655414 MFO655414 MPK655414 MZG655414 NJC655414 NSY655414 OCU655414 OMQ655414 OWM655414 PGI655414 PQE655414 QAA655414 QJW655414 QTS655414 RDO655414 RNK655414 RXG655414 SHC655414 SQY655414 TAU655414 TKQ655414 TUM655414 UEI655414 UOE655414 UYA655414 VHW655414 VRS655414 WBO655414 WLK655414 WVG655414 A720950 IU720950 SQ720950 ACM720950 AMI720950 AWE720950 BGA720950 BPW720950 BZS720950 CJO720950 CTK720950 DDG720950 DNC720950 DWY720950 EGU720950 EQQ720950 FAM720950 FKI720950 FUE720950 GEA720950 GNW720950 GXS720950 HHO720950 HRK720950 IBG720950 ILC720950 IUY720950 JEU720950 JOQ720950 JYM720950 KII720950 KSE720950 LCA720950 LLW720950 LVS720950 MFO720950 MPK720950 MZG720950 NJC720950 NSY720950 OCU720950 OMQ720950 OWM720950 PGI720950 PQE720950 QAA720950 QJW720950 QTS720950 RDO720950 RNK720950 RXG720950 SHC720950 SQY720950 TAU720950 TKQ720950 TUM720950 UEI720950 UOE720950 UYA720950 VHW720950 VRS720950 WBO720950 WLK720950 WVG720950 A786486 IU786486 SQ786486 ACM786486 AMI786486 AWE786486 BGA786486 BPW786486 BZS786486 CJO786486 CTK786486 DDG786486 DNC786486 DWY786486 EGU786486 EQQ786486 FAM786486 FKI786486 FUE786486 GEA786486 GNW786486 GXS786486 HHO786486 HRK786486 IBG786486 ILC786486 IUY786486 JEU786486 JOQ786486 JYM786486 KII786486 KSE786486 LCA786486 LLW786486 LVS786486 MFO786486 MPK786486 MZG786486 NJC786486 NSY786486 OCU786486 OMQ786486 OWM786486 PGI786486 PQE786486 QAA786486 QJW786486 QTS786486 RDO786486 RNK786486 RXG786486 SHC786486 SQY786486 TAU786486 TKQ786486 TUM786486 UEI786486 UOE786486 UYA786486 VHW786486 VRS786486 WBO786486 WLK786486 WVG786486 A852022 IU852022 SQ852022 ACM852022 AMI852022 AWE852022 BGA852022 BPW852022 BZS852022 CJO852022 CTK852022 DDG852022 DNC852022 DWY852022 EGU852022 EQQ852022 FAM852022 FKI852022 FUE852022 GEA852022 GNW852022 GXS852022 HHO852022 HRK852022 IBG852022 ILC852022 IUY852022 JEU852022 JOQ852022 JYM852022 KII852022 KSE852022 LCA852022 LLW852022 LVS852022 MFO852022 MPK852022 MZG852022 NJC852022 NSY852022 OCU852022 OMQ852022 OWM852022 PGI852022 PQE852022 QAA852022 QJW852022 QTS852022 RDO852022 RNK852022 RXG852022 SHC852022 SQY852022 TAU852022 TKQ852022 TUM852022 UEI852022 UOE852022 UYA852022 VHW852022 VRS852022 WBO852022 WLK852022 WVG852022 A917558 IU917558 SQ917558 ACM917558 AMI917558 AWE917558 BGA917558 BPW917558 BZS917558 CJO917558 CTK917558 DDG917558 DNC917558 DWY917558 EGU917558 EQQ917558 FAM917558 FKI917558 FUE917558 GEA917558 GNW917558 GXS917558 HHO917558 HRK917558 IBG917558 ILC917558 IUY917558 JEU917558 JOQ917558 JYM917558 KII917558 KSE917558 LCA917558 LLW917558 LVS917558 MFO917558 MPK917558 MZG917558 NJC917558 NSY917558 OCU917558 OMQ917558 OWM917558 PGI917558 PQE917558 QAA917558 QJW917558 QTS917558 RDO917558 RNK917558 RXG917558 SHC917558 SQY917558 TAU917558 TKQ917558 TUM917558 UEI917558 UOE917558 UYA917558 VHW917558 VRS917558 WBO917558 WLK917558 WVG917558 A983094 IU983094 SQ983094 ACM983094 AMI983094 AWE983094 BGA983094 BPW983094 BZS983094 CJO983094 CTK983094 DDG983094 DNC983094 DWY983094 EGU983094 EQQ983094 FAM983094 FKI983094 FUE983094 GEA983094 GNW983094 GXS983094 HHO983094 HRK983094 IBG983094 ILC983094 IUY983094 JEU983094 JOQ983094 JYM983094 KII983094 KSE983094 LCA983094 LLW983094 LVS983094 MFO983094 MPK983094 MZG983094 NJC983094 NSY983094 OCU983094 OMQ983094 OWM983094 PGI983094 PQE983094 QAA983094 QJW983094 QTS983094 RDO983094 RNK983094 RXG983094 SHC983094 SQY983094 TAU983094 TKQ983094 TUM983094 UEI983094 UOE983094 UYA983094 VHW983094 VRS983094 WBO983094 WLK983094 WVG983094 A65586 IU65586 SQ65586 ACM65586 AMI65586 AWE65586 BGA65586 BPW65586 BZS65586 CJO65586 CTK65586 DDG65586 DNC65586 DWY65586 EGU65586 EQQ65586 FAM65586 FKI65586 FUE65586 GEA65586 GNW65586 GXS65586 HHO65586 HRK65586 IBG65586 ILC65586 IUY65586 JEU65586 JOQ65586 JYM65586 KII65586 KSE65586 LCA65586 LLW65586 LVS65586 MFO65586 MPK65586 MZG65586 NJC65586 NSY65586 OCU65586 OMQ65586 OWM65586 PGI65586 PQE65586 QAA65586 QJW65586 QTS65586 RDO65586 RNK65586 RXG65586 SHC65586 SQY65586 TAU65586 TKQ65586 TUM65586 UEI65586 UOE65586 UYA65586 VHW65586 VRS65586 WBO65586 WLK65586 WVG65586 A131122 IU131122 SQ131122 ACM131122 AMI131122 AWE131122 BGA131122 BPW131122 BZS131122 CJO131122 CTK131122 DDG131122 DNC131122 DWY131122 EGU131122 EQQ131122 FAM131122 FKI131122 FUE131122 GEA131122 GNW131122 GXS131122 HHO131122 HRK131122 IBG131122 ILC131122 IUY131122 JEU131122 JOQ131122 JYM131122 KII131122 KSE131122 LCA131122 LLW131122 LVS131122 MFO131122 MPK131122 MZG131122 NJC131122 NSY131122 OCU131122 OMQ131122 OWM131122 PGI131122 PQE131122 QAA131122 QJW131122 QTS131122 RDO131122 RNK131122 RXG131122 SHC131122 SQY131122 TAU131122 TKQ131122 TUM131122 UEI131122 UOE131122 UYA131122 VHW131122 VRS131122 WBO131122 WLK131122 WVG131122 A196658 IU196658 SQ196658 ACM196658 AMI196658 AWE196658 BGA196658 BPW196658 BZS196658 CJO196658 CTK196658 DDG196658 DNC196658 DWY196658 EGU196658 EQQ196658 FAM196658 FKI196658 FUE196658 GEA196658 GNW196658 GXS196658 HHO196658 HRK196658 IBG196658 ILC196658 IUY196658 JEU196658 JOQ196658 JYM196658 KII196658 KSE196658 LCA196658 LLW196658 LVS196658 MFO196658 MPK196658 MZG196658 NJC196658 NSY196658 OCU196658 OMQ196658 OWM196658 PGI196658 PQE196658 QAA196658 QJW196658 QTS196658 RDO196658 RNK196658 RXG196658 SHC196658 SQY196658 TAU196658 TKQ196658 TUM196658 UEI196658 UOE196658 UYA196658 VHW196658 VRS196658 WBO196658 WLK196658 WVG196658 A262194 IU262194 SQ262194 ACM262194 AMI262194 AWE262194 BGA262194 BPW262194 BZS262194 CJO262194 CTK262194 DDG262194 DNC262194 DWY262194 EGU262194 EQQ262194 FAM262194 FKI262194 FUE262194 GEA262194 GNW262194 GXS262194 HHO262194 HRK262194 IBG262194 ILC262194 IUY262194 JEU262194 JOQ262194 JYM262194 KII262194 KSE262194 LCA262194 LLW262194 LVS262194 MFO262194 MPK262194 MZG262194 NJC262194 NSY262194 OCU262194 OMQ262194 OWM262194 PGI262194 PQE262194 QAA262194 QJW262194 QTS262194 RDO262194 RNK262194 RXG262194 SHC262194 SQY262194 TAU262194 TKQ262194 TUM262194 UEI262194 UOE262194 UYA262194 VHW262194 VRS262194 WBO262194 WLK262194 WVG262194 A327730 IU327730 SQ327730 ACM327730 AMI327730 AWE327730 BGA327730 BPW327730 BZS327730 CJO327730 CTK327730 DDG327730 DNC327730 DWY327730 EGU327730 EQQ327730 FAM327730 FKI327730 FUE327730 GEA327730 GNW327730 GXS327730 HHO327730 HRK327730 IBG327730 ILC327730 IUY327730 JEU327730 JOQ327730 JYM327730 KII327730 KSE327730 LCA327730 LLW327730 LVS327730 MFO327730 MPK327730 MZG327730 NJC327730 NSY327730 OCU327730 OMQ327730 OWM327730 PGI327730 PQE327730 QAA327730 QJW327730 QTS327730 RDO327730 RNK327730 RXG327730 SHC327730 SQY327730 TAU327730 TKQ327730 TUM327730 UEI327730 UOE327730 UYA327730 VHW327730 VRS327730 WBO327730 WLK327730 WVG327730 A393266 IU393266 SQ393266 ACM393266 AMI393266 AWE393266 BGA393266 BPW393266 BZS393266 CJO393266 CTK393266 DDG393266 DNC393266 DWY393266 EGU393266 EQQ393266 FAM393266 FKI393266 FUE393266 GEA393266 GNW393266 GXS393266 HHO393266 HRK393266 IBG393266 ILC393266 IUY393266 JEU393266 JOQ393266 JYM393266 KII393266 KSE393266 LCA393266 LLW393266 LVS393266 MFO393266 MPK393266 MZG393266 NJC393266 NSY393266 OCU393266 OMQ393266 OWM393266 PGI393266 PQE393266 QAA393266 QJW393266 QTS393266 RDO393266 RNK393266 RXG393266 SHC393266 SQY393266 TAU393266 TKQ393266 TUM393266 UEI393266 UOE393266 UYA393266 VHW393266 VRS393266 WBO393266 WLK393266 WVG393266 A458802 IU458802 SQ458802 ACM458802 AMI458802 AWE458802 BGA458802 BPW458802 BZS458802 CJO458802 CTK458802 DDG458802 DNC458802 DWY458802 EGU458802 EQQ458802 FAM458802 FKI458802 FUE458802 GEA458802 GNW458802 GXS458802 HHO458802 HRK458802 IBG458802 ILC458802 IUY458802 JEU458802 JOQ458802 JYM458802 KII458802 KSE458802 LCA458802 LLW458802 LVS458802 MFO458802 MPK458802 MZG458802 NJC458802 NSY458802 OCU458802 OMQ458802 OWM458802 PGI458802 PQE458802 QAA458802 QJW458802 QTS458802 RDO458802 RNK458802 RXG458802 SHC458802 SQY458802 TAU458802 TKQ458802 TUM458802 UEI458802 UOE458802 UYA458802 VHW458802 VRS458802 WBO458802 WLK458802 WVG458802 A524338 IU524338 SQ524338 ACM524338 AMI524338 AWE524338 BGA524338 BPW524338 BZS524338 CJO524338 CTK524338 DDG524338 DNC524338 DWY524338 EGU524338 EQQ524338 FAM524338 FKI524338 FUE524338 GEA524338 GNW524338 GXS524338 HHO524338 HRK524338 IBG524338 ILC524338 IUY524338 JEU524338 JOQ524338 JYM524338 KII524338 KSE524338 LCA524338 LLW524338 LVS524338 MFO524338 MPK524338 MZG524338 NJC524338 NSY524338 OCU524338 OMQ524338 OWM524338 PGI524338 PQE524338 QAA524338 QJW524338 QTS524338 RDO524338 RNK524338 RXG524338 SHC524338 SQY524338 TAU524338 TKQ524338 TUM524338 UEI524338 UOE524338 UYA524338 VHW524338 VRS524338 WBO524338 WLK524338 WVG524338 A589874 IU589874 SQ589874 ACM589874 AMI589874 AWE589874 BGA589874 BPW589874 BZS589874 CJO589874 CTK589874 DDG589874 DNC589874 DWY589874 EGU589874 EQQ589874 FAM589874 FKI589874 FUE589874 GEA589874 GNW589874 GXS589874 HHO589874 HRK589874 IBG589874 ILC589874 IUY589874 JEU589874 JOQ589874 JYM589874 KII589874 KSE589874 LCA589874 LLW589874 LVS589874 MFO589874 MPK589874 MZG589874 NJC589874 NSY589874 OCU589874 OMQ589874 OWM589874 PGI589874 PQE589874 QAA589874 QJW589874 QTS589874 RDO589874 RNK589874 RXG589874 SHC589874 SQY589874 TAU589874 TKQ589874 TUM589874 UEI589874 UOE589874 UYA589874 VHW589874 VRS589874 WBO589874 WLK589874 WVG589874 A655410 IU655410 SQ655410 ACM655410 AMI655410 AWE655410 BGA655410 BPW655410 BZS655410 CJO655410 CTK655410 DDG655410 DNC655410 DWY655410 EGU655410 EQQ655410 FAM655410 FKI655410 FUE655410 GEA655410 GNW655410 GXS655410 HHO655410 HRK655410 IBG655410 ILC655410 IUY655410 JEU655410 JOQ655410 JYM655410 KII655410 KSE655410 LCA655410 LLW655410 LVS655410 MFO655410 MPK655410 MZG655410 NJC655410 NSY655410 OCU655410 OMQ655410 OWM655410 PGI655410 PQE655410 QAA655410 QJW655410 QTS655410 RDO655410 RNK655410 RXG655410 SHC655410 SQY655410 TAU655410 TKQ655410 TUM655410 UEI655410 UOE655410 UYA655410 VHW655410 VRS655410 WBO655410 WLK655410 WVG655410 A720946 IU720946 SQ720946 ACM720946 AMI720946 AWE720946 BGA720946 BPW720946 BZS720946 CJO720946 CTK720946 DDG720946 DNC720946 DWY720946 EGU720946 EQQ720946 FAM720946 FKI720946 FUE720946 GEA720946 GNW720946 GXS720946 HHO720946 HRK720946 IBG720946 ILC720946 IUY720946 JEU720946 JOQ720946 JYM720946 KII720946 KSE720946 LCA720946 LLW720946 LVS720946 MFO720946 MPK720946 MZG720946 NJC720946 NSY720946 OCU720946 OMQ720946 OWM720946 PGI720946 PQE720946 QAA720946 QJW720946 QTS720946 RDO720946 RNK720946 RXG720946 SHC720946 SQY720946 TAU720946 TKQ720946 TUM720946 UEI720946 UOE720946 UYA720946 VHW720946 VRS720946 WBO720946 WLK720946 WVG720946 A786482 IU786482 SQ786482 ACM786482 AMI786482 AWE786482 BGA786482 BPW786482 BZS786482 CJO786482 CTK786482 DDG786482 DNC786482 DWY786482 EGU786482 EQQ786482 FAM786482 FKI786482 FUE786482 GEA786482 GNW786482 GXS786482 HHO786482 HRK786482 IBG786482 ILC786482 IUY786482 JEU786482 JOQ786482 JYM786482 KII786482 KSE786482 LCA786482 LLW786482 LVS786482 MFO786482 MPK786482 MZG786482 NJC786482 NSY786482 OCU786482 OMQ786482 OWM786482 PGI786482 PQE786482 QAA786482 QJW786482 QTS786482 RDO786482 RNK786482 RXG786482 SHC786482 SQY786482 TAU786482 TKQ786482 TUM786482 UEI786482 UOE786482 UYA786482 VHW786482 VRS786482 WBO786482 WLK786482 WVG786482 A852018 IU852018 SQ852018 ACM852018 AMI852018 AWE852018 BGA852018 BPW852018 BZS852018 CJO852018 CTK852018 DDG852018 DNC852018 DWY852018 EGU852018 EQQ852018 FAM852018 FKI852018 FUE852018 GEA852018 GNW852018 GXS852018 HHO852018 HRK852018 IBG852018 ILC852018 IUY852018 JEU852018 JOQ852018 JYM852018 KII852018 KSE852018 LCA852018 LLW852018 LVS852018 MFO852018 MPK852018 MZG852018 NJC852018 NSY852018 OCU852018 OMQ852018 OWM852018 PGI852018 PQE852018 QAA852018 QJW852018 QTS852018 RDO852018 RNK852018 RXG852018 SHC852018 SQY852018 TAU852018 TKQ852018 TUM852018 UEI852018 UOE852018 UYA852018 VHW852018 VRS852018 WBO852018 WLK852018 WVG852018 A917554 IU917554 SQ917554 ACM917554 AMI917554 AWE917554 BGA917554 BPW917554 BZS917554 CJO917554 CTK917554 DDG917554 DNC917554 DWY917554 EGU917554 EQQ917554 FAM917554 FKI917554 FUE917554 GEA917554 GNW917554 GXS917554 HHO917554 HRK917554 IBG917554 ILC917554 IUY917554 JEU917554 JOQ917554 JYM917554 KII917554 KSE917554 LCA917554 LLW917554 LVS917554 MFO917554 MPK917554 MZG917554 NJC917554 NSY917554 OCU917554 OMQ917554 OWM917554 PGI917554 PQE917554 QAA917554 QJW917554 QTS917554 RDO917554 RNK917554 RXG917554 SHC917554 SQY917554 TAU917554 TKQ917554 TUM917554 UEI917554 UOE917554 UYA917554 VHW917554 VRS917554 WBO917554 WLK917554 WVG917554 A983090 IU983090 SQ983090 ACM983090 AMI983090 AWE983090 BGA983090 BPW983090 BZS983090 CJO983090 CTK983090 DDG983090 DNC983090 DWY983090 EGU983090 EQQ983090 FAM983090 FKI983090 FUE983090 GEA983090 GNW983090 GXS983090 HHO983090 HRK983090 IBG983090 ILC983090 IUY983090 JEU983090 JOQ983090 JYM983090 KII983090 KSE983090 LCA983090 LLW983090 LVS983090 MFO983090 MPK983090 MZG983090 NJC983090 NSY983090 OCU983090 OMQ983090 OWM983090 PGI983090 PQE983090 QAA983090 QJW983090 QTS983090 RDO983090 RNK983090 RXG983090 SHC983090 SQY983090 TAU983090 TKQ983090 TUM983090 UEI983090 UOE983090 UYA983090 VHW983090 VRS983090 WBO983090 WLK983090 WVG983090"/>
  </dataValidations>
  <printOptions horizontalCentered="1"/>
  <pageMargins left="0.47244094488188981" right="0.47244094488188981" top="0.59055118110236227" bottom="0.39370078740157483" header="0.31496062992125984" footer="0.31496062992125984"/>
  <pageSetup paperSize="9" scale="89" firstPageNumber="201" fitToHeight="0" orientation="portrait" useFirstPageNumber="1" r:id="rId1"/>
  <headerFooter scaleWithDoc="0">
    <oddFooter>&amp;C&amp;"ＭＳ ゴシック,標準"&amp;8－ &amp;P &amp;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722"/>
  <sheetViews>
    <sheetView view="pageBreakPreview" topLeftCell="A25" zoomScale="60" zoomScaleNormal="100" workbookViewId="0">
      <selection activeCell="D57" sqref="D57:H57"/>
    </sheetView>
  </sheetViews>
  <sheetFormatPr defaultColWidth="12.125" defaultRowHeight="15" x14ac:dyDescent="0.15"/>
  <cols>
    <col min="1" max="1" width="9.125" style="147" customWidth="1"/>
    <col min="2" max="2" width="17.625" style="147" customWidth="1"/>
    <col min="3" max="3" width="6.125" style="147" customWidth="1"/>
    <col min="4" max="4" width="6.125" style="148" customWidth="1"/>
    <col min="5" max="7" width="6.125" style="147" customWidth="1"/>
    <col min="8" max="8" width="6.125" style="148" customWidth="1"/>
    <col min="9" max="15" width="6.125" style="147" customWidth="1"/>
    <col min="16" max="16" width="12.125" style="14"/>
    <col min="17" max="254" width="12.125" style="139"/>
    <col min="255" max="255" width="9.375" style="139" customWidth="1"/>
    <col min="256" max="256" width="18.375" style="139" customWidth="1"/>
    <col min="257" max="258" width="6.375" style="139" customWidth="1"/>
    <col min="259" max="259" width="8.25" style="139" customWidth="1"/>
    <col min="260" max="271" width="6.25" style="139" customWidth="1"/>
    <col min="272" max="510" width="12.125" style="139"/>
    <col min="511" max="511" width="9.375" style="139" customWidth="1"/>
    <col min="512" max="512" width="18.375" style="139" customWidth="1"/>
    <col min="513" max="514" width="6.375" style="139" customWidth="1"/>
    <col min="515" max="515" width="8.25" style="139" customWidth="1"/>
    <col min="516" max="527" width="6.25" style="139" customWidth="1"/>
    <col min="528" max="766" width="12.125" style="139"/>
    <col min="767" max="767" width="9.375" style="139" customWidth="1"/>
    <col min="768" max="768" width="18.375" style="139" customWidth="1"/>
    <col min="769" max="770" width="6.375" style="139" customWidth="1"/>
    <col min="771" max="771" width="8.25" style="139" customWidth="1"/>
    <col min="772" max="783" width="6.25" style="139" customWidth="1"/>
    <col min="784" max="1022" width="12.125" style="139"/>
    <col min="1023" max="1023" width="9.375" style="139" customWidth="1"/>
    <col min="1024" max="1024" width="18.375" style="139" customWidth="1"/>
    <col min="1025" max="1026" width="6.375" style="139" customWidth="1"/>
    <col min="1027" max="1027" width="8.25" style="139" customWidth="1"/>
    <col min="1028" max="1039" width="6.25" style="139" customWidth="1"/>
    <col min="1040" max="1278" width="12.125" style="139"/>
    <col min="1279" max="1279" width="9.375" style="139" customWidth="1"/>
    <col min="1280" max="1280" width="18.375" style="139" customWidth="1"/>
    <col min="1281" max="1282" width="6.375" style="139" customWidth="1"/>
    <col min="1283" max="1283" width="8.25" style="139" customWidth="1"/>
    <col min="1284" max="1295" width="6.25" style="139" customWidth="1"/>
    <col min="1296" max="1534" width="12.125" style="139"/>
    <col min="1535" max="1535" width="9.375" style="139" customWidth="1"/>
    <col min="1536" max="1536" width="18.375" style="139" customWidth="1"/>
    <col min="1537" max="1538" width="6.375" style="139" customWidth="1"/>
    <col min="1539" max="1539" width="8.25" style="139" customWidth="1"/>
    <col min="1540" max="1551" width="6.25" style="139" customWidth="1"/>
    <col min="1552" max="1790" width="12.125" style="139"/>
    <col min="1791" max="1791" width="9.375" style="139" customWidth="1"/>
    <col min="1792" max="1792" width="18.375" style="139" customWidth="1"/>
    <col min="1793" max="1794" width="6.375" style="139" customWidth="1"/>
    <col min="1795" max="1795" width="8.25" style="139" customWidth="1"/>
    <col min="1796" max="1807" width="6.25" style="139" customWidth="1"/>
    <col min="1808" max="2046" width="12.125" style="139"/>
    <col min="2047" max="2047" width="9.375" style="139" customWidth="1"/>
    <col min="2048" max="2048" width="18.375" style="139" customWidth="1"/>
    <col min="2049" max="2050" width="6.375" style="139" customWidth="1"/>
    <col min="2051" max="2051" width="8.25" style="139" customWidth="1"/>
    <col min="2052" max="2063" width="6.25" style="139" customWidth="1"/>
    <col min="2064" max="2302" width="12.125" style="139"/>
    <col min="2303" max="2303" width="9.375" style="139" customWidth="1"/>
    <col min="2304" max="2304" width="18.375" style="139" customWidth="1"/>
    <col min="2305" max="2306" width="6.375" style="139" customWidth="1"/>
    <col min="2307" max="2307" width="8.25" style="139" customWidth="1"/>
    <col min="2308" max="2319" width="6.25" style="139" customWidth="1"/>
    <col min="2320" max="2558" width="12.125" style="139"/>
    <col min="2559" max="2559" width="9.375" style="139" customWidth="1"/>
    <col min="2560" max="2560" width="18.375" style="139" customWidth="1"/>
    <col min="2561" max="2562" width="6.375" style="139" customWidth="1"/>
    <col min="2563" max="2563" width="8.25" style="139" customWidth="1"/>
    <col min="2564" max="2575" width="6.25" style="139" customWidth="1"/>
    <col min="2576" max="2814" width="12.125" style="139"/>
    <col min="2815" max="2815" width="9.375" style="139" customWidth="1"/>
    <col min="2816" max="2816" width="18.375" style="139" customWidth="1"/>
    <col min="2817" max="2818" width="6.375" style="139" customWidth="1"/>
    <col min="2819" max="2819" width="8.25" style="139" customWidth="1"/>
    <col min="2820" max="2831" width="6.25" style="139" customWidth="1"/>
    <col min="2832" max="3070" width="12.125" style="139"/>
    <col min="3071" max="3071" width="9.375" style="139" customWidth="1"/>
    <col min="3072" max="3072" width="18.375" style="139" customWidth="1"/>
    <col min="3073" max="3074" width="6.375" style="139" customWidth="1"/>
    <col min="3075" max="3075" width="8.25" style="139" customWidth="1"/>
    <col min="3076" max="3087" width="6.25" style="139" customWidth="1"/>
    <col min="3088" max="3326" width="12.125" style="139"/>
    <col min="3327" max="3327" width="9.375" style="139" customWidth="1"/>
    <col min="3328" max="3328" width="18.375" style="139" customWidth="1"/>
    <col min="3329" max="3330" width="6.375" style="139" customWidth="1"/>
    <col min="3331" max="3331" width="8.25" style="139" customWidth="1"/>
    <col min="3332" max="3343" width="6.25" style="139" customWidth="1"/>
    <col min="3344" max="3582" width="12.125" style="139"/>
    <col min="3583" max="3583" width="9.375" style="139" customWidth="1"/>
    <col min="3584" max="3584" width="18.375" style="139" customWidth="1"/>
    <col min="3585" max="3586" width="6.375" style="139" customWidth="1"/>
    <col min="3587" max="3587" width="8.25" style="139" customWidth="1"/>
    <col min="3588" max="3599" width="6.25" style="139" customWidth="1"/>
    <col min="3600" max="3838" width="12.125" style="139"/>
    <col min="3839" max="3839" width="9.375" style="139" customWidth="1"/>
    <col min="3840" max="3840" width="18.375" style="139" customWidth="1"/>
    <col min="3841" max="3842" width="6.375" style="139" customWidth="1"/>
    <col min="3843" max="3843" width="8.25" style="139" customWidth="1"/>
    <col min="3844" max="3855" width="6.25" style="139" customWidth="1"/>
    <col min="3856" max="4094" width="12.125" style="139"/>
    <col min="4095" max="4095" width="9.375" style="139" customWidth="1"/>
    <col min="4096" max="4096" width="18.375" style="139" customWidth="1"/>
    <col min="4097" max="4098" width="6.375" style="139" customWidth="1"/>
    <col min="4099" max="4099" width="8.25" style="139" customWidth="1"/>
    <col min="4100" max="4111" width="6.25" style="139" customWidth="1"/>
    <col min="4112" max="4350" width="12.125" style="139"/>
    <col min="4351" max="4351" width="9.375" style="139" customWidth="1"/>
    <col min="4352" max="4352" width="18.375" style="139" customWidth="1"/>
    <col min="4353" max="4354" width="6.375" style="139" customWidth="1"/>
    <col min="4355" max="4355" width="8.25" style="139" customWidth="1"/>
    <col min="4356" max="4367" width="6.25" style="139" customWidth="1"/>
    <col min="4368" max="4606" width="12.125" style="139"/>
    <col min="4607" max="4607" width="9.375" style="139" customWidth="1"/>
    <col min="4608" max="4608" width="18.375" style="139" customWidth="1"/>
    <col min="4609" max="4610" width="6.375" style="139" customWidth="1"/>
    <col min="4611" max="4611" width="8.25" style="139" customWidth="1"/>
    <col min="4612" max="4623" width="6.25" style="139" customWidth="1"/>
    <col min="4624" max="4862" width="12.125" style="139"/>
    <col min="4863" max="4863" width="9.375" style="139" customWidth="1"/>
    <col min="4864" max="4864" width="18.375" style="139" customWidth="1"/>
    <col min="4865" max="4866" width="6.375" style="139" customWidth="1"/>
    <col min="4867" max="4867" width="8.25" style="139" customWidth="1"/>
    <col min="4868" max="4879" width="6.25" style="139" customWidth="1"/>
    <col min="4880" max="5118" width="12.125" style="139"/>
    <col min="5119" max="5119" width="9.375" style="139" customWidth="1"/>
    <col min="5120" max="5120" width="18.375" style="139" customWidth="1"/>
    <col min="5121" max="5122" width="6.375" style="139" customWidth="1"/>
    <col min="5123" max="5123" width="8.25" style="139" customWidth="1"/>
    <col min="5124" max="5135" width="6.25" style="139" customWidth="1"/>
    <col min="5136" max="5374" width="12.125" style="139"/>
    <col min="5375" max="5375" width="9.375" style="139" customWidth="1"/>
    <col min="5376" max="5376" width="18.375" style="139" customWidth="1"/>
    <col min="5377" max="5378" width="6.375" style="139" customWidth="1"/>
    <col min="5379" max="5379" width="8.25" style="139" customWidth="1"/>
    <col min="5380" max="5391" width="6.25" style="139" customWidth="1"/>
    <col min="5392" max="5630" width="12.125" style="139"/>
    <col min="5631" max="5631" width="9.375" style="139" customWidth="1"/>
    <col min="5632" max="5632" width="18.375" style="139" customWidth="1"/>
    <col min="5633" max="5634" width="6.375" style="139" customWidth="1"/>
    <col min="5635" max="5635" width="8.25" style="139" customWidth="1"/>
    <col min="5636" max="5647" width="6.25" style="139" customWidth="1"/>
    <col min="5648" max="5886" width="12.125" style="139"/>
    <col min="5887" max="5887" width="9.375" style="139" customWidth="1"/>
    <col min="5888" max="5888" width="18.375" style="139" customWidth="1"/>
    <col min="5889" max="5890" width="6.375" style="139" customWidth="1"/>
    <col min="5891" max="5891" width="8.25" style="139" customWidth="1"/>
    <col min="5892" max="5903" width="6.25" style="139" customWidth="1"/>
    <col min="5904" max="6142" width="12.125" style="139"/>
    <col min="6143" max="6143" width="9.375" style="139" customWidth="1"/>
    <col min="6144" max="6144" width="18.375" style="139" customWidth="1"/>
    <col min="6145" max="6146" width="6.375" style="139" customWidth="1"/>
    <col min="6147" max="6147" width="8.25" style="139" customWidth="1"/>
    <col min="6148" max="6159" width="6.25" style="139" customWidth="1"/>
    <col min="6160" max="6398" width="12.125" style="139"/>
    <col min="6399" max="6399" width="9.375" style="139" customWidth="1"/>
    <col min="6400" max="6400" width="18.375" style="139" customWidth="1"/>
    <col min="6401" max="6402" width="6.375" style="139" customWidth="1"/>
    <col min="6403" max="6403" width="8.25" style="139" customWidth="1"/>
    <col min="6404" max="6415" width="6.25" style="139" customWidth="1"/>
    <col min="6416" max="6654" width="12.125" style="139"/>
    <col min="6655" max="6655" width="9.375" style="139" customWidth="1"/>
    <col min="6656" max="6656" width="18.375" style="139" customWidth="1"/>
    <col min="6657" max="6658" width="6.375" style="139" customWidth="1"/>
    <col min="6659" max="6659" width="8.25" style="139" customWidth="1"/>
    <col min="6660" max="6671" width="6.25" style="139" customWidth="1"/>
    <col min="6672" max="6910" width="12.125" style="139"/>
    <col min="6911" max="6911" width="9.375" style="139" customWidth="1"/>
    <col min="6912" max="6912" width="18.375" style="139" customWidth="1"/>
    <col min="6913" max="6914" width="6.375" style="139" customWidth="1"/>
    <col min="6915" max="6915" width="8.25" style="139" customWidth="1"/>
    <col min="6916" max="6927" width="6.25" style="139" customWidth="1"/>
    <col min="6928" max="7166" width="12.125" style="139"/>
    <col min="7167" max="7167" width="9.375" style="139" customWidth="1"/>
    <col min="7168" max="7168" width="18.375" style="139" customWidth="1"/>
    <col min="7169" max="7170" width="6.375" style="139" customWidth="1"/>
    <col min="7171" max="7171" width="8.25" style="139" customWidth="1"/>
    <col min="7172" max="7183" width="6.25" style="139" customWidth="1"/>
    <col min="7184" max="7422" width="12.125" style="139"/>
    <col min="7423" max="7423" width="9.375" style="139" customWidth="1"/>
    <col min="7424" max="7424" width="18.375" style="139" customWidth="1"/>
    <col min="7425" max="7426" width="6.375" style="139" customWidth="1"/>
    <col min="7427" max="7427" width="8.25" style="139" customWidth="1"/>
    <col min="7428" max="7439" width="6.25" style="139" customWidth="1"/>
    <col min="7440" max="7678" width="12.125" style="139"/>
    <col min="7679" max="7679" width="9.375" style="139" customWidth="1"/>
    <col min="7680" max="7680" width="18.375" style="139" customWidth="1"/>
    <col min="7681" max="7682" width="6.375" style="139" customWidth="1"/>
    <col min="7683" max="7683" width="8.25" style="139" customWidth="1"/>
    <col min="7684" max="7695" width="6.25" style="139" customWidth="1"/>
    <col min="7696" max="7934" width="12.125" style="139"/>
    <col min="7935" max="7935" width="9.375" style="139" customWidth="1"/>
    <col min="7936" max="7936" width="18.375" style="139" customWidth="1"/>
    <col min="7937" max="7938" width="6.375" style="139" customWidth="1"/>
    <col min="7939" max="7939" width="8.25" style="139" customWidth="1"/>
    <col min="7940" max="7951" width="6.25" style="139" customWidth="1"/>
    <col min="7952" max="8190" width="12.125" style="139"/>
    <col min="8191" max="8191" width="9.375" style="139" customWidth="1"/>
    <col min="8192" max="8192" width="18.375" style="139" customWidth="1"/>
    <col min="8193" max="8194" width="6.375" style="139" customWidth="1"/>
    <col min="8195" max="8195" width="8.25" style="139" customWidth="1"/>
    <col min="8196" max="8207" width="6.25" style="139" customWidth="1"/>
    <col min="8208" max="8446" width="12.125" style="139"/>
    <col min="8447" max="8447" width="9.375" style="139" customWidth="1"/>
    <col min="8448" max="8448" width="18.375" style="139" customWidth="1"/>
    <col min="8449" max="8450" width="6.375" style="139" customWidth="1"/>
    <col min="8451" max="8451" width="8.25" style="139" customWidth="1"/>
    <col min="8452" max="8463" width="6.25" style="139" customWidth="1"/>
    <col min="8464" max="8702" width="12.125" style="139"/>
    <col min="8703" max="8703" width="9.375" style="139" customWidth="1"/>
    <col min="8704" max="8704" width="18.375" style="139" customWidth="1"/>
    <col min="8705" max="8706" width="6.375" style="139" customWidth="1"/>
    <col min="8707" max="8707" width="8.25" style="139" customWidth="1"/>
    <col min="8708" max="8719" width="6.25" style="139" customWidth="1"/>
    <col min="8720" max="8958" width="12.125" style="139"/>
    <col min="8959" max="8959" width="9.375" style="139" customWidth="1"/>
    <col min="8960" max="8960" width="18.375" style="139" customWidth="1"/>
    <col min="8961" max="8962" width="6.375" style="139" customWidth="1"/>
    <col min="8963" max="8963" width="8.25" style="139" customWidth="1"/>
    <col min="8964" max="8975" width="6.25" style="139" customWidth="1"/>
    <col min="8976" max="9214" width="12.125" style="139"/>
    <col min="9215" max="9215" width="9.375" style="139" customWidth="1"/>
    <col min="9216" max="9216" width="18.375" style="139" customWidth="1"/>
    <col min="9217" max="9218" width="6.375" style="139" customWidth="1"/>
    <col min="9219" max="9219" width="8.25" style="139" customWidth="1"/>
    <col min="9220" max="9231" width="6.25" style="139" customWidth="1"/>
    <col min="9232" max="9470" width="12.125" style="139"/>
    <col min="9471" max="9471" width="9.375" style="139" customWidth="1"/>
    <col min="9472" max="9472" width="18.375" style="139" customWidth="1"/>
    <col min="9473" max="9474" width="6.375" style="139" customWidth="1"/>
    <col min="9475" max="9475" width="8.25" style="139" customWidth="1"/>
    <col min="9476" max="9487" width="6.25" style="139" customWidth="1"/>
    <col min="9488" max="9726" width="12.125" style="139"/>
    <col min="9727" max="9727" width="9.375" style="139" customWidth="1"/>
    <col min="9728" max="9728" width="18.375" style="139" customWidth="1"/>
    <col min="9729" max="9730" width="6.375" style="139" customWidth="1"/>
    <col min="9731" max="9731" width="8.25" style="139" customWidth="1"/>
    <col min="9732" max="9743" width="6.25" style="139" customWidth="1"/>
    <col min="9744" max="9982" width="12.125" style="139"/>
    <col min="9983" max="9983" width="9.375" style="139" customWidth="1"/>
    <col min="9984" max="9984" width="18.375" style="139" customWidth="1"/>
    <col min="9985" max="9986" width="6.375" style="139" customWidth="1"/>
    <col min="9987" max="9987" width="8.25" style="139" customWidth="1"/>
    <col min="9988" max="9999" width="6.25" style="139" customWidth="1"/>
    <col min="10000" max="10238" width="12.125" style="139"/>
    <col min="10239" max="10239" width="9.375" style="139" customWidth="1"/>
    <col min="10240" max="10240" width="18.375" style="139" customWidth="1"/>
    <col min="10241" max="10242" width="6.375" style="139" customWidth="1"/>
    <col min="10243" max="10243" width="8.25" style="139" customWidth="1"/>
    <col min="10244" max="10255" width="6.25" style="139" customWidth="1"/>
    <col min="10256" max="10494" width="12.125" style="139"/>
    <col min="10495" max="10495" width="9.375" style="139" customWidth="1"/>
    <col min="10496" max="10496" width="18.375" style="139" customWidth="1"/>
    <col min="10497" max="10498" width="6.375" style="139" customWidth="1"/>
    <col min="10499" max="10499" width="8.25" style="139" customWidth="1"/>
    <col min="10500" max="10511" width="6.25" style="139" customWidth="1"/>
    <col min="10512" max="10750" width="12.125" style="139"/>
    <col min="10751" max="10751" width="9.375" style="139" customWidth="1"/>
    <col min="10752" max="10752" width="18.375" style="139" customWidth="1"/>
    <col min="10753" max="10754" width="6.375" style="139" customWidth="1"/>
    <col min="10755" max="10755" width="8.25" style="139" customWidth="1"/>
    <col min="10756" max="10767" width="6.25" style="139" customWidth="1"/>
    <col min="10768" max="11006" width="12.125" style="139"/>
    <col min="11007" max="11007" width="9.375" style="139" customWidth="1"/>
    <col min="11008" max="11008" width="18.375" style="139" customWidth="1"/>
    <col min="11009" max="11010" width="6.375" style="139" customWidth="1"/>
    <col min="11011" max="11011" width="8.25" style="139" customWidth="1"/>
    <col min="11012" max="11023" width="6.25" style="139" customWidth="1"/>
    <col min="11024" max="11262" width="12.125" style="139"/>
    <col min="11263" max="11263" width="9.375" style="139" customWidth="1"/>
    <col min="11264" max="11264" width="18.375" style="139" customWidth="1"/>
    <col min="11265" max="11266" width="6.375" style="139" customWidth="1"/>
    <col min="11267" max="11267" width="8.25" style="139" customWidth="1"/>
    <col min="11268" max="11279" width="6.25" style="139" customWidth="1"/>
    <col min="11280" max="11518" width="12.125" style="139"/>
    <col min="11519" max="11519" width="9.375" style="139" customWidth="1"/>
    <col min="11520" max="11520" width="18.375" style="139" customWidth="1"/>
    <col min="11521" max="11522" width="6.375" style="139" customWidth="1"/>
    <col min="11523" max="11523" width="8.25" style="139" customWidth="1"/>
    <col min="11524" max="11535" width="6.25" style="139" customWidth="1"/>
    <col min="11536" max="11774" width="12.125" style="139"/>
    <col min="11775" max="11775" width="9.375" style="139" customWidth="1"/>
    <col min="11776" max="11776" width="18.375" style="139" customWidth="1"/>
    <col min="11777" max="11778" width="6.375" style="139" customWidth="1"/>
    <col min="11779" max="11779" width="8.25" style="139" customWidth="1"/>
    <col min="11780" max="11791" width="6.25" style="139" customWidth="1"/>
    <col min="11792" max="12030" width="12.125" style="139"/>
    <col min="12031" max="12031" width="9.375" style="139" customWidth="1"/>
    <col min="12032" max="12032" width="18.375" style="139" customWidth="1"/>
    <col min="12033" max="12034" width="6.375" style="139" customWidth="1"/>
    <col min="12035" max="12035" width="8.25" style="139" customWidth="1"/>
    <col min="12036" max="12047" width="6.25" style="139" customWidth="1"/>
    <col min="12048" max="12286" width="12.125" style="139"/>
    <col min="12287" max="12287" width="9.375" style="139" customWidth="1"/>
    <col min="12288" max="12288" width="18.375" style="139" customWidth="1"/>
    <col min="12289" max="12290" width="6.375" style="139" customWidth="1"/>
    <col min="12291" max="12291" width="8.25" style="139" customWidth="1"/>
    <col min="12292" max="12303" width="6.25" style="139" customWidth="1"/>
    <col min="12304" max="12542" width="12.125" style="139"/>
    <col min="12543" max="12543" width="9.375" style="139" customWidth="1"/>
    <col min="12544" max="12544" width="18.375" style="139" customWidth="1"/>
    <col min="12545" max="12546" width="6.375" style="139" customWidth="1"/>
    <col min="12547" max="12547" width="8.25" style="139" customWidth="1"/>
    <col min="12548" max="12559" width="6.25" style="139" customWidth="1"/>
    <col min="12560" max="12798" width="12.125" style="139"/>
    <col min="12799" max="12799" width="9.375" style="139" customWidth="1"/>
    <col min="12800" max="12800" width="18.375" style="139" customWidth="1"/>
    <col min="12801" max="12802" width="6.375" style="139" customWidth="1"/>
    <col min="12803" max="12803" width="8.25" style="139" customWidth="1"/>
    <col min="12804" max="12815" width="6.25" style="139" customWidth="1"/>
    <col min="12816" max="13054" width="12.125" style="139"/>
    <col min="13055" max="13055" width="9.375" style="139" customWidth="1"/>
    <col min="13056" max="13056" width="18.375" style="139" customWidth="1"/>
    <col min="13057" max="13058" width="6.375" style="139" customWidth="1"/>
    <col min="13059" max="13059" width="8.25" style="139" customWidth="1"/>
    <col min="13060" max="13071" width="6.25" style="139" customWidth="1"/>
    <col min="13072" max="13310" width="12.125" style="139"/>
    <col min="13311" max="13311" width="9.375" style="139" customWidth="1"/>
    <col min="13312" max="13312" width="18.375" style="139" customWidth="1"/>
    <col min="13313" max="13314" width="6.375" style="139" customWidth="1"/>
    <col min="13315" max="13315" width="8.25" style="139" customWidth="1"/>
    <col min="13316" max="13327" width="6.25" style="139" customWidth="1"/>
    <col min="13328" max="13566" width="12.125" style="139"/>
    <col min="13567" max="13567" width="9.375" style="139" customWidth="1"/>
    <col min="13568" max="13568" width="18.375" style="139" customWidth="1"/>
    <col min="13569" max="13570" width="6.375" style="139" customWidth="1"/>
    <col min="13571" max="13571" width="8.25" style="139" customWidth="1"/>
    <col min="13572" max="13583" width="6.25" style="139" customWidth="1"/>
    <col min="13584" max="13822" width="12.125" style="139"/>
    <col min="13823" max="13823" width="9.375" style="139" customWidth="1"/>
    <col min="13824" max="13824" width="18.375" style="139" customWidth="1"/>
    <col min="13825" max="13826" width="6.375" style="139" customWidth="1"/>
    <col min="13827" max="13827" width="8.25" style="139" customWidth="1"/>
    <col min="13828" max="13839" width="6.25" style="139" customWidth="1"/>
    <col min="13840" max="14078" width="12.125" style="139"/>
    <col min="14079" max="14079" width="9.375" style="139" customWidth="1"/>
    <col min="14080" max="14080" width="18.375" style="139" customWidth="1"/>
    <col min="14081" max="14082" width="6.375" style="139" customWidth="1"/>
    <col min="14083" max="14083" width="8.25" style="139" customWidth="1"/>
    <col min="14084" max="14095" width="6.25" style="139" customWidth="1"/>
    <col min="14096" max="14334" width="12.125" style="139"/>
    <col min="14335" max="14335" width="9.375" style="139" customWidth="1"/>
    <col min="14336" max="14336" width="18.375" style="139" customWidth="1"/>
    <col min="14337" max="14338" width="6.375" style="139" customWidth="1"/>
    <col min="14339" max="14339" width="8.25" style="139" customWidth="1"/>
    <col min="14340" max="14351" width="6.25" style="139" customWidth="1"/>
    <col min="14352" max="14590" width="12.125" style="139"/>
    <col min="14591" max="14591" width="9.375" style="139" customWidth="1"/>
    <col min="14592" max="14592" width="18.375" style="139" customWidth="1"/>
    <col min="14593" max="14594" width="6.375" style="139" customWidth="1"/>
    <col min="14595" max="14595" width="8.25" style="139" customWidth="1"/>
    <col min="14596" max="14607" width="6.25" style="139" customWidth="1"/>
    <col min="14608" max="14846" width="12.125" style="139"/>
    <col min="14847" max="14847" width="9.375" style="139" customWidth="1"/>
    <col min="14848" max="14848" width="18.375" style="139" customWidth="1"/>
    <col min="14849" max="14850" width="6.375" style="139" customWidth="1"/>
    <col min="14851" max="14851" width="8.25" style="139" customWidth="1"/>
    <col min="14852" max="14863" width="6.25" style="139" customWidth="1"/>
    <col min="14864" max="15102" width="12.125" style="139"/>
    <col min="15103" max="15103" width="9.375" style="139" customWidth="1"/>
    <col min="15104" max="15104" width="18.375" style="139" customWidth="1"/>
    <col min="15105" max="15106" width="6.375" style="139" customWidth="1"/>
    <col min="15107" max="15107" width="8.25" style="139" customWidth="1"/>
    <col min="15108" max="15119" width="6.25" style="139" customWidth="1"/>
    <col min="15120" max="15358" width="12.125" style="139"/>
    <col min="15359" max="15359" width="9.375" style="139" customWidth="1"/>
    <col min="15360" max="15360" width="18.375" style="139" customWidth="1"/>
    <col min="15361" max="15362" width="6.375" style="139" customWidth="1"/>
    <col min="15363" max="15363" width="8.25" style="139" customWidth="1"/>
    <col min="15364" max="15375" width="6.25" style="139" customWidth="1"/>
    <col min="15376" max="15614" width="12.125" style="139"/>
    <col min="15615" max="15615" width="9.375" style="139" customWidth="1"/>
    <col min="15616" max="15616" width="18.375" style="139" customWidth="1"/>
    <col min="15617" max="15618" width="6.375" style="139" customWidth="1"/>
    <col min="15619" max="15619" width="8.25" style="139" customWidth="1"/>
    <col min="15620" max="15631" width="6.25" style="139" customWidth="1"/>
    <col min="15632" max="15870" width="12.125" style="139"/>
    <col min="15871" max="15871" width="9.375" style="139" customWidth="1"/>
    <col min="15872" max="15872" width="18.375" style="139" customWidth="1"/>
    <col min="15873" max="15874" width="6.375" style="139" customWidth="1"/>
    <col min="15875" max="15875" width="8.25" style="139" customWidth="1"/>
    <col min="15876" max="15887" width="6.25" style="139" customWidth="1"/>
    <col min="15888" max="16126" width="12.125" style="139"/>
    <col min="16127" max="16127" width="9.375" style="139" customWidth="1"/>
    <col min="16128" max="16128" width="18.375" style="139" customWidth="1"/>
    <col min="16129" max="16130" width="6.375" style="139" customWidth="1"/>
    <col min="16131" max="16131" width="8.25" style="139" customWidth="1"/>
    <col min="16132" max="16143" width="6.25" style="139" customWidth="1"/>
    <col min="16144" max="16384" width="12.125" style="139"/>
  </cols>
  <sheetData>
    <row r="1" spans="1:16" s="126" customFormat="1" ht="18.75" customHeight="1" x14ac:dyDescent="0.15">
      <c r="A1" s="150" t="s">
        <v>640</v>
      </c>
      <c r="B1" s="133"/>
      <c r="C1" s="134"/>
      <c r="D1" s="125"/>
      <c r="E1" s="134"/>
      <c r="F1" s="134"/>
      <c r="G1" s="134"/>
      <c r="H1" s="125"/>
      <c r="I1" s="134"/>
      <c r="J1" s="134"/>
      <c r="K1" s="134"/>
      <c r="L1" s="134"/>
      <c r="M1" s="134"/>
      <c r="N1" s="134"/>
      <c r="O1" s="134"/>
      <c r="P1" s="4"/>
    </row>
    <row r="2" spans="1:16" ht="13.5" customHeight="1" x14ac:dyDescent="0.15">
      <c r="A2" s="342" t="s">
        <v>6</v>
      </c>
      <c r="B2" s="342" t="s">
        <v>2</v>
      </c>
      <c r="C2" s="344" t="s">
        <v>490</v>
      </c>
      <c r="D2" s="345"/>
      <c r="E2" s="345"/>
      <c r="F2" s="345"/>
      <c r="G2" s="345"/>
      <c r="H2" s="345"/>
      <c r="I2" s="345"/>
      <c r="J2" s="345"/>
      <c r="K2" s="345"/>
      <c r="L2" s="345"/>
      <c r="M2" s="345"/>
      <c r="N2" s="345"/>
      <c r="O2" s="346"/>
      <c r="P2" s="5"/>
    </row>
    <row r="3" spans="1:16" ht="13.5" customHeight="1" x14ac:dyDescent="0.15">
      <c r="A3" s="343"/>
      <c r="B3" s="343"/>
      <c r="C3" s="347" t="s">
        <v>489</v>
      </c>
      <c r="D3" s="349" t="s">
        <v>400</v>
      </c>
      <c r="E3" s="350"/>
      <c r="F3" s="350"/>
      <c r="G3" s="350"/>
      <c r="H3" s="350"/>
      <c r="I3" s="351"/>
      <c r="J3" s="349" t="s">
        <v>401</v>
      </c>
      <c r="K3" s="350"/>
      <c r="L3" s="350"/>
      <c r="M3" s="350"/>
      <c r="N3" s="350"/>
      <c r="O3" s="351"/>
      <c r="P3" s="5"/>
    </row>
    <row r="4" spans="1:16" ht="13.5" customHeight="1" x14ac:dyDescent="0.15">
      <c r="A4" s="343"/>
      <c r="B4" s="343"/>
      <c r="C4" s="347"/>
      <c r="D4" s="243" t="s">
        <v>488</v>
      </c>
      <c r="E4" s="339" t="s">
        <v>487</v>
      </c>
      <c r="F4" s="243" t="s">
        <v>486</v>
      </c>
      <c r="G4" s="243" t="s">
        <v>485</v>
      </c>
      <c r="H4" s="335" t="s">
        <v>484</v>
      </c>
      <c r="I4" s="335" t="s">
        <v>3</v>
      </c>
      <c r="J4" s="243" t="s">
        <v>488</v>
      </c>
      <c r="K4" s="339" t="s">
        <v>487</v>
      </c>
      <c r="L4" s="243" t="s">
        <v>486</v>
      </c>
      <c r="M4" s="243" t="s">
        <v>485</v>
      </c>
      <c r="N4" s="335" t="s">
        <v>484</v>
      </c>
      <c r="O4" s="335" t="s">
        <v>3</v>
      </c>
      <c r="P4" s="5"/>
    </row>
    <row r="5" spans="1:16" ht="13.5" customHeight="1" x14ac:dyDescent="0.15">
      <c r="A5" s="343"/>
      <c r="B5" s="343"/>
      <c r="C5" s="348"/>
      <c r="D5" s="244" t="s">
        <v>483</v>
      </c>
      <c r="E5" s="352"/>
      <c r="F5" s="244" t="s">
        <v>483</v>
      </c>
      <c r="G5" s="244" t="s">
        <v>482</v>
      </c>
      <c r="H5" s="341"/>
      <c r="I5" s="352"/>
      <c r="J5" s="244" t="s">
        <v>483</v>
      </c>
      <c r="K5" s="340"/>
      <c r="L5" s="244" t="s">
        <v>483</v>
      </c>
      <c r="M5" s="244" t="s">
        <v>482</v>
      </c>
      <c r="N5" s="341"/>
      <c r="O5" s="341"/>
      <c r="P5" s="5"/>
    </row>
    <row r="6" spans="1:16" s="131" customFormat="1" ht="14.1" customHeight="1" x14ac:dyDescent="0.15">
      <c r="A6" s="135" t="s">
        <v>480</v>
      </c>
      <c r="B6" s="100" t="s">
        <v>105</v>
      </c>
      <c r="C6" s="101">
        <f>I6+O6</f>
        <v>11</v>
      </c>
      <c r="D6" s="101">
        <v>7</v>
      </c>
      <c r="E6" s="101">
        <v>1</v>
      </c>
      <c r="F6" s="101">
        <v>0</v>
      </c>
      <c r="G6" s="101">
        <v>1</v>
      </c>
      <c r="H6" s="101">
        <v>2</v>
      </c>
      <c r="I6" s="101">
        <v>11</v>
      </c>
      <c r="J6" s="101">
        <v>0</v>
      </c>
      <c r="K6" s="101">
        <v>0</v>
      </c>
      <c r="L6" s="101">
        <v>0</v>
      </c>
      <c r="M6" s="101">
        <v>0</v>
      </c>
      <c r="N6" s="101">
        <v>0</v>
      </c>
      <c r="O6" s="101">
        <v>0</v>
      </c>
      <c r="P6" s="14"/>
    </row>
    <row r="7" spans="1:16" s="131" customFormat="1" ht="14.1" customHeight="1" x14ac:dyDescent="0.15">
      <c r="A7" s="135" t="s">
        <v>480</v>
      </c>
      <c r="B7" s="100" t="s">
        <v>107</v>
      </c>
      <c r="C7" s="101">
        <f t="shared" ref="C7:C63" si="0">I7+O7</f>
        <v>13</v>
      </c>
      <c r="D7" s="101">
        <v>6</v>
      </c>
      <c r="E7" s="101">
        <v>1</v>
      </c>
      <c r="F7" s="101">
        <v>0</v>
      </c>
      <c r="G7" s="101">
        <v>0</v>
      </c>
      <c r="H7" s="101">
        <v>6</v>
      </c>
      <c r="I7" s="101">
        <v>13</v>
      </c>
      <c r="J7" s="101">
        <v>0</v>
      </c>
      <c r="K7" s="101">
        <v>0</v>
      </c>
      <c r="L7" s="101">
        <v>0</v>
      </c>
      <c r="M7" s="101">
        <v>0</v>
      </c>
      <c r="N7" s="101">
        <v>0</v>
      </c>
      <c r="O7" s="101">
        <v>0</v>
      </c>
      <c r="P7" s="14"/>
    </row>
    <row r="8" spans="1:16" s="131" customFormat="1" ht="14.1" customHeight="1" x14ac:dyDescent="0.15">
      <c r="A8" s="135" t="s">
        <v>480</v>
      </c>
      <c r="B8" s="100" t="s">
        <v>114</v>
      </c>
      <c r="C8" s="101">
        <f t="shared" si="0"/>
        <v>11</v>
      </c>
      <c r="D8" s="101">
        <v>7</v>
      </c>
      <c r="E8" s="101">
        <v>1</v>
      </c>
      <c r="F8" s="101">
        <v>0</v>
      </c>
      <c r="G8" s="101">
        <v>0</v>
      </c>
      <c r="H8" s="101">
        <v>3</v>
      </c>
      <c r="I8" s="101">
        <v>11</v>
      </c>
      <c r="J8" s="101">
        <v>0</v>
      </c>
      <c r="K8" s="101">
        <v>0</v>
      </c>
      <c r="L8" s="101">
        <v>0</v>
      </c>
      <c r="M8" s="101">
        <v>0</v>
      </c>
      <c r="N8" s="101">
        <v>0</v>
      </c>
      <c r="O8" s="101">
        <v>0</v>
      </c>
      <c r="P8" s="14"/>
    </row>
    <row r="9" spans="1:16" s="131" customFormat="1" ht="14.1" customHeight="1" x14ac:dyDescent="0.15">
      <c r="A9" s="135" t="s">
        <v>480</v>
      </c>
      <c r="B9" s="100" t="s">
        <v>634</v>
      </c>
      <c r="C9" s="101">
        <f t="shared" si="0"/>
        <v>6</v>
      </c>
      <c r="D9" s="101">
        <v>2</v>
      </c>
      <c r="E9" s="101">
        <v>0</v>
      </c>
      <c r="F9" s="101">
        <v>1</v>
      </c>
      <c r="G9" s="101">
        <v>0</v>
      </c>
      <c r="H9" s="101">
        <v>3</v>
      </c>
      <c r="I9" s="101">
        <v>6</v>
      </c>
      <c r="J9" s="101">
        <v>0</v>
      </c>
      <c r="K9" s="101">
        <v>0</v>
      </c>
      <c r="L9" s="101">
        <v>0</v>
      </c>
      <c r="M9" s="101">
        <v>0</v>
      </c>
      <c r="N9" s="101">
        <v>0</v>
      </c>
      <c r="O9" s="101">
        <v>0</v>
      </c>
      <c r="P9" s="14"/>
    </row>
    <row r="10" spans="1:16" s="131" customFormat="1" ht="14.1" customHeight="1" x14ac:dyDescent="0.15">
      <c r="A10" s="135" t="s">
        <v>480</v>
      </c>
      <c r="B10" s="100" t="s">
        <v>104</v>
      </c>
      <c r="C10" s="101">
        <f t="shared" si="0"/>
        <v>9</v>
      </c>
      <c r="D10" s="101">
        <v>9</v>
      </c>
      <c r="E10" s="101">
        <v>0</v>
      </c>
      <c r="F10" s="101">
        <v>0</v>
      </c>
      <c r="G10" s="101">
        <v>0</v>
      </c>
      <c r="H10" s="101">
        <v>0</v>
      </c>
      <c r="I10" s="101">
        <v>9</v>
      </c>
      <c r="J10" s="101">
        <v>0</v>
      </c>
      <c r="K10" s="101">
        <v>0</v>
      </c>
      <c r="L10" s="101">
        <v>0</v>
      </c>
      <c r="M10" s="101">
        <v>0</v>
      </c>
      <c r="N10" s="101">
        <v>0</v>
      </c>
      <c r="O10" s="101">
        <v>0</v>
      </c>
      <c r="P10" s="14"/>
    </row>
    <row r="11" spans="1:16" s="131" customFormat="1" ht="14.1" customHeight="1" x14ac:dyDescent="0.15">
      <c r="A11" s="135" t="s">
        <v>480</v>
      </c>
      <c r="B11" s="106" t="s">
        <v>115</v>
      </c>
      <c r="C11" s="101">
        <f t="shared" si="0"/>
        <v>11</v>
      </c>
      <c r="D11" s="101">
        <v>7</v>
      </c>
      <c r="E11" s="101">
        <v>0</v>
      </c>
      <c r="F11" s="101">
        <v>0</v>
      </c>
      <c r="G11" s="101">
        <v>1</v>
      </c>
      <c r="H11" s="101">
        <v>3</v>
      </c>
      <c r="I11" s="101">
        <v>11</v>
      </c>
      <c r="J11" s="101">
        <v>0</v>
      </c>
      <c r="K11" s="101">
        <v>0</v>
      </c>
      <c r="L11" s="101">
        <v>0</v>
      </c>
      <c r="M11" s="101">
        <v>0</v>
      </c>
      <c r="N11" s="101">
        <v>0</v>
      </c>
      <c r="O11" s="101">
        <v>0</v>
      </c>
      <c r="P11" s="14"/>
    </row>
    <row r="12" spans="1:16" s="131" customFormat="1" ht="14.1" customHeight="1" x14ac:dyDescent="0.15">
      <c r="A12" s="135" t="s">
        <v>480</v>
      </c>
      <c r="B12" s="100" t="s">
        <v>106</v>
      </c>
      <c r="C12" s="101">
        <f t="shared" si="0"/>
        <v>13</v>
      </c>
      <c r="D12" s="101">
        <v>8</v>
      </c>
      <c r="E12" s="101">
        <v>1</v>
      </c>
      <c r="F12" s="101">
        <v>0</v>
      </c>
      <c r="G12" s="101">
        <v>0</v>
      </c>
      <c r="H12" s="101">
        <v>4</v>
      </c>
      <c r="I12" s="101">
        <v>13</v>
      </c>
      <c r="J12" s="101">
        <v>0</v>
      </c>
      <c r="K12" s="101">
        <v>0</v>
      </c>
      <c r="L12" s="101">
        <v>0</v>
      </c>
      <c r="M12" s="101">
        <v>0</v>
      </c>
      <c r="N12" s="101">
        <v>0</v>
      </c>
      <c r="O12" s="101">
        <v>0</v>
      </c>
      <c r="P12" s="14"/>
    </row>
    <row r="13" spans="1:16" s="131" customFormat="1" ht="14.1" customHeight="1" x14ac:dyDescent="0.15">
      <c r="A13" s="135" t="s">
        <v>480</v>
      </c>
      <c r="B13" s="100" t="s">
        <v>108</v>
      </c>
      <c r="C13" s="101">
        <f t="shared" si="0"/>
        <v>8</v>
      </c>
      <c r="D13" s="101">
        <v>6</v>
      </c>
      <c r="E13" s="101">
        <v>0</v>
      </c>
      <c r="F13" s="101">
        <v>0</v>
      </c>
      <c r="G13" s="101">
        <v>0</v>
      </c>
      <c r="H13" s="101">
        <v>2</v>
      </c>
      <c r="I13" s="101">
        <v>8</v>
      </c>
      <c r="J13" s="101">
        <v>0</v>
      </c>
      <c r="K13" s="101">
        <v>0</v>
      </c>
      <c r="L13" s="101">
        <v>0</v>
      </c>
      <c r="M13" s="101">
        <v>0</v>
      </c>
      <c r="N13" s="101">
        <v>0</v>
      </c>
      <c r="O13" s="101">
        <v>0</v>
      </c>
      <c r="P13" s="14"/>
    </row>
    <row r="14" spans="1:16" s="131" customFormat="1" ht="14.1" customHeight="1" x14ac:dyDescent="0.15">
      <c r="A14" s="135" t="s">
        <v>480</v>
      </c>
      <c r="B14" s="100" t="s">
        <v>109</v>
      </c>
      <c r="C14" s="101">
        <f t="shared" si="0"/>
        <v>15</v>
      </c>
      <c r="D14" s="101">
        <v>13</v>
      </c>
      <c r="E14" s="101">
        <v>0</v>
      </c>
      <c r="F14" s="101">
        <v>1</v>
      </c>
      <c r="G14" s="101">
        <v>0</v>
      </c>
      <c r="H14" s="101">
        <v>1</v>
      </c>
      <c r="I14" s="101">
        <v>15</v>
      </c>
      <c r="J14" s="101">
        <v>0</v>
      </c>
      <c r="K14" s="101">
        <v>0</v>
      </c>
      <c r="L14" s="101">
        <v>0</v>
      </c>
      <c r="M14" s="101">
        <v>0</v>
      </c>
      <c r="N14" s="101">
        <v>0</v>
      </c>
      <c r="O14" s="101">
        <v>0</v>
      </c>
      <c r="P14" s="14"/>
    </row>
    <row r="15" spans="1:16" s="131" customFormat="1" ht="14.1" customHeight="1" x14ac:dyDescent="0.15">
      <c r="A15" s="135" t="s">
        <v>480</v>
      </c>
      <c r="B15" s="100" t="s">
        <v>102</v>
      </c>
      <c r="C15" s="101">
        <f t="shared" si="0"/>
        <v>7</v>
      </c>
      <c r="D15" s="101">
        <v>5</v>
      </c>
      <c r="E15" s="101">
        <v>1</v>
      </c>
      <c r="F15" s="101">
        <v>0</v>
      </c>
      <c r="G15" s="101">
        <v>1</v>
      </c>
      <c r="H15" s="101">
        <v>0</v>
      </c>
      <c r="I15" s="101">
        <v>7</v>
      </c>
      <c r="J15" s="101">
        <v>0</v>
      </c>
      <c r="K15" s="101">
        <v>0</v>
      </c>
      <c r="L15" s="101">
        <v>0</v>
      </c>
      <c r="M15" s="101">
        <v>0</v>
      </c>
      <c r="N15" s="101">
        <v>0</v>
      </c>
      <c r="O15" s="101">
        <v>0</v>
      </c>
      <c r="P15" s="14"/>
    </row>
    <row r="16" spans="1:16" s="131" customFormat="1" ht="14.1" customHeight="1" x14ac:dyDescent="0.15">
      <c r="A16" s="135" t="s">
        <v>480</v>
      </c>
      <c r="B16" s="100" t="s">
        <v>103</v>
      </c>
      <c r="C16" s="101">
        <f t="shared" si="0"/>
        <v>7</v>
      </c>
      <c r="D16" s="101">
        <v>7</v>
      </c>
      <c r="E16" s="101">
        <v>0</v>
      </c>
      <c r="F16" s="101">
        <v>0</v>
      </c>
      <c r="G16" s="101">
        <v>0</v>
      </c>
      <c r="H16" s="101">
        <v>0</v>
      </c>
      <c r="I16" s="101">
        <v>7</v>
      </c>
      <c r="J16" s="101">
        <v>0</v>
      </c>
      <c r="K16" s="101">
        <v>0</v>
      </c>
      <c r="L16" s="101">
        <v>0</v>
      </c>
      <c r="M16" s="101">
        <v>0</v>
      </c>
      <c r="N16" s="101">
        <v>0</v>
      </c>
      <c r="O16" s="101">
        <v>0</v>
      </c>
      <c r="P16" s="14"/>
    </row>
    <row r="17" spans="1:16" s="131" customFormat="1" ht="14.1" customHeight="1" x14ac:dyDescent="0.15">
      <c r="A17" s="135" t="s">
        <v>480</v>
      </c>
      <c r="B17" s="100" t="s">
        <v>635</v>
      </c>
      <c r="C17" s="101">
        <f t="shared" si="0"/>
        <v>13</v>
      </c>
      <c r="D17" s="101">
        <v>12</v>
      </c>
      <c r="E17" s="101">
        <v>0</v>
      </c>
      <c r="F17" s="101">
        <v>1</v>
      </c>
      <c r="G17" s="101">
        <v>0</v>
      </c>
      <c r="H17" s="101">
        <v>0</v>
      </c>
      <c r="I17" s="101">
        <v>13</v>
      </c>
      <c r="J17" s="101">
        <v>0</v>
      </c>
      <c r="K17" s="101">
        <v>0</v>
      </c>
      <c r="L17" s="101">
        <v>0</v>
      </c>
      <c r="M17" s="101">
        <v>0</v>
      </c>
      <c r="N17" s="101">
        <v>0</v>
      </c>
      <c r="O17" s="101">
        <v>0</v>
      </c>
      <c r="P17" s="14"/>
    </row>
    <row r="18" spans="1:16" s="131" customFormat="1" ht="14.1" customHeight="1" x14ac:dyDescent="0.15">
      <c r="A18" s="135" t="s">
        <v>480</v>
      </c>
      <c r="B18" s="100" t="s">
        <v>113</v>
      </c>
      <c r="C18" s="101">
        <f t="shared" si="0"/>
        <v>10</v>
      </c>
      <c r="D18" s="101">
        <v>9</v>
      </c>
      <c r="E18" s="101">
        <v>1</v>
      </c>
      <c r="F18" s="101">
        <v>0</v>
      </c>
      <c r="G18" s="101">
        <v>0</v>
      </c>
      <c r="H18" s="101">
        <v>0</v>
      </c>
      <c r="I18" s="101">
        <v>10</v>
      </c>
      <c r="J18" s="101">
        <v>0</v>
      </c>
      <c r="K18" s="101">
        <v>0</v>
      </c>
      <c r="L18" s="101">
        <v>0</v>
      </c>
      <c r="M18" s="101">
        <v>0</v>
      </c>
      <c r="N18" s="101">
        <v>0</v>
      </c>
      <c r="O18" s="101">
        <v>0</v>
      </c>
      <c r="P18" s="14"/>
    </row>
    <row r="19" spans="1:16" s="131" customFormat="1" ht="14.1" customHeight="1" x14ac:dyDescent="0.15">
      <c r="A19" s="135" t="s">
        <v>480</v>
      </c>
      <c r="B19" s="100" t="s">
        <v>112</v>
      </c>
      <c r="C19" s="101">
        <f t="shared" si="0"/>
        <v>11</v>
      </c>
      <c r="D19" s="101">
        <v>7</v>
      </c>
      <c r="E19" s="101">
        <v>1</v>
      </c>
      <c r="F19" s="101">
        <v>0</v>
      </c>
      <c r="G19" s="101">
        <v>1</v>
      </c>
      <c r="H19" s="101">
        <v>2</v>
      </c>
      <c r="I19" s="101">
        <v>11</v>
      </c>
      <c r="J19" s="101">
        <v>0</v>
      </c>
      <c r="K19" s="101">
        <v>0</v>
      </c>
      <c r="L19" s="101">
        <v>0</v>
      </c>
      <c r="M19" s="101">
        <v>0</v>
      </c>
      <c r="N19" s="101">
        <v>0</v>
      </c>
      <c r="O19" s="101">
        <v>0</v>
      </c>
      <c r="P19" s="14"/>
    </row>
    <row r="20" spans="1:16" s="131" customFormat="1" ht="14.1" customHeight="1" x14ac:dyDescent="0.15">
      <c r="A20" s="135" t="s">
        <v>480</v>
      </c>
      <c r="B20" s="100" t="s">
        <v>636</v>
      </c>
      <c r="C20" s="101">
        <f t="shared" si="0"/>
        <v>5</v>
      </c>
      <c r="D20" s="101">
        <v>5</v>
      </c>
      <c r="E20" s="101">
        <v>0</v>
      </c>
      <c r="F20" s="101">
        <v>0</v>
      </c>
      <c r="G20" s="101">
        <v>0</v>
      </c>
      <c r="H20" s="101">
        <v>0</v>
      </c>
      <c r="I20" s="101">
        <v>5</v>
      </c>
      <c r="J20" s="101">
        <v>0</v>
      </c>
      <c r="K20" s="101">
        <v>0</v>
      </c>
      <c r="L20" s="101">
        <v>0</v>
      </c>
      <c r="M20" s="101">
        <v>0</v>
      </c>
      <c r="N20" s="101">
        <v>0</v>
      </c>
      <c r="O20" s="101">
        <v>0</v>
      </c>
      <c r="P20" s="14"/>
    </row>
    <row r="21" spans="1:16" s="131" customFormat="1" ht="14.1" customHeight="1" x14ac:dyDescent="0.15">
      <c r="A21" s="135" t="s">
        <v>480</v>
      </c>
      <c r="B21" s="100" t="s">
        <v>111</v>
      </c>
      <c r="C21" s="101">
        <f t="shared" si="0"/>
        <v>10</v>
      </c>
      <c r="D21" s="101">
        <v>7</v>
      </c>
      <c r="E21" s="101">
        <v>1</v>
      </c>
      <c r="F21" s="101">
        <v>0</v>
      </c>
      <c r="G21" s="101">
        <v>0</v>
      </c>
      <c r="H21" s="101">
        <v>2</v>
      </c>
      <c r="I21" s="101">
        <v>10</v>
      </c>
      <c r="J21" s="101">
        <v>0</v>
      </c>
      <c r="K21" s="101">
        <v>0</v>
      </c>
      <c r="L21" s="101">
        <v>0</v>
      </c>
      <c r="M21" s="101">
        <v>0</v>
      </c>
      <c r="N21" s="101">
        <v>0</v>
      </c>
      <c r="O21" s="101">
        <v>0</v>
      </c>
      <c r="P21" s="14"/>
    </row>
    <row r="22" spans="1:16" s="131" customFormat="1" ht="14.1" customHeight="1" x14ac:dyDescent="0.15">
      <c r="A22" s="135" t="s">
        <v>480</v>
      </c>
      <c r="B22" s="106" t="s">
        <v>337</v>
      </c>
      <c r="C22" s="101">
        <f t="shared" si="0"/>
        <v>8</v>
      </c>
      <c r="D22" s="101">
        <v>7</v>
      </c>
      <c r="E22" s="101">
        <v>0</v>
      </c>
      <c r="F22" s="101">
        <v>0</v>
      </c>
      <c r="G22" s="101">
        <v>0</v>
      </c>
      <c r="H22" s="101">
        <v>1</v>
      </c>
      <c r="I22" s="101">
        <v>8</v>
      </c>
      <c r="J22" s="101">
        <v>0</v>
      </c>
      <c r="K22" s="101">
        <v>0</v>
      </c>
      <c r="L22" s="101">
        <v>0</v>
      </c>
      <c r="M22" s="101">
        <v>0</v>
      </c>
      <c r="N22" s="101">
        <v>0</v>
      </c>
      <c r="O22" s="101">
        <v>0</v>
      </c>
      <c r="P22" s="14"/>
    </row>
    <row r="23" spans="1:16" s="131" customFormat="1" ht="14.1" customHeight="1" x14ac:dyDescent="0.15">
      <c r="A23" s="135" t="s">
        <v>480</v>
      </c>
      <c r="B23" s="100" t="s">
        <v>155</v>
      </c>
      <c r="C23" s="101">
        <f t="shared" si="0"/>
        <v>6</v>
      </c>
      <c r="D23" s="101">
        <v>6</v>
      </c>
      <c r="E23" s="101">
        <v>0</v>
      </c>
      <c r="F23" s="101">
        <v>0</v>
      </c>
      <c r="G23" s="101">
        <v>0</v>
      </c>
      <c r="H23" s="101">
        <v>0</v>
      </c>
      <c r="I23" s="101">
        <v>6</v>
      </c>
      <c r="J23" s="101">
        <v>0</v>
      </c>
      <c r="K23" s="101">
        <v>0</v>
      </c>
      <c r="L23" s="101">
        <v>0</v>
      </c>
      <c r="M23" s="101">
        <v>0</v>
      </c>
      <c r="N23" s="101">
        <v>0</v>
      </c>
      <c r="O23" s="101">
        <v>0</v>
      </c>
      <c r="P23" s="14"/>
    </row>
    <row r="24" spans="1:16" s="131" customFormat="1" ht="14.1" customHeight="1" x14ac:dyDescent="0.15">
      <c r="A24" s="135" t="s">
        <v>480</v>
      </c>
      <c r="B24" s="100" t="s">
        <v>110</v>
      </c>
      <c r="C24" s="101">
        <f t="shared" si="0"/>
        <v>11</v>
      </c>
      <c r="D24" s="101">
        <v>8</v>
      </c>
      <c r="E24" s="101">
        <v>0</v>
      </c>
      <c r="F24" s="101">
        <v>1</v>
      </c>
      <c r="G24" s="101">
        <v>1</v>
      </c>
      <c r="H24" s="101">
        <v>1</v>
      </c>
      <c r="I24" s="101">
        <v>11</v>
      </c>
      <c r="J24" s="101">
        <v>0</v>
      </c>
      <c r="K24" s="101">
        <v>0</v>
      </c>
      <c r="L24" s="101">
        <v>0</v>
      </c>
      <c r="M24" s="101">
        <v>0</v>
      </c>
      <c r="N24" s="101">
        <v>0</v>
      </c>
      <c r="O24" s="101">
        <v>0</v>
      </c>
      <c r="P24" s="14"/>
    </row>
    <row r="25" spans="1:16" s="131" customFormat="1" ht="14.1" customHeight="1" x14ac:dyDescent="0.15">
      <c r="A25" s="135" t="s">
        <v>480</v>
      </c>
      <c r="B25" s="100" t="s">
        <v>637</v>
      </c>
      <c r="C25" s="101">
        <f t="shared" si="0"/>
        <v>12</v>
      </c>
      <c r="D25" s="101">
        <v>12</v>
      </c>
      <c r="E25" s="101">
        <v>0</v>
      </c>
      <c r="F25" s="101">
        <v>0</v>
      </c>
      <c r="G25" s="101">
        <v>0</v>
      </c>
      <c r="H25" s="101">
        <v>0</v>
      </c>
      <c r="I25" s="101">
        <v>12</v>
      </c>
      <c r="J25" s="101">
        <v>0</v>
      </c>
      <c r="K25" s="101">
        <v>0</v>
      </c>
      <c r="L25" s="101">
        <v>0</v>
      </c>
      <c r="M25" s="101">
        <v>0</v>
      </c>
      <c r="N25" s="101">
        <v>0</v>
      </c>
      <c r="O25" s="101">
        <v>0</v>
      </c>
      <c r="P25" s="14"/>
    </row>
    <row r="26" spans="1:16" s="131" customFormat="1" ht="14.1" customHeight="1" x14ac:dyDescent="0.15">
      <c r="A26" s="135" t="s">
        <v>480</v>
      </c>
      <c r="B26" s="100" t="s">
        <v>638</v>
      </c>
      <c r="C26" s="101">
        <f t="shared" si="0"/>
        <v>3</v>
      </c>
      <c r="D26" s="101">
        <v>2</v>
      </c>
      <c r="E26" s="101">
        <v>0</v>
      </c>
      <c r="F26" s="101">
        <v>0</v>
      </c>
      <c r="G26" s="101">
        <v>1</v>
      </c>
      <c r="H26" s="101">
        <v>0</v>
      </c>
      <c r="I26" s="101">
        <v>3</v>
      </c>
      <c r="J26" s="101">
        <v>0</v>
      </c>
      <c r="K26" s="101">
        <v>0</v>
      </c>
      <c r="L26" s="101">
        <v>0</v>
      </c>
      <c r="M26" s="101">
        <v>0</v>
      </c>
      <c r="N26" s="101">
        <v>0</v>
      </c>
      <c r="O26" s="101">
        <v>0</v>
      </c>
      <c r="P26" s="14"/>
    </row>
    <row r="27" spans="1:16" s="131" customFormat="1" ht="14.1" customHeight="1" x14ac:dyDescent="0.15">
      <c r="A27" s="135" t="s">
        <v>480</v>
      </c>
      <c r="B27" s="100" t="s">
        <v>154</v>
      </c>
      <c r="C27" s="101">
        <f t="shared" si="0"/>
        <v>7</v>
      </c>
      <c r="D27" s="101">
        <v>7</v>
      </c>
      <c r="E27" s="101">
        <v>0</v>
      </c>
      <c r="F27" s="101">
        <v>0</v>
      </c>
      <c r="G27" s="101">
        <v>0</v>
      </c>
      <c r="H27" s="101">
        <v>0</v>
      </c>
      <c r="I27" s="101">
        <v>7</v>
      </c>
      <c r="J27" s="101">
        <v>0</v>
      </c>
      <c r="K27" s="101">
        <v>0</v>
      </c>
      <c r="L27" s="101">
        <v>0</v>
      </c>
      <c r="M27" s="101">
        <v>0</v>
      </c>
      <c r="N27" s="101">
        <v>0</v>
      </c>
      <c r="O27" s="101">
        <v>0</v>
      </c>
      <c r="P27" s="14"/>
    </row>
    <row r="28" spans="1:16" s="131" customFormat="1" ht="14.1" customHeight="1" x14ac:dyDescent="0.15">
      <c r="A28" s="137" t="s">
        <v>471</v>
      </c>
      <c r="B28" s="102">
        <f>COUNTA(B6:B27)</f>
        <v>22</v>
      </c>
      <c r="C28" s="104">
        <f t="shared" ref="C28:O28" si="1">SUM(C6:C27)</f>
        <v>207</v>
      </c>
      <c r="D28" s="104">
        <f t="shared" si="1"/>
        <v>159</v>
      </c>
      <c r="E28" s="104">
        <f t="shared" si="1"/>
        <v>8</v>
      </c>
      <c r="F28" s="104">
        <f t="shared" si="1"/>
        <v>4</v>
      </c>
      <c r="G28" s="104">
        <f t="shared" si="1"/>
        <v>6</v>
      </c>
      <c r="H28" s="104">
        <f t="shared" si="1"/>
        <v>30</v>
      </c>
      <c r="I28" s="104">
        <f t="shared" si="1"/>
        <v>207</v>
      </c>
      <c r="J28" s="104">
        <f t="shared" si="1"/>
        <v>0</v>
      </c>
      <c r="K28" s="104">
        <f t="shared" si="1"/>
        <v>0</v>
      </c>
      <c r="L28" s="104">
        <f t="shared" si="1"/>
        <v>0</v>
      </c>
      <c r="M28" s="104">
        <f t="shared" si="1"/>
        <v>0</v>
      </c>
      <c r="N28" s="104">
        <f t="shared" si="1"/>
        <v>0</v>
      </c>
      <c r="O28" s="104">
        <f t="shared" si="1"/>
        <v>0</v>
      </c>
      <c r="P28" s="14"/>
    </row>
    <row r="29" spans="1:16" s="131" customFormat="1" ht="14.1" customHeight="1" x14ac:dyDescent="0.15">
      <c r="A29" s="135" t="s">
        <v>479</v>
      </c>
      <c r="B29" s="100" t="s">
        <v>122</v>
      </c>
      <c r="C29" s="101">
        <f t="shared" si="0"/>
        <v>3</v>
      </c>
      <c r="D29" s="101">
        <v>3</v>
      </c>
      <c r="E29" s="101">
        <v>0</v>
      </c>
      <c r="F29" s="101">
        <v>0</v>
      </c>
      <c r="G29" s="101">
        <v>0</v>
      </c>
      <c r="H29" s="101">
        <v>0</v>
      </c>
      <c r="I29" s="101">
        <v>3</v>
      </c>
      <c r="J29" s="101">
        <v>0</v>
      </c>
      <c r="K29" s="101">
        <v>0</v>
      </c>
      <c r="L29" s="101">
        <v>0</v>
      </c>
      <c r="M29" s="101">
        <v>0</v>
      </c>
      <c r="N29" s="101">
        <v>0</v>
      </c>
      <c r="O29" s="101">
        <v>0</v>
      </c>
      <c r="P29" s="14"/>
    </row>
    <row r="30" spans="1:16" s="131" customFormat="1" ht="14.1" customHeight="1" x14ac:dyDescent="0.15">
      <c r="A30" s="135" t="s">
        <v>479</v>
      </c>
      <c r="B30" s="100" t="s">
        <v>123</v>
      </c>
      <c r="C30" s="101">
        <f t="shared" si="0"/>
        <v>6</v>
      </c>
      <c r="D30" s="101">
        <v>6</v>
      </c>
      <c r="E30" s="101">
        <v>0</v>
      </c>
      <c r="F30" s="101">
        <v>0</v>
      </c>
      <c r="G30" s="101">
        <v>0</v>
      </c>
      <c r="H30" s="101">
        <v>0</v>
      </c>
      <c r="I30" s="101">
        <v>6</v>
      </c>
      <c r="J30" s="101">
        <v>0</v>
      </c>
      <c r="K30" s="101">
        <v>0</v>
      </c>
      <c r="L30" s="101">
        <v>0</v>
      </c>
      <c r="M30" s="101">
        <v>0</v>
      </c>
      <c r="N30" s="101">
        <v>0</v>
      </c>
      <c r="O30" s="101">
        <v>0</v>
      </c>
      <c r="P30" s="14"/>
    </row>
    <row r="31" spans="1:16" s="131" customFormat="1" ht="14.1" customHeight="1" x14ac:dyDescent="0.15">
      <c r="A31" s="135" t="s">
        <v>479</v>
      </c>
      <c r="B31" s="100" t="s">
        <v>124</v>
      </c>
      <c r="C31" s="101">
        <f t="shared" si="0"/>
        <v>4</v>
      </c>
      <c r="D31" s="101">
        <v>2</v>
      </c>
      <c r="E31" s="101">
        <v>0</v>
      </c>
      <c r="F31" s="101">
        <v>0</v>
      </c>
      <c r="G31" s="101">
        <v>0</v>
      </c>
      <c r="H31" s="101">
        <v>2</v>
      </c>
      <c r="I31" s="101">
        <v>4</v>
      </c>
      <c r="J31" s="101">
        <v>0</v>
      </c>
      <c r="K31" s="101">
        <v>0</v>
      </c>
      <c r="L31" s="101">
        <v>0</v>
      </c>
      <c r="M31" s="101">
        <v>0</v>
      </c>
      <c r="N31" s="101">
        <v>0</v>
      </c>
      <c r="O31" s="101">
        <v>0</v>
      </c>
      <c r="P31" s="14"/>
    </row>
    <row r="32" spans="1:16" s="131" customFormat="1" ht="14.1" customHeight="1" x14ac:dyDescent="0.15">
      <c r="A32" s="135" t="s">
        <v>479</v>
      </c>
      <c r="B32" s="100" t="s">
        <v>240</v>
      </c>
      <c r="C32" s="101">
        <f t="shared" si="0"/>
        <v>4</v>
      </c>
      <c r="D32" s="101">
        <v>4</v>
      </c>
      <c r="E32" s="101">
        <v>0</v>
      </c>
      <c r="F32" s="101">
        <v>0</v>
      </c>
      <c r="G32" s="101">
        <v>0</v>
      </c>
      <c r="H32" s="101">
        <v>0</v>
      </c>
      <c r="I32" s="101">
        <v>4</v>
      </c>
      <c r="J32" s="101">
        <v>0</v>
      </c>
      <c r="K32" s="101">
        <v>0</v>
      </c>
      <c r="L32" s="101">
        <v>0</v>
      </c>
      <c r="M32" s="101">
        <v>0</v>
      </c>
      <c r="N32" s="101">
        <v>0</v>
      </c>
      <c r="O32" s="101">
        <v>0</v>
      </c>
      <c r="P32" s="14"/>
    </row>
    <row r="33" spans="1:16" s="131" customFormat="1" ht="14.1" customHeight="1" x14ac:dyDescent="0.15">
      <c r="A33" s="137" t="s">
        <v>471</v>
      </c>
      <c r="B33" s="102">
        <f>COUNTA(B29:B32)</f>
        <v>4</v>
      </c>
      <c r="C33" s="104">
        <f t="shared" ref="C33:O33" si="2">SUM(C29:C32)</f>
        <v>17</v>
      </c>
      <c r="D33" s="104">
        <f t="shared" si="2"/>
        <v>15</v>
      </c>
      <c r="E33" s="104">
        <f t="shared" si="2"/>
        <v>0</v>
      </c>
      <c r="F33" s="104">
        <f t="shared" si="2"/>
        <v>0</v>
      </c>
      <c r="G33" s="104">
        <f t="shared" si="2"/>
        <v>0</v>
      </c>
      <c r="H33" s="104">
        <f t="shared" si="2"/>
        <v>2</v>
      </c>
      <c r="I33" s="104">
        <f t="shared" si="2"/>
        <v>17</v>
      </c>
      <c r="J33" s="104">
        <f t="shared" si="2"/>
        <v>0</v>
      </c>
      <c r="K33" s="104">
        <f t="shared" si="2"/>
        <v>0</v>
      </c>
      <c r="L33" s="104">
        <f t="shared" si="2"/>
        <v>0</v>
      </c>
      <c r="M33" s="104">
        <f t="shared" si="2"/>
        <v>0</v>
      </c>
      <c r="N33" s="104">
        <f t="shared" si="2"/>
        <v>0</v>
      </c>
      <c r="O33" s="104">
        <f t="shared" si="2"/>
        <v>0</v>
      </c>
      <c r="P33" s="14"/>
    </row>
    <row r="34" spans="1:16" s="131" customFormat="1" ht="14.1" customHeight="1" x14ac:dyDescent="0.15">
      <c r="A34" s="135" t="s">
        <v>478</v>
      </c>
      <c r="B34" s="100" t="s">
        <v>531</v>
      </c>
      <c r="C34" s="101">
        <f t="shared" si="0"/>
        <v>6</v>
      </c>
      <c r="D34" s="101">
        <v>4</v>
      </c>
      <c r="E34" s="101">
        <v>0</v>
      </c>
      <c r="F34" s="101">
        <v>0</v>
      </c>
      <c r="G34" s="101">
        <v>0</v>
      </c>
      <c r="H34" s="101">
        <v>2</v>
      </c>
      <c r="I34" s="101">
        <v>6</v>
      </c>
      <c r="J34" s="101">
        <v>0</v>
      </c>
      <c r="K34" s="101">
        <v>0</v>
      </c>
      <c r="L34" s="101">
        <v>0</v>
      </c>
      <c r="M34" s="101">
        <v>0</v>
      </c>
      <c r="N34" s="101">
        <v>0</v>
      </c>
      <c r="O34" s="101">
        <v>0</v>
      </c>
      <c r="P34" s="14"/>
    </row>
    <row r="35" spans="1:16" s="131" customFormat="1" ht="14.1" customHeight="1" x14ac:dyDescent="0.15">
      <c r="A35" s="135" t="s">
        <v>478</v>
      </c>
      <c r="B35" s="100" t="s">
        <v>129</v>
      </c>
      <c r="C35" s="101">
        <f t="shared" si="0"/>
        <v>6</v>
      </c>
      <c r="D35" s="101">
        <v>3</v>
      </c>
      <c r="E35" s="101">
        <v>0</v>
      </c>
      <c r="F35" s="101">
        <v>0</v>
      </c>
      <c r="G35" s="101">
        <v>0</v>
      </c>
      <c r="H35" s="101">
        <v>3</v>
      </c>
      <c r="I35" s="101">
        <v>6</v>
      </c>
      <c r="J35" s="101">
        <v>0</v>
      </c>
      <c r="K35" s="101">
        <v>0</v>
      </c>
      <c r="L35" s="101">
        <v>0</v>
      </c>
      <c r="M35" s="101">
        <v>0</v>
      </c>
      <c r="N35" s="101">
        <v>0</v>
      </c>
      <c r="O35" s="101">
        <v>0</v>
      </c>
      <c r="P35" s="14"/>
    </row>
    <row r="36" spans="1:16" s="131" customFormat="1" ht="14.1" customHeight="1" x14ac:dyDescent="0.15">
      <c r="A36" s="135" t="s">
        <v>478</v>
      </c>
      <c r="B36" s="100" t="s">
        <v>133</v>
      </c>
      <c r="C36" s="101">
        <f t="shared" si="0"/>
        <v>4</v>
      </c>
      <c r="D36" s="101">
        <v>3</v>
      </c>
      <c r="E36" s="101">
        <v>0</v>
      </c>
      <c r="F36" s="101">
        <v>0</v>
      </c>
      <c r="G36" s="101">
        <v>0</v>
      </c>
      <c r="H36" s="101">
        <v>1</v>
      </c>
      <c r="I36" s="101">
        <v>4</v>
      </c>
      <c r="J36" s="101">
        <v>0</v>
      </c>
      <c r="K36" s="101">
        <v>0</v>
      </c>
      <c r="L36" s="101">
        <v>0</v>
      </c>
      <c r="M36" s="101">
        <v>0</v>
      </c>
      <c r="N36" s="101">
        <v>0</v>
      </c>
      <c r="O36" s="101">
        <v>0</v>
      </c>
      <c r="P36" s="14"/>
    </row>
    <row r="37" spans="1:16" s="131" customFormat="1" ht="14.1" customHeight="1" x14ac:dyDescent="0.15">
      <c r="A37" s="135" t="s">
        <v>478</v>
      </c>
      <c r="B37" s="100" t="s">
        <v>463</v>
      </c>
      <c r="C37" s="101">
        <f t="shared" si="0"/>
        <v>7</v>
      </c>
      <c r="D37" s="101">
        <v>7</v>
      </c>
      <c r="E37" s="101">
        <v>0</v>
      </c>
      <c r="F37" s="101">
        <v>0</v>
      </c>
      <c r="G37" s="101">
        <v>0</v>
      </c>
      <c r="H37" s="101">
        <v>0</v>
      </c>
      <c r="I37" s="101">
        <v>7</v>
      </c>
      <c r="J37" s="101">
        <v>0</v>
      </c>
      <c r="K37" s="101">
        <v>0</v>
      </c>
      <c r="L37" s="101">
        <v>0</v>
      </c>
      <c r="M37" s="101">
        <v>0</v>
      </c>
      <c r="N37" s="101">
        <v>0</v>
      </c>
      <c r="O37" s="101">
        <v>0</v>
      </c>
      <c r="P37" s="14"/>
    </row>
    <row r="38" spans="1:16" s="131" customFormat="1" ht="14.1" customHeight="1" x14ac:dyDescent="0.15">
      <c r="A38" s="135" t="s">
        <v>478</v>
      </c>
      <c r="B38" s="100" t="s">
        <v>341</v>
      </c>
      <c r="C38" s="101">
        <f t="shared" si="0"/>
        <v>7</v>
      </c>
      <c r="D38" s="101">
        <v>3</v>
      </c>
      <c r="E38" s="101">
        <v>1</v>
      </c>
      <c r="F38" s="101">
        <v>0</v>
      </c>
      <c r="G38" s="101">
        <v>0</v>
      </c>
      <c r="H38" s="101">
        <v>3</v>
      </c>
      <c r="I38" s="101">
        <v>7</v>
      </c>
      <c r="J38" s="101">
        <v>0</v>
      </c>
      <c r="K38" s="101">
        <v>0</v>
      </c>
      <c r="L38" s="101">
        <v>0</v>
      </c>
      <c r="M38" s="101">
        <v>0</v>
      </c>
      <c r="N38" s="101">
        <v>0</v>
      </c>
      <c r="O38" s="101">
        <v>0</v>
      </c>
      <c r="P38" s="14"/>
    </row>
    <row r="39" spans="1:16" s="131" customFormat="1" ht="14.1" customHeight="1" x14ac:dyDescent="0.15">
      <c r="A39" s="137" t="s">
        <v>471</v>
      </c>
      <c r="B39" s="102">
        <f>COUNTA(B34:B38)</f>
        <v>5</v>
      </c>
      <c r="C39" s="104">
        <f t="shared" ref="C39:O39" si="3">SUM(C34:C38)</f>
        <v>30</v>
      </c>
      <c r="D39" s="104">
        <f t="shared" si="3"/>
        <v>20</v>
      </c>
      <c r="E39" s="104">
        <f t="shared" si="3"/>
        <v>1</v>
      </c>
      <c r="F39" s="104">
        <f t="shared" si="3"/>
        <v>0</v>
      </c>
      <c r="G39" s="104">
        <f t="shared" si="3"/>
        <v>0</v>
      </c>
      <c r="H39" s="104">
        <f t="shared" si="3"/>
        <v>9</v>
      </c>
      <c r="I39" s="104">
        <f t="shared" si="3"/>
        <v>30</v>
      </c>
      <c r="J39" s="104">
        <f t="shared" si="3"/>
        <v>0</v>
      </c>
      <c r="K39" s="104">
        <f t="shared" si="3"/>
        <v>0</v>
      </c>
      <c r="L39" s="104">
        <f t="shared" si="3"/>
        <v>0</v>
      </c>
      <c r="M39" s="104">
        <f t="shared" si="3"/>
        <v>0</v>
      </c>
      <c r="N39" s="104">
        <f t="shared" si="3"/>
        <v>0</v>
      </c>
      <c r="O39" s="104">
        <f t="shared" si="3"/>
        <v>0</v>
      </c>
      <c r="P39" s="14"/>
    </row>
    <row r="40" spans="1:16" s="131" customFormat="1" ht="14.1" customHeight="1" x14ac:dyDescent="0.15">
      <c r="A40" s="135" t="s">
        <v>477</v>
      </c>
      <c r="B40" s="100" t="s">
        <v>465</v>
      </c>
      <c r="C40" s="101">
        <f t="shared" si="0"/>
        <v>7</v>
      </c>
      <c r="D40" s="101">
        <v>3</v>
      </c>
      <c r="E40" s="101">
        <v>0</v>
      </c>
      <c r="F40" s="101">
        <v>0</v>
      </c>
      <c r="G40" s="101">
        <v>0</v>
      </c>
      <c r="H40" s="101">
        <v>4</v>
      </c>
      <c r="I40" s="101">
        <v>7</v>
      </c>
      <c r="J40" s="101">
        <v>0</v>
      </c>
      <c r="K40" s="101">
        <v>0</v>
      </c>
      <c r="L40" s="101">
        <v>0</v>
      </c>
      <c r="M40" s="101">
        <v>0</v>
      </c>
      <c r="N40" s="101">
        <v>0</v>
      </c>
      <c r="O40" s="101">
        <v>0</v>
      </c>
      <c r="P40" s="14"/>
    </row>
    <row r="41" spans="1:16" s="131" customFormat="1" ht="14.1" customHeight="1" x14ac:dyDescent="0.15">
      <c r="A41" s="135" t="s">
        <v>477</v>
      </c>
      <c r="B41" s="100" t="s">
        <v>466</v>
      </c>
      <c r="C41" s="101">
        <f t="shared" si="0"/>
        <v>6</v>
      </c>
      <c r="D41" s="101">
        <v>4</v>
      </c>
      <c r="E41" s="101">
        <v>0</v>
      </c>
      <c r="F41" s="101">
        <v>0</v>
      </c>
      <c r="G41" s="101">
        <v>2</v>
      </c>
      <c r="H41" s="101">
        <v>0</v>
      </c>
      <c r="I41" s="101">
        <v>6</v>
      </c>
      <c r="J41" s="101">
        <v>0</v>
      </c>
      <c r="K41" s="101">
        <v>0</v>
      </c>
      <c r="L41" s="101">
        <v>0</v>
      </c>
      <c r="M41" s="101">
        <v>0</v>
      </c>
      <c r="N41" s="101">
        <v>0</v>
      </c>
      <c r="O41" s="101">
        <v>0</v>
      </c>
      <c r="P41" s="14"/>
    </row>
    <row r="42" spans="1:16" s="131" customFormat="1" ht="14.1" customHeight="1" x14ac:dyDescent="0.15">
      <c r="A42" s="135" t="s">
        <v>477</v>
      </c>
      <c r="B42" s="100" t="s">
        <v>116</v>
      </c>
      <c r="C42" s="101">
        <f t="shared" si="0"/>
        <v>12</v>
      </c>
      <c r="D42" s="101">
        <v>5</v>
      </c>
      <c r="E42" s="101">
        <v>0</v>
      </c>
      <c r="F42" s="101">
        <v>0</v>
      </c>
      <c r="G42" s="101">
        <v>0</v>
      </c>
      <c r="H42" s="101">
        <v>7</v>
      </c>
      <c r="I42" s="101">
        <v>12</v>
      </c>
      <c r="J42" s="101">
        <v>0</v>
      </c>
      <c r="K42" s="101">
        <v>0</v>
      </c>
      <c r="L42" s="101">
        <v>0</v>
      </c>
      <c r="M42" s="101">
        <v>0</v>
      </c>
      <c r="N42" s="101">
        <v>0</v>
      </c>
      <c r="O42" s="101">
        <v>0</v>
      </c>
      <c r="P42" s="14"/>
    </row>
    <row r="43" spans="1:16" s="131" customFormat="1" ht="14.1" customHeight="1" x14ac:dyDescent="0.15">
      <c r="A43" s="135" t="s">
        <v>477</v>
      </c>
      <c r="B43" s="100" t="s">
        <v>117</v>
      </c>
      <c r="C43" s="101">
        <f t="shared" si="0"/>
        <v>8</v>
      </c>
      <c r="D43" s="101">
        <v>5</v>
      </c>
      <c r="E43" s="101">
        <v>0</v>
      </c>
      <c r="F43" s="101">
        <v>1</v>
      </c>
      <c r="G43" s="101">
        <v>1</v>
      </c>
      <c r="H43" s="101">
        <v>1</v>
      </c>
      <c r="I43" s="101">
        <v>8</v>
      </c>
      <c r="J43" s="101">
        <v>0</v>
      </c>
      <c r="K43" s="101">
        <v>0</v>
      </c>
      <c r="L43" s="101">
        <v>0</v>
      </c>
      <c r="M43" s="101">
        <v>0</v>
      </c>
      <c r="N43" s="101">
        <v>0</v>
      </c>
      <c r="O43" s="101">
        <v>0</v>
      </c>
      <c r="P43" s="14"/>
    </row>
    <row r="44" spans="1:16" s="131" customFormat="1" ht="14.1" customHeight="1" x14ac:dyDescent="0.15">
      <c r="A44" s="135" t="s">
        <v>477</v>
      </c>
      <c r="B44" s="100" t="s">
        <v>118</v>
      </c>
      <c r="C44" s="101">
        <f t="shared" si="0"/>
        <v>5</v>
      </c>
      <c r="D44" s="101">
        <v>4</v>
      </c>
      <c r="E44" s="101">
        <v>0</v>
      </c>
      <c r="F44" s="101">
        <v>1</v>
      </c>
      <c r="G44" s="101">
        <v>0</v>
      </c>
      <c r="H44" s="101">
        <v>0</v>
      </c>
      <c r="I44" s="101">
        <v>5</v>
      </c>
      <c r="J44" s="101">
        <v>0</v>
      </c>
      <c r="K44" s="101">
        <v>0</v>
      </c>
      <c r="L44" s="101">
        <v>0</v>
      </c>
      <c r="M44" s="101">
        <v>0</v>
      </c>
      <c r="N44" s="101">
        <v>0</v>
      </c>
      <c r="O44" s="101">
        <v>0</v>
      </c>
      <c r="P44" s="14"/>
    </row>
    <row r="45" spans="1:16" s="131" customFormat="1" ht="14.1" customHeight="1" x14ac:dyDescent="0.15">
      <c r="A45" s="135" t="s">
        <v>477</v>
      </c>
      <c r="B45" s="100" t="s">
        <v>119</v>
      </c>
      <c r="C45" s="101">
        <f t="shared" si="0"/>
        <v>6</v>
      </c>
      <c r="D45" s="101">
        <v>4</v>
      </c>
      <c r="E45" s="101">
        <v>0</v>
      </c>
      <c r="F45" s="101">
        <v>0</v>
      </c>
      <c r="G45" s="101">
        <v>2</v>
      </c>
      <c r="H45" s="101">
        <v>0</v>
      </c>
      <c r="I45" s="101">
        <v>6</v>
      </c>
      <c r="J45" s="101">
        <v>0</v>
      </c>
      <c r="K45" s="101">
        <v>0</v>
      </c>
      <c r="L45" s="101">
        <v>0</v>
      </c>
      <c r="M45" s="101">
        <v>0</v>
      </c>
      <c r="N45" s="101">
        <v>0</v>
      </c>
      <c r="O45" s="101">
        <v>0</v>
      </c>
      <c r="P45" s="14"/>
    </row>
    <row r="46" spans="1:16" s="131" customFormat="1" ht="14.1" customHeight="1" x14ac:dyDescent="0.15">
      <c r="A46" s="135" t="s">
        <v>477</v>
      </c>
      <c r="B46" s="100" t="s">
        <v>120</v>
      </c>
      <c r="C46" s="101">
        <f t="shared" si="0"/>
        <v>7</v>
      </c>
      <c r="D46" s="101">
        <v>4</v>
      </c>
      <c r="E46" s="101">
        <v>1</v>
      </c>
      <c r="F46" s="101">
        <v>1</v>
      </c>
      <c r="G46" s="101">
        <v>1</v>
      </c>
      <c r="H46" s="101">
        <v>0</v>
      </c>
      <c r="I46" s="101">
        <v>7</v>
      </c>
      <c r="J46" s="101">
        <v>0</v>
      </c>
      <c r="K46" s="101">
        <v>0</v>
      </c>
      <c r="L46" s="101">
        <v>0</v>
      </c>
      <c r="M46" s="101">
        <v>0</v>
      </c>
      <c r="N46" s="101">
        <v>0</v>
      </c>
      <c r="O46" s="101">
        <v>0</v>
      </c>
      <c r="P46" s="14"/>
    </row>
    <row r="47" spans="1:16" s="131" customFormat="1" ht="14.1" customHeight="1" x14ac:dyDescent="0.15">
      <c r="A47" s="135" t="s">
        <v>477</v>
      </c>
      <c r="B47" s="100" t="s">
        <v>121</v>
      </c>
      <c r="C47" s="101">
        <f t="shared" si="0"/>
        <v>10</v>
      </c>
      <c r="D47" s="101">
        <v>3</v>
      </c>
      <c r="E47" s="101">
        <v>1</v>
      </c>
      <c r="F47" s="101">
        <v>0</v>
      </c>
      <c r="G47" s="101">
        <v>1</v>
      </c>
      <c r="H47" s="101">
        <v>5</v>
      </c>
      <c r="I47" s="101">
        <v>10</v>
      </c>
      <c r="J47" s="101">
        <v>0</v>
      </c>
      <c r="K47" s="101">
        <v>0</v>
      </c>
      <c r="L47" s="101">
        <v>0</v>
      </c>
      <c r="M47" s="101">
        <v>0</v>
      </c>
      <c r="N47" s="101">
        <v>0</v>
      </c>
      <c r="O47" s="101">
        <v>0</v>
      </c>
      <c r="P47" s="14"/>
    </row>
    <row r="48" spans="1:16" s="131" customFormat="1" ht="14.1" customHeight="1" x14ac:dyDescent="0.15">
      <c r="A48" s="137" t="s">
        <v>471</v>
      </c>
      <c r="B48" s="102">
        <f>COUNTA(B40:B47)</f>
        <v>8</v>
      </c>
      <c r="C48" s="104">
        <f t="shared" ref="C48:O48" si="4">SUM(C40:C47)</f>
        <v>61</v>
      </c>
      <c r="D48" s="104">
        <f t="shared" si="4"/>
        <v>32</v>
      </c>
      <c r="E48" s="104">
        <f t="shared" si="4"/>
        <v>2</v>
      </c>
      <c r="F48" s="104">
        <f t="shared" si="4"/>
        <v>3</v>
      </c>
      <c r="G48" s="104">
        <f t="shared" si="4"/>
        <v>7</v>
      </c>
      <c r="H48" s="104">
        <f t="shared" si="4"/>
        <v>17</v>
      </c>
      <c r="I48" s="104">
        <f t="shared" si="4"/>
        <v>61</v>
      </c>
      <c r="J48" s="104">
        <f t="shared" si="4"/>
        <v>0</v>
      </c>
      <c r="K48" s="104">
        <f t="shared" si="4"/>
        <v>0</v>
      </c>
      <c r="L48" s="104">
        <f t="shared" si="4"/>
        <v>0</v>
      </c>
      <c r="M48" s="104">
        <f t="shared" si="4"/>
        <v>0</v>
      </c>
      <c r="N48" s="104">
        <f t="shared" si="4"/>
        <v>0</v>
      </c>
      <c r="O48" s="104">
        <f t="shared" si="4"/>
        <v>0</v>
      </c>
      <c r="P48" s="14"/>
    </row>
    <row r="49" spans="1:16" s="131" customFormat="1" ht="14.1" customHeight="1" x14ac:dyDescent="0.15">
      <c r="A49" s="135" t="s">
        <v>174</v>
      </c>
      <c r="B49" s="100" t="s">
        <v>125</v>
      </c>
      <c r="C49" s="101">
        <f t="shared" si="0"/>
        <v>5</v>
      </c>
      <c r="D49" s="101">
        <v>4</v>
      </c>
      <c r="E49" s="101">
        <v>1</v>
      </c>
      <c r="F49" s="101">
        <v>0</v>
      </c>
      <c r="G49" s="101">
        <v>0</v>
      </c>
      <c r="H49" s="101">
        <v>0</v>
      </c>
      <c r="I49" s="101">
        <v>5</v>
      </c>
      <c r="J49" s="101">
        <v>0</v>
      </c>
      <c r="K49" s="101">
        <v>0</v>
      </c>
      <c r="L49" s="101">
        <v>0</v>
      </c>
      <c r="M49" s="101">
        <v>0</v>
      </c>
      <c r="N49" s="101">
        <v>0</v>
      </c>
      <c r="O49" s="101">
        <v>0</v>
      </c>
      <c r="P49" s="14"/>
    </row>
    <row r="50" spans="1:16" s="131" customFormat="1" ht="14.1" customHeight="1" x14ac:dyDescent="0.15">
      <c r="A50" s="135" t="s">
        <v>174</v>
      </c>
      <c r="B50" s="100" t="s">
        <v>126</v>
      </c>
      <c r="C50" s="101">
        <f t="shared" si="0"/>
        <v>10</v>
      </c>
      <c r="D50" s="101">
        <v>7</v>
      </c>
      <c r="E50" s="101">
        <v>0</v>
      </c>
      <c r="F50" s="101">
        <v>0</v>
      </c>
      <c r="G50" s="101">
        <v>1</v>
      </c>
      <c r="H50" s="101">
        <v>2</v>
      </c>
      <c r="I50" s="101">
        <v>10</v>
      </c>
      <c r="J50" s="101">
        <v>0</v>
      </c>
      <c r="K50" s="101">
        <v>0</v>
      </c>
      <c r="L50" s="101">
        <v>0</v>
      </c>
      <c r="M50" s="101">
        <v>0</v>
      </c>
      <c r="N50" s="101">
        <v>0</v>
      </c>
      <c r="O50" s="101">
        <v>0</v>
      </c>
      <c r="P50" s="14"/>
    </row>
    <row r="51" spans="1:16" s="131" customFormat="1" ht="14.1" customHeight="1" x14ac:dyDescent="0.15">
      <c r="A51" s="135" t="s">
        <v>174</v>
      </c>
      <c r="B51" s="100" t="s">
        <v>127</v>
      </c>
      <c r="C51" s="101">
        <f t="shared" si="0"/>
        <v>15</v>
      </c>
      <c r="D51" s="101">
        <v>8</v>
      </c>
      <c r="E51" s="101">
        <v>1</v>
      </c>
      <c r="F51" s="101">
        <v>0</v>
      </c>
      <c r="G51" s="101">
        <v>1</v>
      </c>
      <c r="H51" s="101">
        <v>5</v>
      </c>
      <c r="I51" s="101">
        <v>15</v>
      </c>
      <c r="J51" s="101">
        <v>0</v>
      </c>
      <c r="K51" s="101">
        <v>0</v>
      </c>
      <c r="L51" s="101">
        <v>0</v>
      </c>
      <c r="M51" s="101">
        <v>0</v>
      </c>
      <c r="N51" s="101">
        <v>0</v>
      </c>
      <c r="O51" s="101">
        <v>0</v>
      </c>
      <c r="P51" s="14"/>
    </row>
    <row r="52" spans="1:16" s="131" customFormat="1" ht="14.1" customHeight="1" x14ac:dyDescent="0.15">
      <c r="A52" s="135" t="s">
        <v>174</v>
      </c>
      <c r="B52" s="100" t="s">
        <v>128</v>
      </c>
      <c r="C52" s="101">
        <f t="shared" si="0"/>
        <v>7</v>
      </c>
      <c r="D52" s="101">
        <v>5</v>
      </c>
      <c r="E52" s="101">
        <v>0</v>
      </c>
      <c r="F52" s="101">
        <v>0</v>
      </c>
      <c r="G52" s="101">
        <v>0</v>
      </c>
      <c r="H52" s="101">
        <v>2</v>
      </c>
      <c r="I52" s="101">
        <v>7</v>
      </c>
      <c r="J52" s="101">
        <v>0</v>
      </c>
      <c r="K52" s="101">
        <v>0</v>
      </c>
      <c r="L52" s="101">
        <v>0</v>
      </c>
      <c r="M52" s="101">
        <v>0</v>
      </c>
      <c r="N52" s="101">
        <v>0</v>
      </c>
      <c r="O52" s="101">
        <v>0</v>
      </c>
      <c r="P52" s="14"/>
    </row>
    <row r="53" spans="1:16" s="131" customFormat="1" ht="14.1" customHeight="1" x14ac:dyDescent="0.15">
      <c r="A53" s="135" t="s">
        <v>174</v>
      </c>
      <c r="B53" s="100" t="s">
        <v>160</v>
      </c>
      <c r="C53" s="101">
        <f t="shared" si="0"/>
        <v>8</v>
      </c>
      <c r="D53" s="101">
        <v>5</v>
      </c>
      <c r="E53" s="101">
        <v>1</v>
      </c>
      <c r="F53" s="101">
        <v>0</v>
      </c>
      <c r="G53" s="101">
        <v>1</v>
      </c>
      <c r="H53" s="101">
        <v>1</v>
      </c>
      <c r="I53" s="101">
        <v>8</v>
      </c>
      <c r="J53" s="101">
        <v>0</v>
      </c>
      <c r="K53" s="101">
        <v>0</v>
      </c>
      <c r="L53" s="101">
        <v>0</v>
      </c>
      <c r="M53" s="101">
        <v>0</v>
      </c>
      <c r="N53" s="101">
        <v>0</v>
      </c>
      <c r="O53" s="101">
        <v>0</v>
      </c>
      <c r="P53" s="14"/>
    </row>
    <row r="54" spans="1:16" s="131" customFormat="1" ht="14.1" customHeight="1" x14ac:dyDescent="0.15">
      <c r="A54" s="137" t="s">
        <v>471</v>
      </c>
      <c r="B54" s="102">
        <f>COUNTA(B49:B53)</f>
        <v>5</v>
      </c>
      <c r="C54" s="104">
        <f t="shared" ref="C54:O54" si="5">SUM(C49:C53)</f>
        <v>45</v>
      </c>
      <c r="D54" s="104">
        <f t="shared" si="5"/>
        <v>29</v>
      </c>
      <c r="E54" s="104">
        <f t="shared" si="5"/>
        <v>3</v>
      </c>
      <c r="F54" s="104">
        <f t="shared" si="5"/>
        <v>0</v>
      </c>
      <c r="G54" s="104">
        <f t="shared" si="5"/>
        <v>3</v>
      </c>
      <c r="H54" s="104">
        <f t="shared" si="5"/>
        <v>10</v>
      </c>
      <c r="I54" s="104">
        <f t="shared" si="5"/>
        <v>45</v>
      </c>
      <c r="J54" s="104">
        <f t="shared" si="5"/>
        <v>0</v>
      </c>
      <c r="K54" s="104">
        <f t="shared" si="5"/>
        <v>0</v>
      </c>
      <c r="L54" s="104">
        <f t="shared" si="5"/>
        <v>0</v>
      </c>
      <c r="M54" s="104">
        <f t="shared" si="5"/>
        <v>0</v>
      </c>
      <c r="N54" s="104">
        <f t="shared" si="5"/>
        <v>0</v>
      </c>
      <c r="O54" s="104">
        <f t="shared" si="5"/>
        <v>0</v>
      </c>
      <c r="P54" s="14"/>
    </row>
    <row r="55" spans="1:16" s="131" customFormat="1" ht="14.1" customHeight="1" x14ac:dyDescent="0.15">
      <c r="A55" s="135" t="s">
        <v>475</v>
      </c>
      <c r="B55" s="100" t="s">
        <v>134</v>
      </c>
      <c r="C55" s="101">
        <f t="shared" si="0"/>
        <v>4</v>
      </c>
      <c r="D55" s="101">
        <v>3</v>
      </c>
      <c r="E55" s="101">
        <v>0</v>
      </c>
      <c r="F55" s="101">
        <v>0</v>
      </c>
      <c r="G55" s="101">
        <v>0</v>
      </c>
      <c r="H55" s="101">
        <v>1</v>
      </c>
      <c r="I55" s="101">
        <v>4</v>
      </c>
      <c r="J55" s="101">
        <v>0</v>
      </c>
      <c r="K55" s="101">
        <v>0</v>
      </c>
      <c r="L55" s="101">
        <v>0</v>
      </c>
      <c r="M55" s="101">
        <v>0</v>
      </c>
      <c r="N55" s="101">
        <v>0</v>
      </c>
      <c r="O55" s="101">
        <v>0</v>
      </c>
      <c r="P55" s="14"/>
    </row>
    <row r="56" spans="1:16" s="131" customFormat="1" ht="14.1" customHeight="1" x14ac:dyDescent="0.15">
      <c r="A56" s="137" t="s">
        <v>471</v>
      </c>
      <c r="B56" s="102">
        <v>1</v>
      </c>
      <c r="C56" s="104">
        <f t="shared" ref="C56:O56" si="6">C55</f>
        <v>4</v>
      </c>
      <c r="D56" s="104">
        <f t="shared" si="6"/>
        <v>3</v>
      </c>
      <c r="E56" s="104">
        <f t="shared" si="6"/>
        <v>0</v>
      </c>
      <c r="F56" s="104">
        <f t="shared" si="6"/>
        <v>0</v>
      </c>
      <c r="G56" s="104">
        <f t="shared" si="6"/>
        <v>0</v>
      </c>
      <c r="H56" s="104">
        <f t="shared" si="6"/>
        <v>1</v>
      </c>
      <c r="I56" s="104">
        <f t="shared" si="6"/>
        <v>4</v>
      </c>
      <c r="J56" s="104">
        <f t="shared" si="6"/>
        <v>0</v>
      </c>
      <c r="K56" s="104">
        <f t="shared" si="6"/>
        <v>0</v>
      </c>
      <c r="L56" s="104">
        <f t="shared" si="6"/>
        <v>0</v>
      </c>
      <c r="M56" s="104">
        <f t="shared" si="6"/>
        <v>0</v>
      </c>
      <c r="N56" s="104">
        <f t="shared" si="6"/>
        <v>0</v>
      </c>
      <c r="O56" s="104">
        <f t="shared" si="6"/>
        <v>0</v>
      </c>
      <c r="P56" s="14"/>
    </row>
    <row r="57" spans="1:16" s="131" customFormat="1" ht="14.1" customHeight="1" x14ac:dyDescent="0.15">
      <c r="A57" s="135" t="s">
        <v>474</v>
      </c>
      <c r="B57" s="100" t="s">
        <v>530</v>
      </c>
      <c r="C57" s="101">
        <f t="shared" si="0"/>
        <v>8</v>
      </c>
      <c r="D57" s="101">
        <v>4</v>
      </c>
      <c r="E57" s="101">
        <v>1</v>
      </c>
      <c r="F57" s="101">
        <v>1</v>
      </c>
      <c r="G57" s="101">
        <v>0</v>
      </c>
      <c r="H57" s="101">
        <v>2</v>
      </c>
      <c r="I57" s="101">
        <v>8</v>
      </c>
      <c r="J57" s="101">
        <v>0</v>
      </c>
      <c r="K57" s="101">
        <v>0</v>
      </c>
      <c r="L57" s="101">
        <v>0</v>
      </c>
      <c r="M57" s="101">
        <v>0</v>
      </c>
      <c r="N57" s="101">
        <v>0</v>
      </c>
      <c r="O57" s="101">
        <v>0</v>
      </c>
      <c r="P57" s="14"/>
    </row>
    <row r="58" spans="1:16" s="131" customFormat="1" ht="14.1" customHeight="1" x14ac:dyDescent="0.15">
      <c r="A58" s="137" t="s">
        <v>471</v>
      </c>
      <c r="B58" s="102">
        <v>1</v>
      </c>
      <c r="C58" s="104">
        <f t="shared" ref="C58:O58" si="7">C57</f>
        <v>8</v>
      </c>
      <c r="D58" s="104">
        <f t="shared" si="7"/>
        <v>4</v>
      </c>
      <c r="E58" s="104">
        <f t="shared" si="7"/>
        <v>1</v>
      </c>
      <c r="F58" s="104">
        <f t="shared" si="7"/>
        <v>1</v>
      </c>
      <c r="G58" s="104">
        <f t="shared" si="7"/>
        <v>0</v>
      </c>
      <c r="H58" s="104">
        <f t="shared" si="7"/>
        <v>2</v>
      </c>
      <c r="I58" s="104">
        <f t="shared" si="7"/>
        <v>8</v>
      </c>
      <c r="J58" s="104">
        <f t="shared" si="7"/>
        <v>0</v>
      </c>
      <c r="K58" s="104">
        <f t="shared" si="7"/>
        <v>0</v>
      </c>
      <c r="L58" s="104">
        <f t="shared" si="7"/>
        <v>0</v>
      </c>
      <c r="M58" s="104">
        <f t="shared" si="7"/>
        <v>0</v>
      </c>
      <c r="N58" s="104">
        <f t="shared" si="7"/>
        <v>0</v>
      </c>
      <c r="O58" s="104">
        <f t="shared" si="7"/>
        <v>0</v>
      </c>
      <c r="P58" s="14"/>
    </row>
    <row r="59" spans="1:16" s="131" customFormat="1" ht="14.1" customHeight="1" x14ac:dyDescent="0.15">
      <c r="A59" s="135" t="s">
        <v>473</v>
      </c>
      <c r="B59" s="100" t="s">
        <v>131</v>
      </c>
      <c r="C59" s="101">
        <f t="shared" si="0"/>
        <v>9</v>
      </c>
      <c r="D59" s="101">
        <v>7</v>
      </c>
      <c r="E59" s="101">
        <v>0</v>
      </c>
      <c r="F59" s="101">
        <v>0</v>
      </c>
      <c r="G59" s="101">
        <v>0</v>
      </c>
      <c r="H59" s="101">
        <v>2</v>
      </c>
      <c r="I59" s="101">
        <v>9</v>
      </c>
      <c r="J59" s="101">
        <v>0</v>
      </c>
      <c r="K59" s="101">
        <v>0</v>
      </c>
      <c r="L59" s="101">
        <v>0</v>
      </c>
      <c r="M59" s="101">
        <v>0</v>
      </c>
      <c r="N59" s="101">
        <v>0</v>
      </c>
      <c r="O59" s="101">
        <v>0</v>
      </c>
      <c r="P59" s="14"/>
    </row>
    <row r="60" spans="1:16" s="131" customFormat="1" ht="14.1" customHeight="1" x14ac:dyDescent="0.15">
      <c r="A60" s="135" t="s">
        <v>473</v>
      </c>
      <c r="B60" s="100" t="s">
        <v>132</v>
      </c>
      <c r="C60" s="101">
        <f t="shared" si="0"/>
        <v>13</v>
      </c>
      <c r="D60" s="101">
        <v>5</v>
      </c>
      <c r="E60" s="101">
        <v>1</v>
      </c>
      <c r="F60" s="101">
        <v>0</v>
      </c>
      <c r="G60" s="101">
        <v>0</v>
      </c>
      <c r="H60" s="101">
        <v>7</v>
      </c>
      <c r="I60" s="101">
        <v>13</v>
      </c>
      <c r="J60" s="101">
        <v>0</v>
      </c>
      <c r="K60" s="101">
        <v>0</v>
      </c>
      <c r="L60" s="101">
        <v>0</v>
      </c>
      <c r="M60" s="101">
        <v>0</v>
      </c>
      <c r="N60" s="101">
        <v>0</v>
      </c>
      <c r="O60" s="101">
        <v>0</v>
      </c>
      <c r="P60" s="14"/>
    </row>
    <row r="61" spans="1:16" s="131" customFormat="1" ht="14.1" customHeight="1" x14ac:dyDescent="0.15">
      <c r="A61" s="135" t="s">
        <v>473</v>
      </c>
      <c r="B61" s="100" t="s">
        <v>239</v>
      </c>
      <c r="C61" s="101">
        <f t="shared" si="0"/>
        <v>6</v>
      </c>
      <c r="D61" s="101">
        <v>5</v>
      </c>
      <c r="E61" s="101">
        <v>0</v>
      </c>
      <c r="F61" s="101">
        <v>0</v>
      </c>
      <c r="G61" s="101">
        <v>0</v>
      </c>
      <c r="H61" s="101">
        <v>1</v>
      </c>
      <c r="I61" s="101">
        <v>6</v>
      </c>
      <c r="J61" s="101">
        <v>0</v>
      </c>
      <c r="K61" s="101">
        <v>0</v>
      </c>
      <c r="L61" s="101">
        <v>0</v>
      </c>
      <c r="M61" s="101">
        <v>0</v>
      </c>
      <c r="N61" s="101">
        <v>0</v>
      </c>
      <c r="O61" s="101">
        <v>0</v>
      </c>
      <c r="P61" s="14"/>
    </row>
    <row r="62" spans="1:16" s="131" customFormat="1" ht="14.1" customHeight="1" x14ac:dyDescent="0.15">
      <c r="A62" s="137" t="s">
        <v>471</v>
      </c>
      <c r="B62" s="102">
        <f>COUNTA(B59:B61)</f>
        <v>3</v>
      </c>
      <c r="C62" s="104">
        <f t="shared" ref="C62:O62" si="8">SUM(C59:C61)</f>
        <v>28</v>
      </c>
      <c r="D62" s="104">
        <f t="shared" si="8"/>
        <v>17</v>
      </c>
      <c r="E62" s="104">
        <f t="shared" si="8"/>
        <v>1</v>
      </c>
      <c r="F62" s="104">
        <f t="shared" si="8"/>
        <v>0</v>
      </c>
      <c r="G62" s="104">
        <f t="shared" si="8"/>
        <v>0</v>
      </c>
      <c r="H62" s="104">
        <f t="shared" si="8"/>
        <v>10</v>
      </c>
      <c r="I62" s="104">
        <f t="shared" si="8"/>
        <v>28</v>
      </c>
      <c r="J62" s="104">
        <f t="shared" si="8"/>
        <v>0</v>
      </c>
      <c r="K62" s="104">
        <f t="shared" si="8"/>
        <v>0</v>
      </c>
      <c r="L62" s="104">
        <f t="shared" si="8"/>
        <v>0</v>
      </c>
      <c r="M62" s="104">
        <f t="shared" si="8"/>
        <v>0</v>
      </c>
      <c r="N62" s="104">
        <f t="shared" si="8"/>
        <v>0</v>
      </c>
      <c r="O62" s="104">
        <f t="shared" si="8"/>
        <v>0</v>
      </c>
      <c r="P62" s="14"/>
    </row>
    <row r="63" spans="1:16" s="131" customFormat="1" ht="14.1" customHeight="1" x14ac:dyDescent="0.15">
      <c r="A63" s="135" t="s">
        <v>472</v>
      </c>
      <c r="B63" s="100" t="s">
        <v>130</v>
      </c>
      <c r="C63" s="101">
        <f t="shared" si="0"/>
        <v>8</v>
      </c>
      <c r="D63" s="101">
        <v>6</v>
      </c>
      <c r="E63" s="101">
        <v>0</v>
      </c>
      <c r="F63" s="101">
        <v>0</v>
      </c>
      <c r="G63" s="101">
        <v>1</v>
      </c>
      <c r="H63" s="101">
        <v>1</v>
      </c>
      <c r="I63" s="101">
        <v>8</v>
      </c>
      <c r="J63" s="101">
        <v>0</v>
      </c>
      <c r="K63" s="101">
        <v>0</v>
      </c>
      <c r="L63" s="101">
        <v>0</v>
      </c>
      <c r="M63" s="101">
        <v>0</v>
      </c>
      <c r="N63" s="101">
        <v>0</v>
      </c>
      <c r="O63" s="101">
        <v>0</v>
      </c>
      <c r="P63" s="14"/>
    </row>
    <row r="64" spans="1:16" s="131" customFormat="1" ht="14.1" customHeight="1" x14ac:dyDescent="0.15">
      <c r="A64" s="137" t="s">
        <v>471</v>
      </c>
      <c r="B64" s="102">
        <v>1</v>
      </c>
      <c r="C64" s="104">
        <f t="shared" ref="C64:O64" si="9">C63</f>
        <v>8</v>
      </c>
      <c r="D64" s="104">
        <f t="shared" si="9"/>
        <v>6</v>
      </c>
      <c r="E64" s="104">
        <f t="shared" si="9"/>
        <v>0</v>
      </c>
      <c r="F64" s="104">
        <f t="shared" si="9"/>
        <v>0</v>
      </c>
      <c r="G64" s="104">
        <f t="shared" si="9"/>
        <v>1</v>
      </c>
      <c r="H64" s="104">
        <f t="shared" si="9"/>
        <v>1</v>
      </c>
      <c r="I64" s="104">
        <f t="shared" si="9"/>
        <v>8</v>
      </c>
      <c r="J64" s="104">
        <f t="shared" si="9"/>
        <v>0</v>
      </c>
      <c r="K64" s="104">
        <f t="shared" si="9"/>
        <v>0</v>
      </c>
      <c r="L64" s="104">
        <f t="shared" si="9"/>
        <v>0</v>
      </c>
      <c r="M64" s="104">
        <f t="shared" si="9"/>
        <v>0</v>
      </c>
      <c r="N64" s="104">
        <f t="shared" si="9"/>
        <v>0</v>
      </c>
      <c r="O64" s="104">
        <f t="shared" si="9"/>
        <v>0</v>
      </c>
      <c r="P64" s="14"/>
    </row>
    <row r="65" spans="1:16" s="138" customFormat="1" ht="14.1" customHeight="1" x14ac:dyDescent="0.15">
      <c r="A65" s="149" t="s">
        <v>506</v>
      </c>
      <c r="B65" s="142">
        <f t="shared" ref="B65:O65" si="10">B28+B33+B39+B48+B54+B56+B58+B62+B64</f>
        <v>50</v>
      </c>
      <c r="C65" s="111">
        <f t="shared" si="10"/>
        <v>408</v>
      </c>
      <c r="D65" s="111">
        <f t="shared" si="10"/>
        <v>285</v>
      </c>
      <c r="E65" s="111">
        <f t="shared" si="10"/>
        <v>16</v>
      </c>
      <c r="F65" s="111">
        <f t="shared" si="10"/>
        <v>8</v>
      </c>
      <c r="G65" s="111">
        <f t="shared" si="10"/>
        <v>17</v>
      </c>
      <c r="H65" s="111">
        <f t="shared" si="10"/>
        <v>82</v>
      </c>
      <c r="I65" s="111">
        <f t="shared" si="10"/>
        <v>408</v>
      </c>
      <c r="J65" s="111">
        <f t="shared" si="10"/>
        <v>0</v>
      </c>
      <c r="K65" s="111">
        <f t="shared" si="10"/>
        <v>0</v>
      </c>
      <c r="L65" s="111">
        <f t="shared" si="10"/>
        <v>0</v>
      </c>
      <c r="M65" s="111">
        <f t="shared" si="10"/>
        <v>0</v>
      </c>
      <c r="N65" s="111">
        <f t="shared" si="10"/>
        <v>0</v>
      </c>
      <c r="O65" s="111">
        <f t="shared" si="10"/>
        <v>0</v>
      </c>
      <c r="P65" s="14"/>
    </row>
    <row r="66" spans="1:16" s="131" customFormat="1" x14ac:dyDescent="0.15">
      <c r="A66" s="151"/>
      <c r="P66" s="14"/>
    </row>
    <row r="67" spans="1:16" s="131" customFormat="1" x14ac:dyDescent="0.15">
      <c r="A67" s="151"/>
      <c r="P67" s="14"/>
    </row>
    <row r="68" spans="1:16" s="147" customFormat="1" x14ac:dyDescent="0.15">
      <c r="D68" s="148"/>
      <c r="H68" s="148"/>
      <c r="P68" s="14"/>
    </row>
    <row r="69" spans="1:16" s="147" customFormat="1" x14ac:dyDescent="0.15">
      <c r="D69" s="148"/>
      <c r="H69" s="148"/>
      <c r="P69" s="14"/>
    </row>
    <row r="70" spans="1:16" s="147" customFormat="1" x14ac:dyDescent="0.15">
      <c r="D70" s="148"/>
      <c r="H70" s="148"/>
      <c r="P70" s="14"/>
    </row>
    <row r="71" spans="1:16" s="147" customFormat="1" x14ac:dyDescent="0.15">
      <c r="D71" s="148"/>
      <c r="H71" s="148"/>
      <c r="P71" s="14"/>
    </row>
    <row r="72" spans="1:16" s="147" customFormat="1" x14ac:dyDescent="0.15">
      <c r="D72" s="148"/>
      <c r="H72" s="148"/>
      <c r="P72" s="14"/>
    </row>
    <row r="73" spans="1:16" s="147" customFormat="1" x14ac:dyDescent="0.15">
      <c r="D73" s="148"/>
      <c r="H73" s="148"/>
      <c r="P73" s="14"/>
    </row>
    <row r="74" spans="1:16" s="147" customFormat="1" x14ac:dyDescent="0.15">
      <c r="D74" s="148"/>
      <c r="H74" s="148"/>
      <c r="P74" s="14"/>
    </row>
    <row r="75" spans="1:16" s="147" customFormat="1" x14ac:dyDescent="0.15">
      <c r="D75" s="148"/>
      <c r="H75" s="148"/>
      <c r="P75" s="14"/>
    </row>
    <row r="76" spans="1:16" s="147" customFormat="1" x14ac:dyDescent="0.15">
      <c r="D76" s="148"/>
      <c r="H76" s="148"/>
      <c r="P76" s="14"/>
    </row>
    <row r="77" spans="1:16" s="147" customFormat="1" x14ac:dyDescent="0.15">
      <c r="D77" s="148"/>
      <c r="H77" s="148"/>
      <c r="P77" s="14"/>
    </row>
    <row r="720" spans="16:16" x14ac:dyDescent="0.15">
      <c r="P720" s="5"/>
    </row>
    <row r="721" spans="16:16" x14ac:dyDescent="0.15">
      <c r="P721" s="5"/>
    </row>
    <row r="722" spans="16:16" x14ac:dyDescent="0.15">
      <c r="P722" s="5"/>
    </row>
  </sheetData>
  <mergeCells count="12">
    <mergeCell ref="A2:A5"/>
    <mergeCell ref="B2:B5"/>
    <mergeCell ref="C2:O2"/>
    <mergeCell ref="C3:C5"/>
    <mergeCell ref="D3:I3"/>
    <mergeCell ref="J3:O3"/>
    <mergeCell ref="E4:E5"/>
    <mergeCell ref="H4:H5"/>
    <mergeCell ref="I4:I5"/>
    <mergeCell ref="K4:K5"/>
    <mergeCell ref="N4:N5"/>
    <mergeCell ref="O4:O5"/>
  </mergeCells>
  <phoneticPr fontId="2"/>
  <dataValidations count="1">
    <dataValidation imeMode="on" allowBlank="1" showInputMessage="1" showErrorMessage="1" sqref="A983105:A983106 IU983105:IU983106 SQ983105:SQ983106 ACM983105:ACM983106 AMI983105:AMI983106 AWE983105:AWE983106 BGA983105:BGA983106 BPW983105:BPW983106 BZS983105:BZS983106 CJO983105:CJO983106 CTK983105:CTK983106 DDG983105:DDG983106 DNC983105:DNC983106 DWY983105:DWY983106 EGU983105:EGU983106 EQQ983105:EQQ983106 FAM983105:FAM983106 FKI983105:FKI983106 FUE983105:FUE983106 GEA983105:GEA983106 GNW983105:GNW983106 GXS983105:GXS983106 HHO983105:HHO983106 HRK983105:HRK983106 IBG983105:IBG983106 ILC983105:ILC983106 IUY983105:IUY983106 JEU983105:JEU983106 JOQ983105:JOQ983106 JYM983105:JYM983106 KII983105:KII983106 KSE983105:KSE983106 LCA983105:LCA983106 LLW983105:LLW983106 LVS983105:LVS983106 MFO983105:MFO983106 MPK983105:MPK983106 MZG983105:MZG983106 NJC983105:NJC983106 NSY983105:NSY983106 OCU983105:OCU983106 OMQ983105:OMQ983106 OWM983105:OWM983106 PGI983105:PGI983106 PQE983105:PQE983106 QAA983105:QAA983106 QJW983105:QJW983106 QTS983105:QTS983106 RDO983105:RDO983106 RNK983105:RNK983106 RXG983105:RXG983106 SHC983105:SHC983106 SQY983105:SQY983106 TAU983105:TAU983106 TKQ983105:TKQ983106 TUM983105:TUM983106 UEI983105:UEI983106 UOE983105:UOE983106 UYA983105:UYA983106 VHW983105:VHW983106 VRS983105:VRS983106 WBO983105:WBO983106 WLK983105:WLK983106 WVG983105:WVG983106 A65601:A65602 IU65601:IU65602 SQ65601:SQ65602 ACM65601:ACM65602 AMI65601:AMI65602 AWE65601:AWE65602 BGA65601:BGA65602 BPW65601:BPW65602 BZS65601:BZS65602 CJO65601:CJO65602 CTK65601:CTK65602 DDG65601:DDG65602 DNC65601:DNC65602 DWY65601:DWY65602 EGU65601:EGU65602 EQQ65601:EQQ65602 FAM65601:FAM65602 FKI65601:FKI65602 FUE65601:FUE65602 GEA65601:GEA65602 GNW65601:GNW65602 GXS65601:GXS65602 HHO65601:HHO65602 HRK65601:HRK65602 IBG65601:IBG65602 ILC65601:ILC65602 IUY65601:IUY65602 JEU65601:JEU65602 JOQ65601:JOQ65602 JYM65601:JYM65602 KII65601:KII65602 KSE65601:KSE65602 LCA65601:LCA65602 LLW65601:LLW65602 LVS65601:LVS65602 MFO65601:MFO65602 MPK65601:MPK65602 MZG65601:MZG65602 NJC65601:NJC65602 NSY65601:NSY65602 OCU65601:OCU65602 OMQ65601:OMQ65602 OWM65601:OWM65602 PGI65601:PGI65602 PQE65601:PQE65602 QAA65601:QAA65602 QJW65601:QJW65602 QTS65601:QTS65602 RDO65601:RDO65602 RNK65601:RNK65602 RXG65601:RXG65602 SHC65601:SHC65602 SQY65601:SQY65602 TAU65601:TAU65602 TKQ65601:TKQ65602 TUM65601:TUM65602 UEI65601:UEI65602 UOE65601:UOE65602 UYA65601:UYA65602 VHW65601:VHW65602 VRS65601:VRS65602 WBO65601:WBO65602 WLK65601:WLK65602 WVG65601:WVG65602 A131137:A131138 IU131137:IU131138 SQ131137:SQ131138 ACM131137:ACM131138 AMI131137:AMI131138 AWE131137:AWE131138 BGA131137:BGA131138 BPW131137:BPW131138 BZS131137:BZS131138 CJO131137:CJO131138 CTK131137:CTK131138 DDG131137:DDG131138 DNC131137:DNC131138 DWY131137:DWY131138 EGU131137:EGU131138 EQQ131137:EQQ131138 FAM131137:FAM131138 FKI131137:FKI131138 FUE131137:FUE131138 GEA131137:GEA131138 GNW131137:GNW131138 GXS131137:GXS131138 HHO131137:HHO131138 HRK131137:HRK131138 IBG131137:IBG131138 ILC131137:ILC131138 IUY131137:IUY131138 JEU131137:JEU131138 JOQ131137:JOQ131138 JYM131137:JYM131138 KII131137:KII131138 KSE131137:KSE131138 LCA131137:LCA131138 LLW131137:LLW131138 LVS131137:LVS131138 MFO131137:MFO131138 MPK131137:MPK131138 MZG131137:MZG131138 NJC131137:NJC131138 NSY131137:NSY131138 OCU131137:OCU131138 OMQ131137:OMQ131138 OWM131137:OWM131138 PGI131137:PGI131138 PQE131137:PQE131138 QAA131137:QAA131138 QJW131137:QJW131138 QTS131137:QTS131138 RDO131137:RDO131138 RNK131137:RNK131138 RXG131137:RXG131138 SHC131137:SHC131138 SQY131137:SQY131138 TAU131137:TAU131138 TKQ131137:TKQ131138 TUM131137:TUM131138 UEI131137:UEI131138 UOE131137:UOE131138 UYA131137:UYA131138 VHW131137:VHW131138 VRS131137:VRS131138 WBO131137:WBO131138 WLK131137:WLK131138 WVG131137:WVG131138 A196673:A196674 IU196673:IU196674 SQ196673:SQ196674 ACM196673:ACM196674 AMI196673:AMI196674 AWE196673:AWE196674 BGA196673:BGA196674 BPW196673:BPW196674 BZS196673:BZS196674 CJO196673:CJO196674 CTK196673:CTK196674 DDG196673:DDG196674 DNC196673:DNC196674 DWY196673:DWY196674 EGU196673:EGU196674 EQQ196673:EQQ196674 FAM196673:FAM196674 FKI196673:FKI196674 FUE196673:FUE196674 GEA196673:GEA196674 GNW196673:GNW196674 GXS196673:GXS196674 HHO196673:HHO196674 HRK196673:HRK196674 IBG196673:IBG196674 ILC196673:ILC196674 IUY196673:IUY196674 JEU196673:JEU196674 JOQ196673:JOQ196674 JYM196673:JYM196674 KII196673:KII196674 KSE196673:KSE196674 LCA196673:LCA196674 LLW196673:LLW196674 LVS196673:LVS196674 MFO196673:MFO196674 MPK196673:MPK196674 MZG196673:MZG196674 NJC196673:NJC196674 NSY196673:NSY196674 OCU196673:OCU196674 OMQ196673:OMQ196674 OWM196673:OWM196674 PGI196673:PGI196674 PQE196673:PQE196674 QAA196673:QAA196674 QJW196673:QJW196674 QTS196673:QTS196674 RDO196673:RDO196674 RNK196673:RNK196674 RXG196673:RXG196674 SHC196673:SHC196674 SQY196673:SQY196674 TAU196673:TAU196674 TKQ196673:TKQ196674 TUM196673:TUM196674 UEI196673:UEI196674 UOE196673:UOE196674 UYA196673:UYA196674 VHW196673:VHW196674 VRS196673:VRS196674 WBO196673:WBO196674 WLK196673:WLK196674 WVG196673:WVG196674 A262209:A262210 IU262209:IU262210 SQ262209:SQ262210 ACM262209:ACM262210 AMI262209:AMI262210 AWE262209:AWE262210 BGA262209:BGA262210 BPW262209:BPW262210 BZS262209:BZS262210 CJO262209:CJO262210 CTK262209:CTK262210 DDG262209:DDG262210 DNC262209:DNC262210 DWY262209:DWY262210 EGU262209:EGU262210 EQQ262209:EQQ262210 FAM262209:FAM262210 FKI262209:FKI262210 FUE262209:FUE262210 GEA262209:GEA262210 GNW262209:GNW262210 GXS262209:GXS262210 HHO262209:HHO262210 HRK262209:HRK262210 IBG262209:IBG262210 ILC262209:ILC262210 IUY262209:IUY262210 JEU262209:JEU262210 JOQ262209:JOQ262210 JYM262209:JYM262210 KII262209:KII262210 KSE262209:KSE262210 LCA262209:LCA262210 LLW262209:LLW262210 LVS262209:LVS262210 MFO262209:MFO262210 MPK262209:MPK262210 MZG262209:MZG262210 NJC262209:NJC262210 NSY262209:NSY262210 OCU262209:OCU262210 OMQ262209:OMQ262210 OWM262209:OWM262210 PGI262209:PGI262210 PQE262209:PQE262210 QAA262209:QAA262210 QJW262209:QJW262210 QTS262209:QTS262210 RDO262209:RDO262210 RNK262209:RNK262210 RXG262209:RXG262210 SHC262209:SHC262210 SQY262209:SQY262210 TAU262209:TAU262210 TKQ262209:TKQ262210 TUM262209:TUM262210 UEI262209:UEI262210 UOE262209:UOE262210 UYA262209:UYA262210 VHW262209:VHW262210 VRS262209:VRS262210 WBO262209:WBO262210 WLK262209:WLK262210 WVG262209:WVG262210 A327745:A327746 IU327745:IU327746 SQ327745:SQ327746 ACM327745:ACM327746 AMI327745:AMI327746 AWE327745:AWE327746 BGA327745:BGA327746 BPW327745:BPW327746 BZS327745:BZS327746 CJO327745:CJO327746 CTK327745:CTK327746 DDG327745:DDG327746 DNC327745:DNC327746 DWY327745:DWY327746 EGU327745:EGU327746 EQQ327745:EQQ327746 FAM327745:FAM327746 FKI327745:FKI327746 FUE327745:FUE327746 GEA327745:GEA327746 GNW327745:GNW327746 GXS327745:GXS327746 HHO327745:HHO327746 HRK327745:HRK327746 IBG327745:IBG327746 ILC327745:ILC327746 IUY327745:IUY327746 JEU327745:JEU327746 JOQ327745:JOQ327746 JYM327745:JYM327746 KII327745:KII327746 KSE327745:KSE327746 LCA327745:LCA327746 LLW327745:LLW327746 LVS327745:LVS327746 MFO327745:MFO327746 MPK327745:MPK327746 MZG327745:MZG327746 NJC327745:NJC327746 NSY327745:NSY327746 OCU327745:OCU327746 OMQ327745:OMQ327746 OWM327745:OWM327746 PGI327745:PGI327746 PQE327745:PQE327746 QAA327745:QAA327746 QJW327745:QJW327746 QTS327745:QTS327746 RDO327745:RDO327746 RNK327745:RNK327746 RXG327745:RXG327746 SHC327745:SHC327746 SQY327745:SQY327746 TAU327745:TAU327746 TKQ327745:TKQ327746 TUM327745:TUM327746 UEI327745:UEI327746 UOE327745:UOE327746 UYA327745:UYA327746 VHW327745:VHW327746 VRS327745:VRS327746 WBO327745:WBO327746 WLK327745:WLK327746 WVG327745:WVG327746 A393281:A393282 IU393281:IU393282 SQ393281:SQ393282 ACM393281:ACM393282 AMI393281:AMI393282 AWE393281:AWE393282 BGA393281:BGA393282 BPW393281:BPW393282 BZS393281:BZS393282 CJO393281:CJO393282 CTK393281:CTK393282 DDG393281:DDG393282 DNC393281:DNC393282 DWY393281:DWY393282 EGU393281:EGU393282 EQQ393281:EQQ393282 FAM393281:FAM393282 FKI393281:FKI393282 FUE393281:FUE393282 GEA393281:GEA393282 GNW393281:GNW393282 GXS393281:GXS393282 HHO393281:HHO393282 HRK393281:HRK393282 IBG393281:IBG393282 ILC393281:ILC393282 IUY393281:IUY393282 JEU393281:JEU393282 JOQ393281:JOQ393282 JYM393281:JYM393282 KII393281:KII393282 KSE393281:KSE393282 LCA393281:LCA393282 LLW393281:LLW393282 LVS393281:LVS393282 MFO393281:MFO393282 MPK393281:MPK393282 MZG393281:MZG393282 NJC393281:NJC393282 NSY393281:NSY393282 OCU393281:OCU393282 OMQ393281:OMQ393282 OWM393281:OWM393282 PGI393281:PGI393282 PQE393281:PQE393282 QAA393281:QAA393282 QJW393281:QJW393282 QTS393281:QTS393282 RDO393281:RDO393282 RNK393281:RNK393282 RXG393281:RXG393282 SHC393281:SHC393282 SQY393281:SQY393282 TAU393281:TAU393282 TKQ393281:TKQ393282 TUM393281:TUM393282 UEI393281:UEI393282 UOE393281:UOE393282 UYA393281:UYA393282 VHW393281:VHW393282 VRS393281:VRS393282 WBO393281:WBO393282 WLK393281:WLK393282 WVG393281:WVG393282 A458817:A458818 IU458817:IU458818 SQ458817:SQ458818 ACM458817:ACM458818 AMI458817:AMI458818 AWE458817:AWE458818 BGA458817:BGA458818 BPW458817:BPW458818 BZS458817:BZS458818 CJO458817:CJO458818 CTK458817:CTK458818 DDG458817:DDG458818 DNC458817:DNC458818 DWY458817:DWY458818 EGU458817:EGU458818 EQQ458817:EQQ458818 FAM458817:FAM458818 FKI458817:FKI458818 FUE458817:FUE458818 GEA458817:GEA458818 GNW458817:GNW458818 GXS458817:GXS458818 HHO458817:HHO458818 HRK458817:HRK458818 IBG458817:IBG458818 ILC458817:ILC458818 IUY458817:IUY458818 JEU458817:JEU458818 JOQ458817:JOQ458818 JYM458817:JYM458818 KII458817:KII458818 KSE458817:KSE458818 LCA458817:LCA458818 LLW458817:LLW458818 LVS458817:LVS458818 MFO458817:MFO458818 MPK458817:MPK458818 MZG458817:MZG458818 NJC458817:NJC458818 NSY458817:NSY458818 OCU458817:OCU458818 OMQ458817:OMQ458818 OWM458817:OWM458818 PGI458817:PGI458818 PQE458817:PQE458818 QAA458817:QAA458818 QJW458817:QJW458818 QTS458817:QTS458818 RDO458817:RDO458818 RNK458817:RNK458818 RXG458817:RXG458818 SHC458817:SHC458818 SQY458817:SQY458818 TAU458817:TAU458818 TKQ458817:TKQ458818 TUM458817:TUM458818 UEI458817:UEI458818 UOE458817:UOE458818 UYA458817:UYA458818 VHW458817:VHW458818 VRS458817:VRS458818 WBO458817:WBO458818 WLK458817:WLK458818 WVG458817:WVG458818 A524353:A524354 IU524353:IU524354 SQ524353:SQ524354 ACM524353:ACM524354 AMI524353:AMI524354 AWE524353:AWE524354 BGA524353:BGA524354 BPW524353:BPW524354 BZS524353:BZS524354 CJO524353:CJO524354 CTK524353:CTK524354 DDG524353:DDG524354 DNC524353:DNC524354 DWY524353:DWY524354 EGU524353:EGU524354 EQQ524353:EQQ524354 FAM524353:FAM524354 FKI524353:FKI524354 FUE524353:FUE524354 GEA524353:GEA524354 GNW524353:GNW524354 GXS524353:GXS524354 HHO524353:HHO524354 HRK524353:HRK524354 IBG524353:IBG524354 ILC524353:ILC524354 IUY524353:IUY524354 JEU524353:JEU524354 JOQ524353:JOQ524354 JYM524353:JYM524354 KII524353:KII524354 KSE524353:KSE524354 LCA524353:LCA524354 LLW524353:LLW524354 LVS524353:LVS524354 MFO524353:MFO524354 MPK524353:MPK524354 MZG524353:MZG524354 NJC524353:NJC524354 NSY524353:NSY524354 OCU524353:OCU524354 OMQ524353:OMQ524354 OWM524353:OWM524354 PGI524353:PGI524354 PQE524353:PQE524354 QAA524353:QAA524354 QJW524353:QJW524354 QTS524353:QTS524354 RDO524353:RDO524354 RNK524353:RNK524354 RXG524353:RXG524354 SHC524353:SHC524354 SQY524353:SQY524354 TAU524353:TAU524354 TKQ524353:TKQ524354 TUM524353:TUM524354 UEI524353:UEI524354 UOE524353:UOE524354 UYA524353:UYA524354 VHW524353:VHW524354 VRS524353:VRS524354 WBO524353:WBO524354 WLK524353:WLK524354 WVG524353:WVG524354 A589889:A589890 IU589889:IU589890 SQ589889:SQ589890 ACM589889:ACM589890 AMI589889:AMI589890 AWE589889:AWE589890 BGA589889:BGA589890 BPW589889:BPW589890 BZS589889:BZS589890 CJO589889:CJO589890 CTK589889:CTK589890 DDG589889:DDG589890 DNC589889:DNC589890 DWY589889:DWY589890 EGU589889:EGU589890 EQQ589889:EQQ589890 FAM589889:FAM589890 FKI589889:FKI589890 FUE589889:FUE589890 GEA589889:GEA589890 GNW589889:GNW589890 GXS589889:GXS589890 HHO589889:HHO589890 HRK589889:HRK589890 IBG589889:IBG589890 ILC589889:ILC589890 IUY589889:IUY589890 JEU589889:JEU589890 JOQ589889:JOQ589890 JYM589889:JYM589890 KII589889:KII589890 KSE589889:KSE589890 LCA589889:LCA589890 LLW589889:LLW589890 LVS589889:LVS589890 MFO589889:MFO589890 MPK589889:MPK589890 MZG589889:MZG589890 NJC589889:NJC589890 NSY589889:NSY589890 OCU589889:OCU589890 OMQ589889:OMQ589890 OWM589889:OWM589890 PGI589889:PGI589890 PQE589889:PQE589890 QAA589889:QAA589890 QJW589889:QJW589890 QTS589889:QTS589890 RDO589889:RDO589890 RNK589889:RNK589890 RXG589889:RXG589890 SHC589889:SHC589890 SQY589889:SQY589890 TAU589889:TAU589890 TKQ589889:TKQ589890 TUM589889:TUM589890 UEI589889:UEI589890 UOE589889:UOE589890 UYA589889:UYA589890 VHW589889:VHW589890 VRS589889:VRS589890 WBO589889:WBO589890 WLK589889:WLK589890 WVG589889:WVG589890 A655425:A655426 IU655425:IU655426 SQ655425:SQ655426 ACM655425:ACM655426 AMI655425:AMI655426 AWE655425:AWE655426 BGA655425:BGA655426 BPW655425:BPW655426 BZS655425:BZS655426 CJO655425:CJO655426 CTK655425:CTK655426 DDG655425:DDG655426 DNC655425:DNC655426 DWY655425:DWY655426 EGU655425:EGU655426 EQQ655425:EQQ655426 FAM655425:FAM655426 FKI655425:FKI655426 FUE655425:FUE655426 GEA655425:GEA655426 GNW655425:GNW655426 GXS655425:GXS655426 HHO655425:HHO655426 HRK655425:HRK655426 IBG655425:IBG655426 ILC655425:ILC655426 IUY655425:IUY655426 JEU655425:JEU655426 JOQ655425:JOQ655426 JYM655425:JYM655426 KII655425:KII655426 KSE655425:KSE655426 LCA655425:LCA655426 LLW655425:LLW655426 LVS655425:LVS655426 MFO655425:MFO655426 MPK655425:MPK655426 MZG655425:MZG655426 NJC655425:NJC655426 NSY655425:NSY655426 OCU655425:OCU655426 OMQ655425:OMQ655426 OWM655425:OWM655426 PGI655425:PGI655426 PQE655425:PQE655426 QAA655425:QAA655426 QJW655425:QJW655426 QTS655425:QTS655426 RDO655425:RDO655426 RNK655425:RNK655426 RXG655425:RXG655426 SHC655425:SHC655426 SQY655425:SQY655426 TAU655425:TAU655426 TKQ655425:TKQ655426 TUM655425:TUM655426 UEI655425:UEI655426 UOE655425:UOE655426 UYA655425:UYA655426 VHW655425:VHW655426 VRS655425:VRS655426 WBO655425:WBO655426 WLK655425:WLK655426 WVG655425:WVG655426 A720961:A720962 IU720961:IU720962 SQ720961:SQ720962 ACM720961:ACM720962 AMI720961:AMI720962 AWE720961:AWE720962 BGA720961:BGA720962 BPW720961:BPW720962 BZS720961:BZS720962 CJO720961:CJO720962 CTK720961:CTK720962 DDG720961:DDG720962 DNC720961:DNC720962 DWY720961:DWY720962 EGU720961:EGU720962 EQQ720961:EQQ720962 FAM720961:FAM720962 FKI720961:FKI720962 FUE720961:FUE720962 GEA720961:GEA720962 GNW720961:GNW720962 GXS720961:GXS720962 HHO720961:HHO720962 HRK720961:HRK720962 IBG720961:IBG720962 ILC720961:ILC720962 IUY720961:IUY720962 JEU720961:JEU720962 JOQ720961:JOQ720962 JYM720961:JYM720962 KII720961:KII720962 KSE720961:KSE720962 LCA720961:LCA720962 LLW720961:LLW720962 LVS720961:LVS720962 MFO720961:MFO720962 MPK720961:MPK720962 MZG720961:MZG720962 NJC720961:NJC720962 NSY720961:NSY720962 OCU720961:OCU720962 OMQ720961:OMQ720962 OWM720961:OWM720962 PGI720961:PGI720962 PQE720961:PQE720962 QAA720961:QAA720962 QJW720961:QJW720962 QTS720961:QTS720962 RDO720961:RDO720962 RNK720961:RNK720962 RXG720961:RXG720962 SHC720961:SHC720962 SQY720961:SQY720962 TAU720961:TAU720962 TKQ720961:TKQ720962 TUM720961:TUM720962 UEI720961:UEI720962 UOE720961:UOE720962 UYA720961:UYA720962 VHW720961:VHW720962 VRS720961:VRS720962 WBO720961:WBO720962 WLK720961:WLK720962 WVG720961:WVG720962 A786497:A786498 IU786497:IU786498 SQ786497:SQ786498 ACM786497:ACM786498 AMI786497:AMI786498 AWE786497:AWE786498 BGA786497:BGA786498 BPW786497:BPW786498 BZS786497:BZS786498 CJO786497:CJO786498 CTK786497:CTK786498 DDG786497:DDG786498 DNC786497:DNC786498 DWY786497:DWY786498 EGU786497:EGU786498 EQQ786497:EQQ786498 FAM786497:FAM786498 FKI786497:FKI786498 FUE786497:FUE786498 GEA786497:GEA786498 GNW786497:GNW786498 GXS786497:GXS786498 HHO786497:HHO786498 HRK786497:HRK786498 IBG786497:IBG786498 ILC786497:ILC786498 IUY786497:IUY786498 JEU786497:JEU786498 JOQ786497:JOQ786498 JYM786497:JYM786498 KII786497:KII786498 KSE786497:KSE786498 LCA786497:LCA786498 LLW786497:LLW786498 LVS786497:LVS786498 MFO786497:MFO786498 MPK786497:MPK786498 MZG786497:MZG786498 NJC786497:NJC786498 NSY786497:NSY786498 OCU786497:OCU786498 OMQ786497:OMQ786498 OWM786497:OWM786498 PGI786497:PGI786498 PQE786497:PQE786498 QAA786497:QAA786498 QJW786497:QJW786498 QTS786497:QTS786498 RDO786497:RDO786498 RNK786497:RNK786498 RXG786497:RXG786498 SHC786497:SHC786498 SQY786497:SQY786498 TAU786497:TAU786498 TKQ786497:TKQ786498 TUM786497:TUM786498 UEI786497:UEI786498 UOE786497:UOE786498 UYA786497:UYA786498 VHW786497:VHW786498 VRS786497:VRS786498 WBO786497:WBO786498 WLK786497:WLK786498 WVG786497:WVG786498 A852033:A852034 IU852033:IU852034 SQ852033:SQ852034 ACM852033:ACM852034 AMI852033:AMI852034 AWE852033:AWE852034 BGA852033:BGA852034 BPW852033:BPW852034 BZS852033:BZS852034 CJO852033:CJO852034 CTK852033:CTK852034 DDG852033:DDG852034 DNC852033:DNC852034 DWY852033:DWY852034 EGU852033:EGU852034 EQQ852033:EQQ852034 FAM852033:FAM852034 FKI852033:FKI852034 FUE852033:FUE852034 GEA852033:GEA852034 GNW852033:GNW852034 GXS852033:GXS852034 HHO852033:HHO852034 HRK852033:HRK852034 IBG852033:IBG852034 ILC852033:ILC852034 IUY852033:IUY852034 JEU852033:JEU852034 JOQ852033:JOQ852034 JYM852033:JYM852034 KII852033:KII852034 KSE852033:KSE852034 LCA852033:LCA852034 LLW852033:LLW852034 LVS852033:LVS852034 MFO852033:MFO852034 MPK852033:MPK852034 MZG852033:MZG852034 NJC852033:NJC852034 NSY852033:NSY852034 OCU852033:OCU852034 OMQ852033:OMQ852034 OWM852033:OWM852034 PGI852033:PGI852034 PQE852033:PQE852034 QAA852033:QAA852034 QJW852033:QJW852034 QTS852033:QTS852034 RDO852033:RDO852034 RNK852033:RNK852034 RXG852033:RXG852034 SHC852033:SHC852034 SQY852033:SQY852034 TAU852033:TAU852034 TKQ852033:TKQ852034 TUM852033:TUM852034 UEI852033:UEI852034 UOE852033:UOE852034 UYA852033:UYA852034 VHW852033:VHW852034 VRS852033:VRS852034 WBO852033:WBO852034 WLK852033:WLK852034 WVG852033:WVG852034 A917569:A917570 IU917569:IU917570 SQ917569:SQ917570 ACM917569:ACM917570 AMI917569:AMI917570 AWE917569:AWE917570 BGA917569:BGA917570 BPW917569:BPW917570 BZS917569:BZS917570 CJO917569:CJO917570 CTK917569:CTK917570 DDG917569:DDG917570 DNC917569:DNC917570 DWY917569:DWY917570 EGU917569:EGU917570 EQQ917569:EQQ917570 FAM917569:FAM917570 FKI917569:FKI917570 FUE917569:FUE917570 GEA917569:GEA917570 GNW917569:GNW917570 GXS917569:GXS917570 HHO917569:HHO917570 HRK917569:HRK917570 IBG917569:IBG917570 ILC917569:ILC917570 IUY917569:IUY917570 JEU917569:JEU917570 JOQ917569:JOQ917570 JYM917569:JYM917570 KII917569:KII917570 KSE917569:KSE917570 LCA917569:LCA917570 LLW917569:LLW917570 LVS917569:LVS917570 MFO917569:MFO917570 MPK917569:MPK917570 MZG917569:MZG917570 NJC917569:NJC917570 NSY917569:NSY917570 OCU917569:OCU917570 OMQ917569:OMQ917570 OWM917569:OWM917570 PGI917569:PGI917570 PQE917569:PQE917570 QAA917569:QAA917570 QJW917569:QJW917570 QTS917569:QTS917570 RDO917569:RDO917570 RNK917569:RNK917570 RXG917569:RXG917570 SHC917569:SHC917570 SQY917569:SQY917570 TAU917569:TAU917570 TKQ917569:TKQ917570 TUM917569:TUM917570 UEI917569:UEI917570 UOE917569:UOE917570 UYA917569:UYA917570 VHW917569:VHW917570 VRS917569:VRS917570 WBO917569:WBO917570 WLK917569:WLK917570 WVG917569:WVG917570"/>
  </dataValidations>
  <printOptions horizontalCentered="1"/>
  <pageMargins left="0.47244094488188981" right="0.47244094488188981" top="0.59055118110236227" bottom="0.39370078740157483" header="0.31496062992125984" footer="0.31496062992125984"/>
  <pageSetup paperSize="9" scale="89" firstPageNumber="202" fitToHeight="0" orientation="portrait" useFirstPageNumber="1" r:id="rId1"/>
  <headerFooter scaleWithDoc="0">
    <oddFooter>&amp;C&amp;"ＭＳ ゴシック,標準"&amp;8- &amp;P &amp; -</oddFooter>
  </headerFooter>
  <extLst>
    <ext xmlns:x14="http://schemas.microsoft.com/office/spreadsheetml/2009/9/main" uri="{CCE6A557-97BC-4b89-ADB6-D9C93CAAB3DF}">
      <x14:dataValidations xmlns:xm="http://schemas.microsoft.com/office/excel/2006/main" count="1">
        <x14:dataValidation imeMode="off" allowBlank="1" showInputMessage="1" showErrorMessage="1">
          <xm:sqref>C393221:O393242 IY393221:JK393242 SU393221:TG393242 ACQ393221:ADC393242 AMM393221:AMY393242 AWI393221:AWU393242 BGE393221:BGQ393242 BQA393221:BQM393242 BZW393221:CAI393242 CJS393221:CKE393242 CTO393221:CUA393242 DDK393221:DDW393242 DNG393221:DNS393242 DXC393221:DXO393242 EGY393221:EHK393242 EQU393221:ERG393242 FAQ393221:FBC393242 FKM393221:FKY393242 FUI393221:FUU393242 GEE393221:GEQ393242 GOA393221:GOM393242 GXW393221:GYI393242 HHS393221:HIE393242 HRO393221:HSA393242 IBK393221:IBW393242 ILG393221:ILS393242 IVC393221:IVO393242 JEY393221:JFK393242 JOU393221:JPG393242 JYQ393221:JZC393242 KIM393221:KIY393242 KSI393221:KSU393242 LCE393221:LCQ393242 LMA393221:LMM393242 LVW393221:LWI393242 MFS393221:MGE393242 MPO393221:MQA393242 MZK393221:MZW393242 NJG393221:NJS393242 NTC393221:NTO393242 OCY393221:ODK393242 OMU393221:ONG393242 OWQ393221:OXC393242 PGM393221:PGY393242 PQI393221:PQU393242 QAE393221:QAQ393242 QKA393221:QKM393242 QTW393221:QUI393242 RDS393221:REE393242 RNO393221:ROA393242 RXK393221:RXW393242 SHG393221:SHS393242 SRC393221:SRO393242 TAY393221:TBK393242 TKU393221:TLG393242 TUQ393221:TVC393242 UEM393221:UEY393242 UOI393221:UOU393242 UYE393221:UYQ393242 VIA393221:VIM393242 VRW393221:VSI393242 WBS393221:WCE393242 WLO393221:WMA393242 WVK393221:WVW393242 C65539:O65539 IY65539:JK65539 SU65539:TG65539 ACQ65539:ADC65539 AMM65539:AMY65539 AWI65539:AWU65539 BGE65539:BGQ65539 BQA65539:BQM65539 BZW65539:CAI65539 CJS65539:CKE65539 CTO65539:CUA65539 DDK65539:DDW65539 DNG65539:DNS65539 DXC65539:DXO65539 EGY65539:EHK65539 EQU65539:ERG65539 FAQ65539:FBC65539 FKM65539:FKY65539 FUI65539:FUU65539 GEE65539:GEQ65539 GOA65539:GOM65539 GXW65539:GYI65539 HHS65539:HIE65539 HRO65539:HSA65539 IBK65539:IBW65539 ILG65539:ILS65539 IVC65539:IVO65539 JEY65539:JFK65539 JOU65539:JPG65539 JYQ65539:JZC65539 KIM65539:KIY65539 KSI65539:KSU65539 LCE65539:LCQ65539 LMA65539:LMM65539 LVW65539:LWI65539 MFS65539:MGE65539 MPO65539:MQA65539 MZK65539:MZW65539 NJG65539:NJS65539 NTC65539:NTO65539 OCY65539:ODK65539 OMU65539:ONG65539 OWQ65539:OXC65539 PGM65539:PGY65539 PQI65539:PQU65539 QAE65539:QAQ65539 QKA65539:QKM65539 QTW65539:QUI65539 RDS65539:REE65539 RNO65539:ROA65539 RXK65539:RXW65539 SHG65539:SHS65539 SRC65539:SRO65539 TAY65539:TBK65539 TKU65539:TLG65539 TUQ65539:TVC65539 UEM65539:UEY65539 UOI65539:UOU65539 UYE65539:UYQ65539 VIA65539:VIM65539 VRW65539:VSI65539 WBS65539:WCE65539 WLO65539:WMA65539 WVK65539:WVW65539 C131075:O131075 IY131075:JK131075 SU131075:TG131075 ACQ131075:ADC131075 AMM131075:AMY131075 AWI131075:AWU131075 BGE131075:BGQ131075 BQA131075:BQM131075 BZW131075:CAI131075 CJS131075:CKE131075 CTO131075:CUA131075 DDK131075:DDW131075 DNG131075:DNS131075 DXC131075:DXO131075 EGY131075:EHK131075 EQU131075:ERG131075 FAQ131075:FBC131075 FKM131075:FKY131075 FUI131075:FUU131075 GEE131075:GEQ131075 GOA131075:GOM131075 GXW131075:GYI131075 HHS131075:HIE131075 HRO131075:HSA131075 IBK131075:IBW131075 ILG131075:ILS131075 IVC131075:IVO131075 JEY131075:JFK131075 JOU131075:JPG131075 JYQ131075:JZC131075 KIM131075:KIY131075 KSI131075:KSU131075 LCE131075:LCQ131075 LMA131075:LMM131075 LVW131075:LWI131075 MFS131075:MGE131075 MPO131075:MQA131075 MZK131075:MZW131075 NJG131075:NJS131075 NTC131075:NTO131075 OCY131075:ODK131075 OMU131075:ONG131075 OWQ131075:OXC131075 PGM131075:PGY131075 PQI131075:PQU131075 QAE131075:QAQ131075 QKA131075:QKM131075 QTW131075:QUI131075 RDS131075:REE131075 RNO131075:ROA131075 RXK131075:RXW131075 SHG131075:SHS131075 SRC131075:SRO131075 TAY131075:TBK131075 TKU131075:TLG131075 TUQ131075:TVC131075 UEM131075:UEY131075 UOI131075:UOU131075 UYE131075:UYQ131075 VIA131075:VIM131075 VRW131075:VSI131075 WBS131075:WCE131075 WLO131075:WMA131075 WVK131075:WVW131075 C196611:O196611 IY196611:JK196611 SU196611:TG196611 ACQ196611:ADC196611 AMM196611:AMY196611 AWI196611:AWU196611 BGE196611:BGQ196611 BQA196611:BQM196611 BZW196611:CAI196611 CJS196611:CKE196611 CTO196611:CUA196611 DDK196611:DDW196611 DNG196611:DNS196611 DXC196611:DXO196611 EGY196611:EHK196611 EQU196611:ERG196611 FAQ196611:FBC196611 FKM196611:FKY196611 FUI196611:FUU196611 GEE196611:GEQ196611 GOA196611:GOM196611 GXW196611:GYI196611 HHS196611:HIE196611 HRO196611:HSA196611 IBK196611:IBW196611 ILG196611:ILS196611 IVC196611:IVO196611 JEY196611:JFK196611 JOU196611:JPG196611 JYQ196611:JZC196611 KIM196611:KIY196611 KSI196611:KSU196611 LCE196611:LCQ196611 LMA196611:LMM196611 LVW196611:LWI196611 MFS196611:MGE196611 MPO196611:MQA196611 MZK196611:MZW196611 NJG196611:NJS196611 NTC196611:NTO196611 OCY196611:ODK196611 OMU196611:ONG196611 OWQ196611:OXC196611 PGM196611:PGY196611 PQI196611:PQU196611 QAE196611:QAQ196611 QKA196611:QKM196611 QTW196611:QUI196611 RDS196611:REE196611 RNO196611:ROA196611 RXK196611:RXW196611 SHG196611:SHS196611 SRC196611:SRO196611 TAY196611:TBK196611 TKU196611:TLG196611 TUQ196611:TVC196611 UEM196611:UEY196611 UOI196611:UOU196611 UYE196611:UYQ196611 VIA196611:VIM196611 VRW196611:VSI196611 WBS196611:WCE196611 WLO196611:WMA196611 WVK196611:WVW196611 C262147:O262147 IY262147:JK262147 SU262147:TG262147 ACQ262147:ADC262147 AMM262147:AMY262147 AWI262147:AWU262147 BGE262147:BGQ262147 BQA262147:BQM262147 BZW262147:CAI262147 CJS262147:CKE262147 CTO262147:CUA262147 DDK262147:DDW262147 DNG262147:DNS262147 DXC262147:DXO262147 EGY262147:EHK262147 EQU262147:ERG262147 FAQ262147:FBC262147 FKM262147:FKY262147 FUI262147:FUU262147 GEE262147:GEQ262147 GOA262147:GOM262147 GXW262147:GYI262147 HHS262147:HIE262147 HRO262147:HSA262147 IBK262147:IBW262147 ILG262147:ILS262147 IVC262147:IVO262147 JEY262147:JFK262147 JOU262147:JPG262147 JYQ262147:JZC262147 KIM262147:KIY262147 KSI262147:KSU262147 LCE262147:LCQ262147 LMA262147:LMM262147 LVW262147:LWI262147 MFS262147:MGE262147 MPO262147:MQA262147 MZK262147:MZW262147 NJG262147:NJS262147 NTC262147:NTO262147 OCY262147:ODK262147 OMU262147:ONG262147 OWQ262147:OXC262147 PGM262147:PGY262147 PQI262147:PQU262147 QAE262147:QAQ262147 QKA262147:QKM262147 QTW262147:QUI262147 RDS262147:REE262147 RNO262147:ROA262147 RXK262147:RXW262147 SHG262147:SHS262147 SRC262147:SRO262147 TAY262147:TBK262147 TKU262147:TLG262147 TUQ262147:TVC262147 UEM262147:UEY262147 UOI262147:UOU262147 UYE262147:UYQ262147 VIA262147:VIM262147 VRW262147:VSI262147 WBS262147:WCE262147 WLO262147:WMA262147 WVK262147:WVW262147 C327683:O327683 IY327683:JK327683 SU327683:TG327683 ACQ327683:ADC327683 AMM327683:AMY327683 AWI327683:AWU327683 BGE327683:BGQ327683 BQA327683:BQM327683 BZW327683:CAI327683 CJS327683:CKE327683 CTO327683:CUA327683 DDK327683:DDW327683 DNG327683:DNS327683 DXC327683:DXO327683 EGY327683:EHK327683 EQU327683:ERG327683 FAQ327683:FBC327683 FKM327683:FKY327683 FUI327683:FUU327683 GEE327683:GEQ327683 GOA327683:GOM327683 GXW327683:GYI327683 HHS327683:HIE327683 HRO327683:HSA327683 IBK327683:IBW327683 ILG327683:ILS327683 IVC327683:IVO327683 JEY327683:JFK327683 JOU327683:JPG327683 JYQ327683:JZC327683 KIM327683:KIY327683 KSI327683:KSU327683 LCE327683:LCQ327683 LMA327683:LMM327683 LVW327683:LWI327683 MFS327683:MGE327683 MPO327683:MQA327683 MZK327683:MZW327683 NJG327683:NJS327683 NTC327683:NTO327683 OCY327683:ODK327683 OMU327683:ONG327683 OWQ327683:OXC327683 PGM327683:PGY327683 PQI327683:PQU327683 QAE327683:QAQ327683 QKA327683:QKM327683 QTW327683:QUI327683 RDS327683:REE327683 RNO327683:ROA327683 RXK327683:RXW327683 SHG327683:SHS327683 SRC327683:SRO327683 TAY327683:TBK327683 TKU327683:TLG327683 TUQ327683:TVC327683 UEM327683:UEY327683 UOI327683:UOU327683 UYE327683:UYQ327683 VIA327683:VIM327683 VRW327683:VSI327683 WBS327683:WCE327683 WLO327683:WMA327683 WVK327683:WVW327683 C393219:O393219 IY393219:JK393219 SU393219:TG393219 ACQ393219:ADC393219 AMM393219:AMY393219 AWI393219:AWU393219 BGE393219:BGQ393219 BQA393219:BQM393219 BZW393219:CAI393219 CJS393219:CKE393219 CTO393219:CUA393219 DDK393219:DDW393219 DNG393219:DNS393219 DXC393219:DXO393219 EGY393219:EHK393219 EQU393219:ERG393219 FAQ393219:FBC393219 FKM393219:FKY393219 FUI393219:FUU393219 GEE393219:GEQ393219 GOA393219:GOM393219 GXW393219:GYI393219 HHS393219:HIE393219 HRO393219:HSA393219 IBK393219:IBW393219 ILG393219:ILS393219 IVC393219:IVO393219 JEY393219:JFK393219 JOU393219:JPG393219 JYQ393219:JZC393219 KIM393219:KIY393219 KSI393219:KSU393219 LCE393219:LCQ393219 LMA393219:LMM393219 LVW393219:LWI393219 MFS393219:MGE393219 MPO393219:MQA393219 MZK393219:MZW393219 NJG393219:NJS393219 NTC393219:NTO393219 OCY393219:ODK393219 OMU393219:ONG393219 OWQ393219:OXC393219 PGM393219:PGY393219 PQI393219:PQU393219 QAE393219:QAQ393219 QKA393219:QKM393219 QTW393219:QUI393219 RDS393219:REE393219 RNO393219:ROA393219 RXK393219:RXW393219 SHG393219:SHS393219 SRC393219:SRO393219 TAY393219:TBK393219 TKU393219:TLG393219 TUQ393219:TVC393219 UEM393219:UEY393219 UOI393219:UOU393219 UYE393219:UYQ393219 VIA393219:VIM393219 VRW393219:VSI393219 WBS393219:WCE393219 WLO393219:WMA393219 WVK393219:WVW393219 C458755:O458755 IY458755:JK458755 SU458755:TG458755 ACQ458755:ADC458755 AMM458755:AMY458755 AWI458755:AWU458755 BGE458755:BGQ458755 BQA458755:BQM458755 BZW458755:CAI458755 CJS458755:CKE458755 CTO458755:CUA458755 DDK458755:DDW458755 DNG458755:DNS458755 DXC458755:DXO458755 EGY458755:EHK458755 EQU458755:ERG458755 FAQ458755:FBC458755 FKM458755:FKY458755 FUI458755:FUU458755 GEE458755:GEQ458755 GOA458755:GOM458755 GXW458755:GYI458755 HHS458755:HIE458755 HRO458755:HSA458755 IBK458755:IBW458755 ILG458755:ILS458755 IVC458755:IVO458755 JEY458755:JFK458755 JOU458755:JPG458755 JYQ458755:JZC458755 KIM458755:KIY458755 KSI458755:KSU458755 LCE458755:LCQ458755 LMA458755:LMM458755 LVW458755:LWI458755 MFS458755:MGE458755 MPO458755:MQA458755 MZK458755:MZW458755 NJG458755:NJS458755 NTC458755:NTO458755 OCY458755:ODK458755 OMU458755:ONG458755 OWQ458755:OXC458755 PGM458755:PGY458755 PQI458755:PQU458755 QAE458755:QAQ458755 QKA458755:QKM458755 QTW458755:QUI458755 RDS458755:REE458755 RNO458755:ROA458755 RXK458755:RXW458755 SHG458755:SHS458755 SRC458755:SRO458755 TAY458755:TBK458755 TKU458755:TLG458755 TUQ458755:TVC458755 UEM458755:UEY458755 UOI458755:UOU458755 UYE458755:UYQ458755 VIA458755:VIM458755 VRW458755:VSI458755 WBS458755:WCE458755 WLO458755:WMA458755 WVK458755:WVW458755 C524291:O524291 IY524291:JK524291 SU524291:TG524291 ACQ524291:ADC524291 AMM524291:AMY524291 AWI524291:AWU524291 BGE524291:BGQ524291 BQA524291:BQM524291 BZW524291:CAI524291 CJS524291:CKE524291 CTO524291:CUA524291 DDK524291:DDW524291 DNG524291:DNS524291 DXC524291:DXO524291 EGY524291:EHK524291 EQU524291:ERG524291 FAQ524291:FBC524291 FKM524291:FKY524291 FUI524291:FUU524291 GEE524291:GEQ524291 GOA524291:GOM524291 GXW524291:GYI524291 HHS524291:HIE524291 HRO524291:HSA524291 IBK524291:IBW524291 ILG524291:ILS524291 IVC524291:IVO524291 JEY524291:JFK524291 JOU524291:JPG524291 JYQ524291:JZC524291 KIM524291:KIY524291 KSI524291:KSU524291 LCE524291:LCQ524291 LMA524291:LMM524291 LVW524291:LWI524291 MFS524291:MGE524291 MPO524291:MQA524291 MZK524291:MZW524291 NJG524291:NJS524291 NTC524291:NTO524291 OCY524291:ODK524291 OMU524291:ONG524291 OWQ524291:OXC524291 PGM524291:PGY524291 PQI524291:PQU524291 QAE524291:QAQ524291 QKA524291:QKM524291 QTW524291:QUI524291 RDS524291:REE524291 RNO524291:ROA524291 RXK524291:RXW524291 SHG524291:SHS524291 SRC524291:SRO524291 TAY524291:TBK524291 TKU524291:TLG524291 TUQ524291:TVC524291 UEM524291:UEY524291 UOI524291:UOU524291 UYE524291:UYQ524291 VIA524291:VIM524291 VRW524291:VSI524291 WBS524291:WCE524291 WLO524291:WMA524291 WVK524291:WVW524291 C589827:O589827 IY589827:JK589827 SU589827:TG589827 ACQ589827:ADC589827 AMM589827:AMY589827 AWI589827:AWU589827 BGE589827:BGQ589827 BQA589827:BQM589827 BZW589827:CAI589827 CJS589827:CKE589827 CTO589827:CUA589827 DDK589827:DDW589827 DNG589827:DNS589827 DXC589827:DXO589827 EGY589827:EHK589827 EQU589827:ERG589827 FAQ589827:FBC589827 FKM589827:FKY589827 FUI589827:FUU589827 GEE589827:GEQ589827 GOA589827:GOM589827 GXW589827:GYI589827 HHS589827:HIE589827 HRO589827:HSA589827 IBK589827:IBW589827 ILG589827:ILS589827 IVC589827:IVO589827 JEY589827:JFK589827 JOU589827:JPG589827 JYQ589827:JZC589827 KIM589827:KIY589827 KSI589827:KSU589827 LCE589827:LCQ589827 LMA589827:LMM589827 LVW589827:LWI589827 MFS589827:MGE589827 MPO589827:MQA589827 MZK589827:MZW589827 NJG589827:NJS589827 NTC589827:NTO589827 OCY589827:ODK589827 OMU589827:ONG589827 OWQ589827:OXC589827 PGM589827:PGY589827 PQI589827:PQU589827 QAE589827:QAQ589827 QKA589827:QKM589827 QTW589827:QUI589827 RDS589827:REE589827 RNO589827:ROA589827 RXK589827:RXW589827 SHG589827:SHS589827 SRC589827:SRO589827 TAY589827:TBK589827 TKU589827:TLG589827 TUQ589827:TVC589827 UEM589827:UEY589827 UOI589827:UOU589827 UYE589827:UYQ589827 VIA589827:VIM589827 VRW589827:VSI589827 WBS589827:WCE589827 WLO589827:WMA589827 WVK589827:WVW589827 C655363:O655363 IY655363:JK655363 SU655363:TG655363 ACQ655363:ADC655363 AMM655363:AMY655363 AWI655363:AWU655363 BGE655363:BGQ655363 BQA655363:BQM655363 BZW655363:CAI655363 CJS655363:CKE655363 CTO655363:CUA655363 DDK655363:DDW655363 DNG655363:DNS655363 DXC655363:DXO655363 EGY655363:EHK655363 EQU655363:ERG655363 FAQ655363:FBC655363 FKM655363:FKY655363 FUI655363:FUU655363 GEE655363:GEQ655363 GOA655363:GOM655363 GXW655363:GYI655363 HHS655363:HIE655363 HRO655363:HSA655363 IBK655363:IBW655363 ILG655363:ILS655363 IVC655363:IVO655363 JEY655363:JFK655363 JOU655363:JPG655363 JYQ655363:JZC655363 KIM655363:KIY655363 KSI655363:KSU655363 LCE655363:LCQ655363 LMA655363:LMM655363 LVW655363:LWI655363 MFS655363:MGE655363 MPO655363:MQA655363 MZK655363:MZW655363 NJG655363:NJS655363 NTC655363:NTO655363 OCY655363:ODK655363 OMU655363:ONG655363 OWQ655363:OXC655363 PGM655363:PGY655363 PQI655363:PQU655363 QAE655363:QAQ655363 QKA655363:QKM655363 QTW655363:QUI655363 RDS655363:REE655363 RNO655363:ROA655363 RXK655363:RXW655363 SHG655363:SHS655363 SRC655363:SRO655363 TAY655363:TBK655363 TKU655363:TLG655363 TUQ655363:TVC655363 UEM655363:UEY655363 UOI655363:UOU655363 UYE655363:UYQ655363 VIA655363:VIM655363 VRW655363:VSI655363 WBS655363:WCE655363 WLO655363:WMA655363 WVK655363:WVW655363 C720899:O720899 IY720899:JK720899 SU720899:TG720899 ACQ720899:ADC720899 AMM720899:AMY720899 AWI720899:AWU720899 BGE720899:BGQ720899 BQA720899:BQM720899 BZW720899:CAI720899 CJS720899:CKE720899 CTO720899:CUA720899 DDK720899:DDW720899 DNG720899:DNS720899 DXC720899:DXO720899 EGY720899:EHK720899 EQU720899:ERG720899 FAQ720899:FBC720899 FKM720899:FKY720899 FUI720899:FUU720899 GEE720899:GEQ720899 GOA720899:GOM720899 GXW720899:GYI720899 HHS720899:HIE720899 HRO720899:HSA720899 IBK720899:IBW720899 ILG720899:ILS720899 IVC720899:IVO720899 JEY720899:JFK720899 JOU720899:JPG720899 JYQ720899:JZC720899 KIM720899:KIY720899 KSI720899:KSU720899 LCE720899:LCQ720899 LMA720899:LMM720899 LVW720899:LWI720899 MFS720899:MGE720899 MPO720899:MQA720899 MZK720899:MZW720899 NJG720899:NJS720899 NTC720899:NTO720899 OCY720899:ODK720899 OMU720899:ONG720899 OWQ720899:OXC720899 PGM720899:PGY720899 PQI720899:PQU720899 QAE720899:QAQ720899 QKA720899:QKM720899 QTW720899:QUI720899 RDS720899:REE720899 RNO720899:ROA720899 RXK720899:RXW720899 SHG720899:SHS720899 SRC720899:SRO720899 TAY720899:TBK720899 TKU720899:TLG720899 TUQ720899:TVC720899 UEM720899:UEY720899 UOI720899:UOU720899 UYE720899:UYQ720899 VIA720899:VIM720899 VRW720899:VSI720899 WBS720899:WCE720899 WLO720899:WMA720899 WVK720899:WVW720899 C786435:O786435 IY786435:JK786435 SU786435:TG786435 ACQ786435:ADC786435 AMM786435:AMY786435 AWI786435:AWU786435 BGE786435:BGQ786435 BQA786435:BQM786435 BZW786435:CAI786435 CJS786435:CKE786435 CTO786435:CUA786435 DDK786435:DDW786435 DNG786435:DNS786435 DXC786435:DXO786435 EGY786435:EHK786435 EQU786435:ERG786435 FAQ786435:FBC786435 FKM786435:FKY786435 FUI786435:FUU786435 GEE786435:GEQ786435 GOA786435:GOM786435 GXW786435:GYI786435 HHS786435:HIE786435 HRO786435:HSA786435 IBK786435:IBW786435 ILG786435:ILS786435 IVC786435:IVO786435 JEY786435:JFK786435 JOU786435:JPG786435 JYQ786435:JZC786435 KIM786435:KIY786435 KSI786435:KSU786435 LCE786435:LCQ786435 LMA786435:LMM786435 LVW786435:LWI786435 MFS786435:MGE786435 MPO786435:MQA786435 MZK786435:MZW786435 NJG786435:NJS786435 NTC786435:NTO786435 OCY786435:ODK786435 OMU786435:ONG786435 OWQ786435:OXC786435 PGM786435:PGY786435 PQI786435:PQU786435 QAE786435:QAQ786435 QKA786435:QKM786435 QTW786435:QUI786435 RDS786435:REE786435 RNO786435:ROA786435 RXK786435:RXW786435 SHG786435:SHS786435 SRC786435:SRO786435 TAY786435:TBK786435 TKU786435:TLG786435 TUQ786435:TVC786435 UEM786435:UEY786435 UOI786435:UOU786435 UYE786435:UYQ786435 VIA786435:VIM786435 VRW786435:VSI786435 WBS786435:WCE786435 WLO786435:WMA786435 WVK786435:WVW786435 C851971:O851971 IY851971:JK851971 SU851971:TG851971 ACQ851971:ADC851971 AMM851971:AMY851971 AWI851971:AWU851971 BGE851971:BGQ851971 BQA851971:BQM851971 BZW851971:CAI851971 CJS851971:CKE851971 CTO851971:CUA851971 DDK851971:DDW851971 DNG851971:DNS851971 DXC851971:DXO851971 EGY851971:EHK851971 EQU851971:ERG851971 FAQ851971:FBC851971 FKM851971:FKY851971 FUI851971:FUU851971 GEE851971:GEQ851971 GOA851971:GOM851971 GXW851971:GYI851971 HHS851971:HIE851971 HRO851971:HSA851971 IBK851971:IBW851971 ILG851971:ILS851971 IVC851971:IVO851971 JEY851971:JFK851971 JOU851971:JPG851971 JYQ851971:JZC851971 KIM851971:KIY851971 KSI851971:KSU851971 LCE851971:LCQ851971 LMA851971:LMM851971 LVW851971:LWI851971 MFS851971:MGE851971 MPO851971:MQA851971 MZK851971:MZW851971 NJG851971:NJS851971 NTC851971:NTO851971 OCY851971:ODK851971 OMU851971:ONG851971 OWQ851971:OXC851971 PGM851971:PGY851971 PQI851971:PQU851971 QAE851971:QAQ851971 QKA851971:QKM851971 QTW851971:QUI851971 RDS851971:REE851971 RNO851971:ROA851971 RXK851971:RXW851971 SHG851971:SHS851971 SRC851971:SRO851971 TAY851971:TBK851971 TKU851971:TLG851971 TUQ851971:TVC851971 UEM851971:UEY851971 UOI851971:UOU851971 UYE851971:UYQ851971 VIA851971:VIM851971 VRW851971:VSI851971 WBS851971:WCE851971 WLO851971:WMA851971 WVK851971:WVW851971 C917507:O917507 IY917507:JK917507 SU917507:TG917507 ACQ917507:ADC917507 AMM917507:AMY917507 AWI917507:AWU917507 BGE917507:BGQ917507 BQA917507:BQM917507 BZW917507:CAI917507 CJS917507:CKE917507 CTO917507:CUA917507 DDK917507:DDW917507 DNG917507:DNS917507 DXC917507:DXO917507 EGY917507:EHK917507 EQU917507:ERG917507 FAQ917507:FBC917507 FKM917507:FKY917507 FUI917507:FUU917507 GEE917507:GEQ917507 GOA917507:GOM917507 GXW917507:GYI917507 HHS917507:HIE917507 HRO917507:HSA917507 IBK917507:IBW917507 ILG917507:ILS917507 IVC917507:IVO917507 JEY917507:JFK917507 JOU917507:JPG917507 JYQ917507:JZC917507 KIM917507:KIY917507 KSI917507:KSU917507 LCE917507:LCQ917507 LMA917507:LMM917507 LVW917507:LWI917507 MFS917507:MGE917507 MPO917507:MQA917507 MZK917507:MZW917507 NJG917507:NJS917507 NTC917507:NTO917507 OCY917507:ODK917507 OMU917507:ONG917507 OWQ917507:OXC917507 PGM917507:PGY917507 PQI917507:PQU917507 QAE917507:QAQ917507 QKA917507:QKM917507 QTW917507:QUI917507 RDS917507:REE917507 RNO917507:ROA917507 RXK917507:RXW917507 SHG917507:SHS917507 SRC917507:SRO917507 TAY917507:TBK917507 TKU917507:TLG917507 TUQ917507:TVC917507 UEM917507:UEY917507 UOI917507:UOU917507 UYE917507:UYQ917507 VIA917507:VIM917507 VRW917507:VSI917507 WBS917507:WCE917507 WLO917507:WMA917507 WVK917507:WVW917507 C983043:O983043 IY983043:JK983043 SU983043:TG983043 ACQ983043:ADC983043 AMM983043:AMY983043 AWI983043:AWU983043 BGE983043:BGQ983043 BQA983043:BQM983043 BZW983043:CAI983043 CJS983043:CKE983043 CTO983043:CUA983043 DDK983043:DDW983043 DNG983043:DNS983043 DXC983043:DXO983043 EGY983043:EHK983043 EQU983043:ERG983043 FAQ983043:FBC983043 FKM983043:FKY983043 FUI983043:FUU983043 GEE983043:GEQ983043 GOA983043:GOM983043 GXW983043:GYI983043 HHS983043:HIE983043 HRO983043:HSA983043 IBK983043:IBW983043 ILG983043:ILS983043 IVC983043:IVO983043 JEY983043:JFK983043 JOU983043:JPG983043 JYQ983043:JZC983043 KIM983043:KIY983043 KSI983043:KSU983043 LCE983043:LCQ983043 LMA983043:LMM983043 LVW983043:LWI983043 MFS983043:MGE983043 MPO983043:MQA983043 MZK983043:MZW983043 NJG983043:NJS983043 NTC983043:NTO983043 OCY983043:ODK983043 OMU983043:ONG983043 OWQ983043:OXC983043 PGM983043:PGY983043 PQI983043:PQU983043 QAE983043:QAQ983043 QKA983043:QKM983043 QTW983043:QUI983043 RDS983043:REE983043 RNO983043:ROA983043 RXK983043:RXW983043 SHG983043:SHS983043 SRC983043:SRO983043 TAY983043:TBK983043 TKU983043:TLG983043 TUQ983043:TVC983043 UEM983043:UEY983043 UOI983043:UOU983043 UYE983043:UYQ983043 VIA983043:VIM983043 VRW983043:VSI983043 WBS983043:WCE983043 WLO983043:WMA983043 WVK983043:WVW983043 C458757:O458778 IY458757:JK458778 SU458757:TG458778 ACQ458757:ADC458778 AMM458757:AMY458778 AWI458757:AWU458778 BGE458757:BGQ458778 BQA458757:BQM458778 BZW458757:CAI458778 CJS458757:CKE458778 CTO458757:CUA458778 DDK458757:DDW458778 DNG458757:DNS458778 DXC458757:DXO458778 EGY458757:EHK458778 EQU458757:ERG458778 FAQ458757:FBC458778 FKM458757:FKY458778 FUI458757:FUU458778 GEE458757:GEQ458778 GOA458757:GOM458778 GXW458757:GYI458778 HHS458757:HIE458778 HRO458757:HSA458778 IBK458757:IBW458778 ILG458757:ILS458778 IVC458757:IVO458778 JEY458757:JFK458778 JOU458757:JPG458778 JYQ458757:JZC458778 KIM458757:KIY458778 KSI458757:KSU458778 LCE458757:LCQ458778 LMA458757:LMM458778 LVW458757:LWI458778 MFS458757:MGE458778 MPO458757:MQA458778 MZK458757:MZW458778 NJG458757:NJS458778 NTC458757:NTO458778 OCY458757:ODK458778 OMU458757:ONG458778 OWQ458757:OXC458778 PGM458757:PGY458778 PQI458757:PQU458778 QAE458757:QAQ458778 QKA458757:QKM458778 QTW458757:QUI458778 RDS458757:REE458778 RNO458757:ROA458778 RXK458757:RXW458778 SHG458757:SHS458778 SRC458757:SRO458778 TAY458757:TBK458778 TKU458757:TLG458778 TUQ458757:TVC458778 UEM458757:UEY458778 UOI458757:UOU458778 UYE458757:UYQ458778 VIA458757:VIM458778 VRW458757:VSI458778 WBS458757:WCE458778 WLO458757:WMA458778 WVK458757:WVW458778 C65599:O65599 IY65599:JK65599 SU65599:TG65599 ACQ65599:ADC65599 AMM65599:AMY65599 AWI65599:AWU65599 BGE65599:BGQ65599 BQA65599:BQM65599 BZW65599:CAI65599 CJS65599:CKE65599 CTO65599:CUA65599 DDK65599:DDW65599 DNG65599:DNS65599 DXC65599:DXO65599 EGY65599:EHK65599 EQU65599:ERG65599 FAQ65599:FBC65599 FKM65599:FKY65599 FUI65599:FUU65599 GEE65599:GEQ65599 GOA65599:GOM65599 GXW65599:GYI65599 HHS65599:HIE65599 HRO65599:HSA65599 IBK65599:IBW65599 ILG65599:ILS65599 IVC65599:IVO65599 JEY65599:JFK65599 JOU65599:JPG65599 JYQ65599:JZC65599 KIM65599:KIY65599 KSI65599:KSU65599 LCE65599:LCQ65599 LMA65599:LMM65599 LVW65599:LWI65599 MFS65599:MGE65599 MPO65599:MQA65599 MZK65599:MZW65599 NJG65599:NJS65599 NTC65599:NTO65599 OCY65599:ODK65599 OMU65599:ONG65599 OWQ65599:OXC65599 PGM65599:PGY65599 PQI65599:PQU65599 QAE65599:QAQ65599 QKA65599:QKM65599 QTW65599:QUI65599 RDS65599:REE65599 RNO65599:ROA65599 RXK65599:RXW65599 SHG65599:SHS65599 SRC65599:SRO65599 TAY65599:TBK65599 TKU65599:TLG65599 TUQ65599:TVC65599 UEM65599:UEY65599 UOI65599:UOU65599 UYE65599:UYQ65599 VIA65599:VIM65599 VRW65599:VSI65599 WBS65599:WCE65599 WLO65599:WMA65599 WVK65599:WVW65599 C131135:O131135 IY131135:JK131135 SU131135:TG131135 ACQ131135:ADC131135 AMM131135:AMY131135 AWI131135:AWU131135 BGE131135:BGQ131135 BQA131135:BQM131135 BZW131135:CAI131135 CJS131135:CKE131135 CTO131135:CUA131135 DDK131135:DDW131135 DNG131135:DNS131135 DXC131135:DXO131135 EGY131135:EHK131135 EQU131135:ERG131135 FAQ131135:FBC131135 FKM131135:FKY131135 FUI131135:FUU131135 GEE131135:GEQ131135 GOA131135:GOM131135 GXW131135:GYI131135 HHS131135:HIE131135 HRO131135:HSA131135 IBK131135:IBW131135 ILG131135:ILS131135 IVC131135:IVO131135 JEY131135:JFK131135 JOU131135:JPG131135 JYQ131135:JZC131135 KIM131135:KIY131135 KSI131135:KSU131135 LCE131135:LCQ131135 LMA131135:LMM131135 LVW131135:LWI131135 MFS131135:MGE131135 MPO131135:MQA131135 MZK131135:MZW131135 NJG131135:NJS131135 NTC131135:NTO131135 OCY131135:ODK131135 OMU131135:ONG131135 OWQ131135:OXC131135 PGM131135:PGY131135 PQI131135:PQU131135 QAE131135:QAQ131135 QKA131135:QKM131135 QTW131135:QUI131135 RDS131135:REE131135 RNO131135:ROA131135 RXK131135:RXW131135 SHG131135:SHS131135 SRC131135:SRO131135 TAY131135:TBK131135 TKU131135:TLG131135 TUQ131135:TVC131135 UEM131135:UEY131135 UOI131135:UOU131135 UYE131135:UYQ131135 VIA131135:VIM131135 VRW131135:VSI131135 WBS131135:WCE131135 WLO131135:WMA131135 WVK131135:WVW131135 C196671:O196671 IY196671:JK196671 SU196671:TG196671 ACQ196671:ADC196671 AMM196671:AMY196671 AWI196671:AWU196671 BGE196671:BGQ196671 BQA196671:BQM196671 BZW196671:CAI196671 CJS196671:CKE196671 CTO196671:CUA196671 DDK196671:DDW196671 DNG196671:DNS196671 DXC196671:DXO196671 EGY196671:EHK196671 EQU196671:ERG196671 FAQ196671:FBC196671 FKM196671:FKY196671 FUI196671:FUU196671 GEE196671:GEQ196671 GOA196671:GOM196671 GXW196671:GYI196671 HHS196671:HIE196671 HRO196671:HSA196671 IBK196671:IBW196671 ILG196671:ILS196671 IVC196671:IVO196671 JEY196671:JFK196671 JOU196671:JPG196671 JYQ196671:JZC196671 KIM196671:KIY196671 KSI196671:KSU196671 LCE196671:LCQ196671 LMA196671:LMM196671 LVW196671:LWI196671 MFS196671:MGE196671 MPO196671:MQA196671 MZK196671:MZW196671 NJG196671:NJS196671 NTC196671:NTO196671 OCY196671:ODK196671 OMU196671:ONG196671 OWQ196671:OXC196671 PGM196671:PGY196671 PQI196671:PQU196671 QAE196671:QAQ196671 QKA196671:QKM196671 QTW196671:QUI196671 RDS196671:REE196671 RNO196671:ROA196671 RXK196671:RXW196671 SHG196671:SHS196671 SRC196671:SRO196671 TAY196671:TBK196671 TKU196671:TLG196671 TUQ196671:TVC196671 UEM196671:UEY196671 UOI196671:UOU196671 UYE196671:UYQ196671 VIA196671:VIM196671 VRW196671:VSI196671 WBS196671:WCE196671 WLO196671:WMA196671 WVK196671:WVW196671 C262207:O262207 IY262207:JK262207 SU262207:TG262207 ACQ262207:ADC262207 AMM262207:AMY262207 AWI262207:AWU262207 BGE262207:BGQ262207 BQA262207:BQM262207 BZW262207:CAI262207 CJS262207:CKE262207 CTO262207:CUA262207 DDK262207:DDW262207 DNG262207:DNS262207 DXC262207:DXO262207 EGY262207:EHK262207 EQU262207:ERG262207 FAQ262207:FBC262207 FKM262207:FKY262207 FUI262207:FUU262207 GEE262207:GEQ262207 GOA262207:GOM262207 GXW262207:GYI262207 HHS262207:HIE262207 HRO262207:HSA262207 IBK262207:IBW262207 ILG262207:ILS262207 IVC262207:IVO262207 JEY262207:JFK262207 JOU262207:JPG262207 JYQ262207:JZC262207 KIM262207:KIY262207 KSI262207:KSU262207 LCE262207:LCQ262207 LMA262207:LMM262207 LVW262207:LWI262207 MFS262207:MGE262207 MPO262207:MQA262207 MZK262207:MZW262207 NJG262207:NJS262207 NTC262207:NTO262207 OCY262207:ODK262207 OMU262207:ONG262207 OWQ262207:OXC262207 PGM262207:PGY262207 PQI262207:PQU262207 QAE262207:QAQ262207 QKA262207:QKM262207 QTW262207:QUI262207 RDS262207:REE262207 RNO262207:ROA262207 RXK262207:RXW262207 SHG262207:SHS262207 SRC262207:SRO262207 TAY262207:TBK262207 TKU262207:TLG262207 TUQ262207:TVC262207 UEM262207:UEY262207 UOI262207:UOU262207 UYE262207:UYQ262207 VIA262207:VIM262207 VRW262207:VSI262207 WBS262207:WCE262207 WLO262207:WMA262207 WVK262207:WVW262207 C327743:O327743 IY327743:JK327743 SU327743:TG327743 ACQ327743:ADC327743 AMM327743:AMY327743 AWI327743:AWU327743 BGE327743:BGQ327743 BQA327743:BQM327743 BZW327743:CAI327743 CJS327743:CKE327743 CTO327743:CUA327743 DDK327743:DDW327743 DNG327743:DNS327743 DXC327743:DXO327743 EGY327743:EHK327743 EQU327743:ERG327743 FAQ327743:FBC327743 FKM327743:FKY327743 FUI327743:FUU327743 GEE327743:GEQ327743 GOA327743:GOM327743 GXW327743:GYI327743 HHS327743:HIE327743 HRO327743:HSA327743 IBK327743:IBW327743 ILG327743:ILS327743 IVC327743:IVO327743 JEY327743:JFK327743 JOU327743:JPG327743 JYQ327743:JZC327743 KIM327743:KIY327743 KSI327743:KSU327743 LCE327743:LCQ327743 LMA327743:LMM327743 LVW327743:LWI327743 MFS327743:MGE327743 MPO327743:MQA327743 MZK327743:MZW327743 NJG327743:NJS327743 NTC327743:NTO327743 OCY327743:ODK327743 OMU327743:ONG327743 OWQ327743:OXC327743 PGM327743:PGY327743 PQI327743:PQU327743 QAE327743:QAQ327743 QKA327743:QKM327743 QTW327743:QUI327743 RDS327743:REE327743 RNO327743:ROA327743 RXK327743:RXW327743 SHG327743:SHS327743 SRC327743:SRO327743 TAY327743:TBK327743 TKU327743:TLG327743 TUQ327743:TVC327743 UEM327743:UEY327743 UOI327743:UOU327743 UYE327743:UYQ327743 VIA327743:VIM327743 VRW327743:VSI327743 WBS327743:WCE327743 WLO327743:WMA327743 WVK327743:WVW327743 C393279:O393279 IY393279:JK393279 SU393279:TG393279 ACQ393279:ADC393279 AMM393279:AMY393279 AWI393279:AWU393279 BGE393279:BGQ393279 BQA393279:BQM393279 BZW393279:CAI393279 CJS393279:CKE393279 CTO393279:CUA393279 DDK393279:DDW393279 DNG393279:DNS393279 DXC393279:DXO393279 EGY393279:EHK393279 EQU393279:ERG393279 FAQ393279:FBC393279 FKM393279:FKY393279 FUI393279:FUU393279 GEE393279:GEQ393279 GOA393279:GOM393279 GXW393279:GYI393279 HHS393279:HIE393279 HRO393279:HSA393279 IBK393279:IBW393279 ILG393279:ILS393279 IVC393279:IVO393279 JEY393279:JFK393279 JOU393279:JPG393279 JYQ393279:JZC393279 KIM393279:KIY393279 KSI393279:KSU393279 LCE393279:LCQ393279 LMA393279:LMM393279 LVW393279:LWI393279 MFS393279:MGE393279 MPO393279:MQA393279 MZK393279:MZW393279 NJG393279:NJS393279 NTC393279:NTO393279 OCY393279:ODK393279 OMU393279:ONG393279 OWQ393279:OXC393279 PGM393279:PGY393279 PQI393279:PQU393279 QAE393279:QAQ393279 QKA393279:QKM393279 QTW393279:QUI393279 RDS393279:REE393279 RNO393279:ROA393279 RXK393279:RXW393279 SHG393279:SHS393279 SRC393279:SRO393279 TAY393279:TBK393279 TKU393279:TLG393279 TUQ393279:TVC393279 UEM393279:UEY393279 UOI393279:UOU393279 UYE393279:UYQ393279 VIA393279:VIM393279 VRW393279:VSI393279 WBS393279:WCE393279 WLO393279:WMA393279 WVK393279:WVW393279 C458815:O458815 IY458815:JK458815 SU458815:TG458815 ACQ458815:ADC458815 AMM458815:AMY458815 AWI458815:AWU458815 BGE458815:BGQ458815 BQA458815:BQM458815 BZW458815:CAI458815 CJS458815:CKE458815 CTO458815:CUA458815 DDK458815:DDW458815 DNG458815:DNS458815 DXC458815:DXO458815 EGY458815:EHK458815 EQU458815:ERG458815 FAQ458815:FBC458815 FKM458815:FKY458815 FUI458815:FUU458815 GEE458815:GEQ458815 GOA458815:GOM458815 GXW458815:GYI458815 HHS458815:HIE458815 HRO458815:HSA458815 IBK458815:IBW458815 ILG458815:ILS458815 IVC458815:IVO458815 JEY458815:JFK458815 JOU458815:JPG458815 JYQ458815:JZC458815 KIM458815:KIY458815 KSI458815:KSU458815 LCE458815:LCQ458815 LMA458815:LMM458815 LVW458815:LWI458815 MFS458815:MGE458815 MPO458815:MQA458815 MZK458815:MZW458815 NJG458815:NJS458815 NTC458815:NTO458815 OCY458815:ODK458815 OMU458815:ONG458815 OWQ458815:OXC458815 PGM458815:PGY458815 PQI458815:PQU458815 QAE458815:QAQ458815 QKA458815:QKM458815 QTW458815:QUI458815 RDS458815:REE458815 RNO458815:ROA458815 RXK458815:RXW458815 SHG458815:SHS458815 SRC458815:SRO458815 TAY458815:TBK458815 TKU458815:TLG458815 TUQ458815:TVC458815 UEM458815:UEY458815 UOI458815:UOU458815 UYE458815:UYQ458815 VIA458815:VIM458815 VRW458815:VSI458815 WBS458815:WCE458815 WLO458815:WMA458815 WVK458815:WVW458815 C524351:O524351 IY524351:JK524351 SU524351:TG524351 ACQ524351:ADC524351 AMM524351:AMY524351 AWI524351:AWU524351 BGE524351:BGQ524351 BQA524351:BQM524351 BZW524351:CAI524351 CJS524351:CKE524351 CTO524351:CUA524351 DDK524351:DDW524351 DNG524351:DNS524351 DXC524351:DXO524351 EGY524351:EHK524351 EQU524351:ERG524351 FAQ524351:FBC524351 FKM524351:FKY524351 FUI524351:FUU524351 GEE524351:GEQ524351 GOA524351:GOM524351 GXW524351:GYI524351 HHS524351:HIE524351 HRO524351:HSA524351 IBK524351:IBW524351 ILG524351:ILS524351 IVC524351:IVO524351 JEY524351:JFK524351 JOU524351:JPG524351 JYQ524351:JZC524351 KIM524351:KIY524351 KSI524351:KSU524351 LCE524351:LCQ524351 LMA524351:LMM524351 LVW524351:LWI524351 MFS524351:MGE524351 MPO524351:MQA524351 MZK524351:MZW524351 NJG524351:NJS524351 NTC524351:NTO524351 OCY524351:ODK524351 OMU524351:ONG524351 OWQ524351:OXC524351 PGM524351:PGY524351 PQI524351:PQU524351 QAE524351:QAQ524351 QKA524351:QKM524351 QTW524351:QUI524351 RDS524351:REE524351 RNO524351:ROA524351 RXK524351:RXW524351 SHG524351:SHS524351 SRC524351:SRO524351 TAY524351:TBK524351 TKU524351:TLG524351 TUQ524351:TVC524351 UEM524351:UEY524351 UOI524351:UOU524351 UYE524351:UYQ524351 VIA524351:VIM524351 VRW524351:VSI524351 WBS524351:WCE524351 WLO524351:WMA524351 WVK524351:WVW524351 C589887:O589887 IY589887:JK589887 SU589887:TG589887 ACQ589887:ADC589887 AMM589887:AMY589887 AWI589887:AWU589887 BGE589887:BGQ589887 BQA589887:BQM589887 BZW589887:CAI589887 CJS589887:CKE589887 CTO589887:CUA589887 DDK589887:DDW589887 DNG589887:DNS589887 DXC589887:DXO589887 EGY589887:EHK589887 EQU589887:ERG589887 FAQ589887:FBC589887 FKM589887:FKY589887 FUI589887:FUU589887 GEE589887:GEQ589887 GOA589887:GOM589887 GXW589887:GYI589887 HHS589887:HIE589887 HRO589887:HSA589887 IBK589887:IBW589887 ILG589887:ILS589887 IVC589887:IVO589887 JEY589887:JFK589887 JOU589887:JPG589887 JYQ589887:JZC589887 KIM589887:KIY589887 KSI589887:KSU589887 LCE589887:LCQ589887 LMA589887:LMM589887 LVW589887:LWI589887 MFS589887:MGE589887 MPO589887:MQA589887 MZK589887:MZW589887 NJG589887:NJS589887 NTC589887:NTO589887 OCY589887:ODK589887 OMU589887:ONG589887 OWQ589887:OXC589887 PGM589887:PGY589887 PQI589887:PQU589887 QAE589887:QAQ589887 QKA589887:QKM589887 QTW589887:QUI589887 RDS589887:REE589887 RNO589887:ROA589887 RXK589887:RXW589887 SHG589887:SHS589887 SRC589887:SRO589887 TAY589887:TBK589887 TKU589887:TLG589887 TUQ589887:TVC589887 UEM589887:UEY589887 UOI589887:UOU589887 UYE589887:UYQ589887 VIA589887:VIM589887 VRW589887:VSI589887 WBS589887:WCE589887 WLO589887:WMA589887 WVK589887:WVW589887 C655423:O655423 IY655423:JK655423 SU655423:TG655423 ACQ655423:ADC655423 AMM655423:AMY655423 AWI655423:AWU655423 BGE655423:BGQ655423 BQA655423:BQM655423 BZW655423:CAI655423 CJS655423:CKE655423 CTO655423:CUA655423 DDK655423:DDW655423 DNG655423:DNS655423 DXC655423:DXO655423 EGY655423:EHK655423 EQU655423:ERG655423 FAQ655423:FBC655423 FKM655423:FKY655423 FUI655423:FUU655423 GEE655423:GEQ655423 GOA655423:GOM655423 GXW655423:GYI655423 HHS655423:HIE655423 HRO655423:HSA655423 IBK655423:IBW655423 ILG655423:ILS655423 IVC655423:IVO655423 JEY655423:JFK655423 JOU655423:JPG655423 JYQ655423:JZC655423 KIM655423:KIY655423 KSI655423:KSU655423 LCE655423:LCQ655423 LMA655423:LMM655423 LVW655423:LWI655423 MFS655423:MGE655423 MPO655423:MQA655423 MZK655423:MZW655423 NJG655423:NJS655423 NTC655423:NTO655423 OCY655423:ODK655423 OMU655423:ONG655423 OWQ655423:OXC655423 PGM655423:PGY655423 PQI655423:PQU655423 QAE655423:QAQ655423 QKA655423:QKM655423 QTW655423:QUI655423 RDS655423:REE655423 RNO655423:ROA655423 RXK655423:RXW655423 SHG655423:SHS655423 SRC655423:SRO655423 TAY655423:TBK655423 TKU655423:TLG655423 TUQ655423:TVC655423 UEM655423:UEY655423 UOI655423:UOU655423 UYE655423:UYQ655423 VIA655423:VIM655423 VRW655423:VSI655423 WBS655423:WCE655423 WLO655423:WMA655423 WVK655423:WVW655423 C720959:O720959 IY720959:JK720959 SU720959:TG720959 ACQ720959:ADC720959 AMM720959:AMY720959 AWI720959:AWU720959 BGE720959:BGQ720959 BQA720959:BQM720959 BZW720959:CAI720959 CJS720959:CKE720959 CTO720959:CUA720959 DDK720959:DDW720959 DNG720959:DNS720959 DXC720959:DXO720959 EGY720959:EHK720959 EQU720959:ERG720959 FAQ720959:FBC720959 FKM720959:FKY720959 FUI720959:FUU720959 GEE720959:GEQ720959 GOA720959:GOM720959 GXW720959:GYI720959 HHS720959:HIE720959 HRO720959:HSA720959 IBK720959:IBW720959 ILG720959:ILS720959 IVC720959:IVO720959 JEY720959:JFK720959 JOU720959:JPG720959 JYQ720959:JZC720959 KIM720959:KIY720959 KSI720959:KSU720959 LCE720959:LCQ720959 LMA720959:LMM720959 LVW720959:LWI720959 MFS720959:MGE720959 MPO720959:MQA720959 MZK720959:MZW720959 NJG720959:NJS720959 NTC720959:NTO720959 OCY720959:ODK720959 OMU720959:ONG720959 OWQ720959:OXC720959 PGM720959:PGY720959 PQI720959:PQU720959 QAE720959:QAQ720959 QKA720959:QKM720959 QTW720959:QUI720959 RDS720959:REE720959 RNO720959:ROA720959 RXK720959:RXW720959 SHG720959:SHS720959 SRC720959:SRO720959 TAY720959:TBK720959 TKU720959:TLG720959 TUQ720959:TVC720959 UEM720959:UEY720959 UOI720959:UOU720959 UYE720959:UYQ720959 VIA720959:VIM720959 VRW720959:VSI720959 WBS720959:WCE720959 WLO720959:WMA720959 WVK720959:WVW720959 C786495:O786495 IY786495:JK786495 SU786495:TG786495 ACQ786495:ADC786495 AMM786495:AMY786495 AWI786495:AWU786495 BGE786495:BGQ786495 BQA786495:BQM786495 BZW786495:CAI786495 CJS786495:CKE786495 CTO786495:CUA786495 DDK786495:DDW786495 DNG786495:DNS786495 DXC786495:DXO786495 EGY786495:EHK786495 EQU786495:ERG786495 FAQ786495:FBC786495 FKM786495:FKY786495 FUI786495:FUU786495 GEE786495:GEQ786495 GOA786495:GOM786495 GXW786495:GYI786495 HHS786495:HIE786495 HRO786495:HSA786495 IBK786495:IBW786495 ILG786495:ILS786495 IVC786495:IVO786495 JEY786495:JFK786495 JOU786495:JPG786495 JYQ786495:JZC786495 KIM786495:KIY786495 KSI786495:KSU786495 LCE786495:LCQ786495 LMA786495:LMM786495 LVW786495:LWI786495 MFS786495:MGE786495 MPO786495:MQA786495 MZK786495:MZW786495 NJG786495:NJS786495 NTC786495:NTO786495 OCY786495:ODK786495 OMU786495:ONG786495 OWQ786495:OXC786495 PGM786495:PGY786495 PQI786495:PQU786495 QAE786495:QAQ786495 QKA786495:QKM786495 QTW786495:QUI786495 RDS786495:REE786495 RNO786495:ROA786495 RXK786495:RXW786495 SHG786495:SHS786495 SRC786495:SRO786495 TAY786495:TBK786495 TKU786495:TLG786495 TUQ786495:TVC786495 UEM786495:UEY786495 UOI786495:UOU786495 UYE786495:UYQ786495 VIA786495:VIM786495 VRW786495:VSI786495 WBS786495:WCE786495 WLO786495:WMA786495 WVK786495:WVW786495 C852031:O852031 IY852031:JK852031 SU852031:TG852031 ACQ852031:ADC852031 AMM852031:AMY852031 AWI852031:AWU852031 BGE852031:BGQ852031 BQA852031:BQM852031 BZW852031:CAI852031 CJS852031:CKE852031 CTO852031:CUA852031 DDK852031:DDW852031 DNG852031:DNS852031 DXC852031:DXO852031 EGY852031:EHK852031 EQU852031:ERG852031 FAQ852031:FBC852031 FKM852031:FKY852031 FUI852031:FUU852031 GEE852031:GEQ852031 GOA852031:GOM852031 GXW852031:GYI852031 HHS852031:HIE852031 HRO852031:HSA852031 IBK852031:IBW852031 ILG852031:ILS852031 IVC852031:IVO852031 JEY852031:JFK852031 JOU852031:JPG852031 JYQ852031:JZC852031 KIM852031:KIY852031 KSI852031:KSU852031 LCE852031:LCQ852031 LMA852031:LMM852031 LVW852031:LWI852031 MFS852031:MGE852031 MPO852031:MQA852031 MZK852031:MZW852031 NJG852031:NJS852031 NTC852031:NTO852031 OCY852031:ODK852031 OMU852031:ONG852031 OWQ852031:OXC852031 PGM852031:PGY852031 PQI852031:PQU852031 QAE852031:QAQ852031 QKA852031:QKM852031 QTW852031:QUI852031 RDS852031:REE852031 RNO852031:ROA852031 RXK852031:RXW852031 SHG852031:SHS852031 SRC852031:SRO852031 TAY852031:TBK852031 TKU852031:TLG852031 TUQ852031:TVC852031 UEM852031:UEY852031 UOI852031:UOU852031 UYE852031:UYQ852031 VIA852031:VIM852031 VRW852031:VSI852031 WBS852031:WCE852031 WLO852031:WMA852031 WVK852031:WVW852031 C917567:O917567 IY917567:JK917567 SU917567:TG917567 ACQ917567:ADC917567 AMM917567:AMY917567 AWI917567:AWU917567 BGE917567:BGQ917567 BQA917567:BQM917567 BZW917567:CAI917567 CJS917567:CKE917567 CTO917567:CUA917567 DDK917567:DDW917567 DNG917567:DNS917567 DXC917567:DXO917567 EGY917567:EHK917567 EQU917567:ERG917567 FAQ917567:FBC917567 FKM917567:FKY917567 FUI917567:FUU917567 GEE917567:GEQ917567 GOA917567:GOM917567 GXW917567:GYI917567 HHS917567:HIE917567 HRO917567:HSA917567 IBK917567:IBW917567 ILG917567:ILS917567 IVC917567:IVO917567 JEY917567:JFK917567 JOU917567:JPG917567 JYQ917567:JZC917567 KIM917567:KIY917567 KSI917567:KSU917567 LCE917567:LCQ917567 LMA917567:LMM917567 LVW917567:LWI917567 MFS917567:MGE917567 MPO917567:MQA917567 MZK917567:MZW917567 NJG917567:NJS917567 NTC917567:NTO917567 OCY917567:ODK917567 OMU917567:ONG917567 OWQ917567:OXC917567 PGM917567:PGY917567 PQI917567:PQU917567 QAE917567:QAQ917567 QKA917567:QKM917567 QTW917567:QUI917567 RDS917567:REE917567 RNO917567:ROA917567 RXK917567:RXW917567 SHG917567:SHS917567 SRC917567:SRO917567 TAY917567:TBK917567 TKU917567:TLG917567 TUQ917567:TVC917567 UEM917567:UEY917567 UOI917567:UOU917567 UYE917567:UYQ917567 VIA917567:VIM917567 VRW917567:VSI917567 WBS917567:WCE917567 WLO917567:WMA917567 WVK917567:WVW917567 C983103:O983103 IY983103:JK983103 SU983103:TG983103 ACQ983103:ADC983103 AMM983103:AMY983103 AWI983103:AWU983103 BGE983103:BGQ983103 BQA983103:BQM983103 BZW983103:CAI983103 CJS983103:CKE983103 CTO983103:CUA983103 DDK983103:DDW983103 DNG983103:DNS983103 DXC983103:DXO983103 EGY983103:EHK983103 EQU983103:ERG983103 FAQ983103:FBC983103 FKM983103:FKY983103 FUI983103:FUU983103 GEE983103:GEQ983103 GOA983103:GOM983103 GXW983103:GYI983103 HHS983103:HIE983103 HRO983103:HSA983103 IBK983103:IBW983103 ILG983103:ILS983103 IVC983103:IVO983103 JEY983103:JFK983103 JOU983103:JPG983103 JYQ983103:JZC983103 KIM983103:KIY983103 KSI983103:KSU983103 LCE983103:LCQ983103 LMA983103:LMM983103 LVW983103:LWI983103 MFS983103:MGE983103 MPO983103:MQA983103 MZK983103:MZW983103 NJG983103:NJS983103 NTC983103:NTO983103 OCY983103:ODK983103 OMU983103:ONG983103 OWQ983103:OXC983103 PGM983103:PGY983103 PQI983103:PQU983103 QAE983103:QAQ983103 QKA983103:QKM983103 QTW983103:QUI983103 RDS983103:REE983103 RNO983103:ROA983103 RXK983103:RXW983103 SHG983103:SHS983103 SRC983103:SRO983103 TAY983103:TBK983103 TKU983103:TLG983103 TUQ983103:TVC983103 UEM983103:UEY983103 UOI983103:UOU983103 UYE983103:UYQ983103 VIA983103:VIM983103 VRW983103:VSI983103 WBS983103:WCE983103 WLO983103:WMA983103 WVK983103:WVW983103 C524293:O524314 IY524293:JK524314 SU524293:TG524314 ACQ524293:ADC524314 AMM524293:AMY524314 AWI524293:AWU524314 BGE524293:BGQ524314 BQA524293:BQM524314 BZW524293:CAI524314 CJS524293:CKE524314 CTO524293:CUA524314 DDK524293:DDW524314 DNG524293:DNS524314 DXC524293:DXO524314 EGY524293:EHK524314 EQU524293:ERG524314 FAQ524293:FBC524314 FKM524293:FKY524314 FUI524293:FUU524314 GEE524293:GEQ524314 GOA524293:GOM524314 GXW524293:GYI524314 HHS524293:HIE524314 HRO524293:HSA524314 IBK524293:IBW524314 ILG524293:ILS524314 IVC524293:IVO524314 JEY524293:JFK524314 JOU524293:JPG524314 JYQ524293:JZC524314 KIM524293:KIY524314 KSI524293:KSU524314 LCE524293:LCQ524314 LMA524293:LMM524314 LVW524293:LWI524314 MFS524293:MGE524314 MPO524293:MQA524314 MZK524293:MZW524314 NJG524293:NJS524314 NTC524293:NTO524314 OCY524293:ODK524314 OMU524293:ONG524314 OWQ524293:OXC524314 PGM524293:PGY524314 PQI524293:PQU524314 QAE524293:QAQ524314 QKA524293:QKM524314 QTW524293:QUI524314 RDS524293:REE524314 RNO524293:ROA524314 RXK524293:RXW524314 SHG524293:SHS524314 SRC524293:SRO524314 TAY524293:TBK524314 TKU524293:TLG524314 TUQ524293:TVC524314 UEM524293:UEY524314 UOI524293:UOU524314 UYE524293:UYQ524314 VIA524293:VIM524314 VRW524293:VSI524314 WBS524293:WCE524314 WLO524293:WMA524314 WVK524293:WVW524314 C65594:O65597 IY65594:JK65597 SU65594:TG65597 ACQ65594:ADC65597 AMM65594:AMY65597 AWI65594:AWU65597 BGE65594:BGQ65597 BQA65594:BQM65597 BZW65594:CAI65597 CJS65594:CKE65597 CTO65594:CUA65597 DDK65594:DDW65597 DNG65594:DNS65597 DXC65594:DXO65597 EGY65594:EHK65597 EQU65594:ERG65597 FAQ65594:FBC65597 FKM65594:FKY65597 FUI65594:FUU65597 GEE65594:GEQ65597 GOA65594:GOM65597 GXW65594:GYI65597 HHS65594:HIE65597 HRO65594:HSA65597 IBK65594:IBW65597 ILG65594:ILS65597 IVC65594:IVO65597 JEY65594:JFK65597 JOU65594:JPG65597 JYQ65594:JZC65597 KIM65594:KIY65597 KSI65594:KSU65597 LCE65594:LCQ65597 LMA65594:LMM65597 LVW65594:LWI65597 MFS65594:MGE65597 MPO65594:MQA65597 MZK65594:MZW65597 NJG65594:NJS65597 NTC65594:NTO65597 OCY65594:ODK65597 OMU65594:ONG65597 OWQ65594:OXC65597 PGM65594:PGY65597 PQI65594:PQU65597 QAE65594:QAQ65597 QKA65594:QKM65597 QTW65594:QUI65597 RDS65594:REE65597 RNO65594:ROA65597 RXK65594:RXW65597 SHG65594:SHS65597 SRC65594:SRO65597 TAY65594:TBK65597 TKU65594:TLG65597 TUQ65594:TVC65597 UEM65594:UEY65597 UOI65594:UOU65597 UYE65594:UYQ65597 VIA65594:VIM65597 VRW65594:VSI65597 WBS65594:WCE65597 WLO65594:WMA65597 WVK65594:WVW65597 C131130:O131133 IY131130:JK131133 SU131130:TG131133 ACQ131130:ADC131133 AMM131130:AMY131133 AWI131130:AWU131133 BGE131130:BGQ131133 BQA131130:BQM131133 BZW131130:CAI131133 CJS131130:CKE131133 CTO131130:CUA131133 DDK131130:DDW131133 DNG131130:DNS131133 DXC131130:DXO131133 EGY131130:EHK131133 EQU131130:ERG131133 FAQ131130:FBC131133 FKM131130:FKY131133 FUI131130:FUU131133 GEE131130:GEQ131133 GOA131130:GOM131133 GXW131130:GYI131133 HHS131130:HIE131133 HRO131130:HSA131133 IBK131130:IBW131133 ILG131130:ILS131133 IVC131130:IVO131133 JEY131130:JFK131133 JOU131130:JPG131133 JYQ131130:JZC131133 KIM131130:KIY131133 KSI131130:KSU131133 LCE131130:LCQ131133 LMA131130:LMM131133 LVW131130:LWI131133 MFS131130:MGE131133 MPO131130:MQA131133 MZK131130:MZW131133 NJG131130:NJS131133 NTC131130:NTO131133 OCY131130:ODK131133 OMU131130:ONG131133 OWQ131130:OXC131133 PGM131130:PGY131133 PQI131130:PQU131133 QAE131130:QAQ131133 QKA131130:QKM131133 QTW131130:QUI131133 RDS131130:REE131133 RNO131130:ROA131133 RXK131130:RXW131133 SHG131130:SHS131133 SRC131130:SRO131133 TAY131130:TBK131133 TKU131130:TLG131133 TUQ131130:TVC131133 UEM131130:UEY131133 UOI131130:UOU131133 UYE131130:UYQ131133 VIA131130:VIM131133 VRW131130:VSI131133 WBS131130:WCE131133 WLO131130:WMA131133 WVK131130:WVW131133 C196666:O196669 IY196666:JK196669 SU196666:TG196669 ACQ196666:ADC196669 AMM196666:AMY196669 AWI196666:AWU196669 BGE196666:BGQ196669 BQA196666:BQM196669 BZW196666:CAI196669 CJS196666:CKE196669 CTO196666:CUA196669 DDK196666:DDW196669 DNG196666:DNS196669 DXC196666:DXO196669 EGY196666:EHK196669 EQU196666:ERG196669 FAQ196666:FBC196669 FKM196666:FKY196669 FUI196666:FUU196669 GEE196666:GEQ196669 GOA196666:GOM196669 GXW196666:GYI196669 HHS196666:HIE196669 HRO196666:HSA196669 IBK196666:IBW196669 ILG196666:ILS196669 IVC196666:IVO196669 JEY196666:JFK196669 JOU196666:JPG196669 JYQ196666:JZC196669 KIM196666:KIY196669 KSI196666:KSU196669 LCE196666:LCQ196669 LMA196666:LMM196669 LVW196666:LWI196669 MFS196666:MGE196669 MPO196666:MQA196669 MZK196666:MZW196669 NJG196666:NJS196669 NTC196666:NTO196669 OCY196666:ODK196669 OMU196666:ONG196669 OWQ196666:OXC196669 PGM196666:PGY196669 PQI196666:PQU196669 QAE196666:QAQ196669 QKA196666:QKM196669 QTW196666:QUI196669 RDS196666:REE196669 RNO196666:ROA196669 RXK196666:RXW196669 SHG196666:SHS196669 SRC196666:SRO196669 TAY196666:TBK196669 TKU196666:TLG196669 TUQ196666:TVC196669 UEM196666:UEY196669 UOI196666:UOU196669 UYE196666:UYQ196669 VIA196666:VIM196669 VRW196666:VSI196669 WBS196666:WCE196669 WLO196666:WMA196669 WVK196666:WVW196669 C262202:O262205 IY262202:JK262205 SU262202:TG262205 ACQ262202:ADC262205 AMM262202:AMY262205 AWI262202:AWU262205 BGE262202:BGQ262205 BQA262202:BQM262205 BZW262202:CAI262205 CJS262202:CKE262205 CTO262202:CUA262205 DDK262202:DDW262205 DNG262202:DNS262205 DXC262202:DXO262205 EGY262202:EHK262205 EQU262202:ERG262205 FAQ262202:FBC262205 FKM262202:FKY262205 FUI262202:FUU262205 GEE262202:GEQ262205 GOA262202:GOM262205 GXW262202:GYI262205 HHS262202:HIE262205 HRO262202:HSA262205 IBK262202:IBW262205 ILG262202:ILS262205 IVC262202:IVO262205 JEY262202:JFK262205 JOU262202:JPG262205 JYQ262202:JZC262205 KIM262202:KIY262205 KSI262202:KSU262205 LCE262202:LCQ262205 LMA262202:LMM262205 LVW262202:LWI262205 MFS262202:MGE262205 MPO262202:MQA262205 MZK262202:MZW262205 NJG262202:NJS262205 NTC262202:NTO262205 OCY262202:ODK262205 OMU262202:ONG262205 OWQ262202:OXC262205 PGM262202:PGY262205 PQI262202:PQU262205 QAE262202:QAQ262205 QKA262202:QKM262205 QTW262202:QUI262205 RDS262202:REE262205 RNO262202:ROA262205 RXK262202:RXW262205 SHG262202:SHS262205 SRC262202:SRO262205 TAY262202:TBK262205 TKU262202:TLG262205 TUQ262202:TVC262205 UEM262202:UEY262205 UOI262202:UOU262205 UYE262202:UYQ262205 VIA262202:VIM262205 VRW262202:VSI262205 WBS262202:WCE262205 WLO262202:WMA262205 WVK262202:WVW262205 C327738:O327741 IY327738:JK327741 SU327738:TG327741 ACQ327738:ADC327741 AMM327738:AMY327741 AWI327738:AWU327741 BGE327738:BGQ327741 BQA327738:BQM327741 BZW327738:CAI327741 CJS327738:CKE327741 CTO327738:CUA327741 DDK327738:DDW327741 DNG327738:DNS327741 DXC327738:DXO327741 EGY327738:EHK327741 EQU327738:ERG327741 FAQ327738:FBC327741 FKM327738:FKY327741 FUI327738:FUU327741 GEE327738:GEQ327741 GOA327738:GOM327741 GXW327738:GYI327741 HHS327738:HIE327741 HRO327738:HSA327741 IBK327738:IBW327741 ILG327738:ILS327741 IVC327738:IVO327741 JEY327738:JFK327741 JOU327738:JPG327741 JYQ327738:JZC327741 KIM327738:KIY327741 KSI327738:KSU327741 LCE327738:LCQ327741 LMA327738:LMM327741 LVW327738:LWI327741 MFS327738:MGE327741 MPO327738:MQA327741 MZK327738:MZW327741 NJG327738:NJS327741 NTC327738:NTO327741 OCY327738:ODK327741 OMU327738:ONG327741 OWQ327738:OXC327741 PGM327738:PGY327741 PQI327738:PQU327741 QAE327738:QAQ327741 QKA327738:QKM327741 QTW327738:QUI327741 RDS327738:REE327741 RNO327738:ROA327741 RXK327738:RXW327741 SHG327738:SHS327741 SRC327738:SRO327741 TAY327738:TBK327741 TKU327738:TLG327741 TUQ327738:TVC327741 UEM327738:UEY327741 UOI327738:UOU327741 UYE327738:UYQ327741 VIA327738:VIM327741 VRW327738:VSI327741 WBS327738:WCE327741 WLO327738:WMA327741 WVK327738:WVW327741 C393274:O393277 IY393274:JK393277 SU393274:TG393277 ACQ393274:ADC393277 AMM393274:AMY393277 AWI393274:AWU393277 BGE393274:BGQ393277 BQA393274:BQM393277 BZW393274:CAI393277 CJS393274:CKE393277 CTO393274:CUA393277 DDK393274:DDW393277 DNG393274:DNS393277 DXC393274:DXO393277 EGY393274:EHK393277 EQU393274:ERG393277 FAQ393274:FBC393277 FKM393274:FKY393277 FUI393274:FUU393277 GEE393274:GEQ393277 GOA393274:GOM393277 GXW393274:GYI393277 HHS393274:HIE393277 HRO393274:HSA393277 IBK393274:IBW393277 ILG393274:ILS393277 IVC393274:IVO393277 JEY393274:JFK393277 JOU393274:JPG393277 JYQ393274:JZC393277 KIM393274:KIY393277 KSI393274:KSU393277 LCE393274:LCQ393277 LMA393274:LMM393277 LVW393274:LWI393277 MFS393274:MGE393277 MPO393274:MQA393277 MZK393274:MZW393277 NJG393274:NJS393277 NTC393274:NTO393277 OCY393274:ODK393277 OMU393274:ONG393277 OWQ393274:OXC393277 PGM393274:PGY393277 PQI393274:PQU393277 QAE393274:QAQ393277 QKA393274:QKM393277 QTW393274:QUI393277 RDS393274:REE393277 RNO393274:ROA393277 RXK393274:RXW393277 SHG393274:SHS393277 SRC393274:SRO393277 TAY393274:TBK393277 TKU393274:TLG393277 TUQ393274:TVC393277 UEM393274:UEY393277 UOI393274:UOU393277 UYE393274:UYQ393277 VIA393274:VIM393277 VRW393274:VSI393277 WBS393274:WCE393277 WLO393274:WMA393277 WVK393274:WVW393277 C458810:O458813 IY458810:JK458813 SU458810:TG458813 ACQ458810:ADC458813 AMM458810:AMY458813 AWI458810:AWU458813 BGE458810:BGQ458813 BQA458810:BQM458813 BZW458810:CAI458813 CJS458810:CKE458813 CTO458810:CUA458813 DDK458810:DDW458813 DNG458810:DNS458813 DXC458810:DXO458813 EGY458810:EHK458813 EQU458810:ERG458813 FAQ458810:FBC458813 FKM458810:FKY458813 FUI458810:FUU458813 GEE458810:GEQ458813 GOA458810:GOM458813 GXW458810:GYI458813 HHS458810:HIE458813 HRO458810:HSA458813 IBK458810:IBW458813 ILG458810:ILS458813 IVC458810:IVO458813 JEY458810:JFK458813 JOU458810:JPG458813 JYQ458810:JZC458813 KIM458810:KIY458813 KSI458810:KSU458813 LCE458810:LCQ458813 LMA458810:LMM458813 LVW458810:LWI458813 MFS458810:MGE458813 MPO458810:MQA458813 MZK458810:MZW458813 NJG458810:NJS458813 NTC458810:NTO458813 OCY458810:ODK458813 OMU458810:ONG458813 OWQ458810:OXC458813 PGM458810:PGY458813 PQI458810:PQU458813 QAE458810:QAQ458813 QKA458810:QKM458813 QTW458810:QUI458813 RDS458810:REE458813 RNO458810:ROA458813 RXK458810:RXW458813 SHG458810:SHS458813 SRC458810:SRO458813 TAY458810:TBK458813 TKU458810:TLG458813 TUQ458810:TVC458813 UEM458810:UEY458813 UOI458810:UOU458813 UYE458810:UYQ458813 VIA458810:VIM458813 VRW458810:VSI458813 WBS458810:WCE458813 WLO458810:WMA458813 WVK458810:WVW458813 C524346:O524349 IY524346:JK524349 SU524346:TG524349 ACQ524346:ADC524349 AMM524346:AMY524349 AWI524346:AWU524349 BGE524346:BGQ524349 BQA524346:BQM524349 BZW524346:CAI524349 CJS524346:CKE524349 CTO524346:CUA524349 DDK524346:DDW524349 DNG524346:DNS524349 DXC524346:DXO524349 EGY524346:EHK524349 EQU524346:ERG524349 FAQ524346:FBC524349 FKM524346:FKY524349 FUI524346:FUU524349 GEE524346:GEQ524349 GOA524346:GOM524349 GXW524346:GYI524349 HHS524346:HIE524349 HRO524346:HSA524349 IBK524346:IBW524349 ILG524346:ILS524349 IVC524346:IVO524349 JEY524346:JFK524349 JOU524346:JPG524349 JYQ524346:JZC524349 KIM524346:KIY524349 KSI524346:KSU524349 LCE524346:LCQ524349 LMA524346:LMM524349 LVW524346:LWI524349 MFS524346:MGE524349 MPO524346:MQA524349 MZK524346:MZW524349 NJG524346:NJS524349 NTC524346:NTO524349 OCY524346:ODK524349 OMU524346:ONG524349 OWQ524346:OXC524349 PGM524346:PGY524349 PQI524346:PQU524349 QAE524346:QAQ524349 QKA524346:QKM524349 QTW524346:QUI524349 RDS524346:REE524349 RNO524346:ROA524349 RXK524346:RXW524349 SHG524346:SHS524349 SRC524346:SRO524349 TAY524346:TBK524349 TKU524346:TLG524349 TUQ524346:TVC524349 UEM524346:UEY524349 UOI524346:UOU524349 UYE524346:UYQ524349 VIA524346:VIM524349 VRW524346:VSI524349 WBS524346:WCE524349 WLO524346:WMA524349 WVK524346:WVW524349 C589882:O589885 IY589882:JK589885 SU589882:TG589885 ACQ589882:ADC589885 AMM589882:AMY589885 AWI589882:AWU589885 BGE589882:BGQ589885 BQA589882:BQM589885 BZW589882:CAI589885 CJS589882:CKE589885 CTO589882:CUA589885 DDK589882:DDW589885 DNG589882:DNS589885 DXC589882:DXO589885 EGY589882:EHK589885 EQU589882:ERG589885 FAQ589882:FBC589885 FKM589882:FKY589885 FUI589882:FUU589885 GEE589882:GEQ589885 GOA589882:GOM589885 GXW589882:GYI589885 HHS589882:HIE589885 HRO589882:HSA589885 IBK589882:IBW589885 ILG589882:ILS589885 IVC589882:IVO589885 JEY589882:JFK589885 JOU589882:JPG589885 JYQ589882:JZC589885 KIM589882:KIY589885 KSI589882:KSU589885 LCE589882:LCQ589885 LMA589882:LMM589885 LVW589882:LWI589885 MFS589882:MGE589885 MPO589882:MQA589885 MZK589882:MZW589885 NJG589882:NJS589885 NTC589882:NTO589885 OCY589882:ODK589885 OMU589882:ONG589885 OWQ589882:OXC589885 PGM589882:PGY589885 PQI589882:PQU589885 QAE589882:QAQ589885 QKA589882:QKM589885 QTW589882:QUI589885 RDS589882:REE589885 RNO589882:ROA589885 RXK589882:RXW589885 SHG589882:SHS589885 SRC589882:SRO589885 TAY589882:TBK589885 TKU589882:TLG589885 TUQ589882:TVC589885 UEM589882:UEY589885 UOI589882:UOU589885 UYE589882:UYQ589885 VIA589882:VIM589885 VRW589882:VSI589885 WBS589882:WCE589885 WLO589882:WMA589885 WVK589882:WVW589885 C655418:O655421 IY655418:JK655421 SU655418:TG655421 ACQ655418:ADC655421 AMM655418:AMY655421 AWI655418:AWU655421 BGE655418:BGQ655421 BQA655418:BQM655421 BZW655418:CAI655421 CJS655418:CKE655421 CTO655418:CUA655421 DDK655418:DDW655421 DNG655418:DNS655421 DXC655418:DXO655421 EGY655418:EHK655421 EQU655418:ERG655421 FAQ655418:FBC655421 FKM655418:FKY655421 FUI655418:FUU655421 GEE655418:GEQ655421 GOA655418:GOM655421 GXW655418:GYI655421 HHS655418:HIE655421 HRO655418:HSA655421 IBK655418:IBW655421 ILG655418:ILS655421 IVC655418:IVO655421 JEY655418:JFK655421 JOU655418:JPG655421 JYQ655418:JZC655421 KIM655418:KIY655421 KSI655418:KSU655421 LCE655418:LCQ655421 LMA655418:LMM655421 LVW655418:LWI655421 MFS655418:MGE655421 MPO655418:MQA655421 MZK655418:MZW655421 NJG655418:NJS655421 NTC655418:NTO655421 OCY655418:ODK655421 OMU655418:ONG655421 OWQ655418:OXC655421 PGM655418:PGY655421 PQI655418:PQU655421 QAE655418:QAQ655421 QKA655418:QKM655421 QTW655418:QUI655421 RDS655418:REE655421 RNO655418:ROA655421 RXK655418:RXW655421 SHG655418:SHS655421 SRC655418:SRO655421 TAY655418:TBK655421 TKU655418:TLG655421 TUQ655418:TVC655421 UEM655418:UEY655421 UOI655418:UOU655421 UYE655418:UYQ655421 VIA655418:VIM655421 VRW655418:VSI655421 WBS655418:WCE655421 WLO655418:WMA655421 WVK655418:WVW655421 C720954:O720957 IY720954:JK720957 SU720954:TG720957 ACQ720954:ADC720957 AMM720954:AMY720957 AWI720954:AWU720957 BGE720954:BGQ720957 BQA720954:BQM720957 BZW720954:CAI720957 CJS720954:CKE720957 CTO720954:CUA720957 DDK720954:DDW720957 DNG720954:DNS720957 DXC720954:DXO720957 EGY720954:EHK720957 EQU720954:ERG720957 FAQ720954:FBC720957 FKM720954:FKY720957 FUI720954:FUU720957 GEE720954:GEQ720957 GOA720954:GOM720957 GXW720954:GYI720957 HHS720954:HIE720957 HRO720954:HSA720957 IBK720954:IBW720957 ILG720954:ILS720957 IVC720954:IVO720957 JEY720954:JFK720957 JOU720954:JPG720957 JYQ720954:JZC720957 KIM720954:KIY720957 KSI720954:KSU720957 LCE720954:LCQ720957 LMA720954:LMM720957 LVW720954:LWI720957 MFS720954:MGE720957 MPO720954:MQA720957 MZK720954:MZW720957 NJG720954:NJS720957 NTC720954:NTO720957 OCY720954:ODK720957 OMU720954:ONG720957 OWQ720954:OXC720957 PGM720954:PGY720957 PQI720954:PQU720957 QAE720954:QAQ720957 QKA720954:QKM720957 QTW720954:QUI720957 RDS720954:REE720957 RNO720954:ROA720957 RXK720954:RXW720957 SHG720954:SHS720957 SRC720954:SRO720957 TAY720954:TBK720957 TKU720954:TLG720957 TUQ720954:TVC720957 UEM720954:UEY720957 UOI720954:UOU720957 UYE720954:UYQ720957 VIA720954:VIM720957 VRW720954:VSI720957 WBS720954:WCE720957 WLO720954:WMA720957 WVK720954:WVW720957 C786490:O786493 IY786490:JK786493 SU786490:TG786493 ACQ786490:ADC786493 AMM786490:AMY786493 AWI786490:AWU786493 BGE786490:BGQ786493 BQA786490:BQM786493 BZW786490:CAI786493 CJS786490:CKE786493 CTO786490:CUA786493 DDK786490:DDW786493 DNG786490:DNS786493 DXC786490:DXO786493 EGY786490:EHK786493 EQU786490:ERG786493 FAQ786490:FBC786493 FKM786490:FKY786493 FUI786490:FUU786493 GEE786490:GEQ786493 GOA786490:GOM786493 GXW786490:GYI786493 HHS786490:HIE786493 HRO786490:HSA786493 IBK786490:IBW786493 ILG786490:ILS786493 IVC786490:IVO786493 JEY786490:JFK786493 JOU786490:JPG786493 JYQ786490:JZC786493 KIM786490:KIY786493 KSI786490:KSU786493 LCE786490:LCQ786493 LMA786490:LMM786493 LVW786490:LWI786493 MFS786490:MGE786493 MPO786490:MQA786493 MZK786490:MZW786493 NJG786490:NJS786493 NTC786490:NTO786493 OCY786490:ODK786493 OMU786490:ONG786493 OWQ786490:OXC786493 PGM786490:PGY786493 PQI786490:PQU786493 QAE786490:QAQ786493 QKA786490:QKM786493 QTW786490:QUI786493 RDS786490:REE786493 RNO786490:ROA786493 RXK786490:RXW786493 SHG786490:SHS786493 SRC786490:SRO786493 TAY786490:TBK786493 TKU786490:TLG786493 TUQ786490:TVC786493 UEM786490:UEY786493 UOI786490:UOU786493 UYE786490:UYQ786493 VIA786490:VIM786493 VRW786490:VSI786493 WBS786490:WCE786493 WLO786490:WMA786493 WVK786490:WVW786493 C852026:O852029 IY852026:JK852029 SU852026:TG852029 ACQ852026:ADC852029 AMM852026:AMY852029 AWI852026:AWU852029 BGE852026:BGQ852029 BQA852026:BQM852029 BZW852026:CAI852029 CJS852026:CKE852029 CTO852026:CUA852029 DDK852026:DDW852029 DNG852026:DNS852029 DXC852026:DXO852029 EGY852026:EHK852029 EQU852026:ERG852029 FAQ852026:FBC852029 FKM852026:FKY852029 FUI852026:FUU852029 GEE852026:GEQ852029 GOA852026:GOM852029 GXW852026:GYI852029 HHS852026:HIE852029 HRO852026:HSA852029 IBK852026:IBW852029 ILG852026:ILS852029 IVC852026:IVO852029 JEY852026:JFK852029 JOU852026:JPG852029 JYQ852026:JZC852029 KIM852026:KIY852029 KSI852026:KSU852029 LCE852026:LCQ852029 LMA852026:LMM852029 LVW852026:LWI852029 MFS852026:MGE852029 MPO852026:MQA852029 MZK852026:MZW852029 NJG852026:NJS852029 NTC852026:NTO852029 OCY852026:ODK852029 OMU852026:ONG852029 OWQ852026:OXC852029 PGM852026:PGY852029 PQI852026:PQU852029 QAE852026:QAQ852029 QKA852026:QKM852029 QTW852026:QUI852029 RDS852026:REE852029 RNO852026:ROA852029 RXK852026:RXW852029 SHG852026:SHS852029 SRC852026:SRO852029 TAY852026:TBK852029 TKU852026:TLG852029 TUQ852026:TVC852029 UEM852026:UEY852029 UOI852026:UOU852029 UYE852026:UYQ852029 VIA852026:VIM852029 VRW852026:VSI852029 WBS852026:WCE852029 WLO852026:WMA852029 WVK852026:WVW852029 C917562:O917565 IY917562:JK917565 SU917562:TG917565 ACQ917562:ADC917565 AMM917562:AMY917565 AWI917562:AWU917565 BGE917562:BGQ917565 BQA917562:BQM917565 BZW917562:CAI917565 CJS917562:CKE917565 CTO917562:CUA917565 DDK917562:DDW917565 DNG917562:DNS917565 DXC917562:DXO917565 EGY917562:EHK917565 EQU917562:ERG917565 FAQ917562:FBC917565 FKM917562:FKY917565 FUI917562:FUU917565 GEE917562:GEQ917565 GOA917562:GOM917565 GXW917562:GYI917565 HHS917562:HIE917565 HRO917562:HSA917565 IBK917562:IBW917565 ILG917562:ILS917565 IVC917562:IVO917565 JEY917562:JFK917565 JOU917562:JPG917565 JYQ917562:JZC917565 KIM917562:KIY917565 KSI917562:KSU917565 LCE917562:LCQ917565 LMA917562:LMM917565 LVW917562:LWI917565 MFS917562:MGE917565 MPO917562:MQA917565 MZK917562:MZW917565 NJG917562:NJS917565 NTC917562:NTO917565 OCY917562:ODK917565 OMU917562:ONG917565 OWQ917562:OXC917565 PGM917562:PGY917565 PQI917562:PQU917565 QAE917562:QAQ917565 QKA917562:QKM917565 QTW917562:QUI917565 RDS917562:REE917565 RNO917562:ROA917565 RXK917562:RXW917565 SHG917562:SHS917565 SRC917562:SRO917565 TAY917562:TBK917565 TKU917562:TLG917565 TUQ917562:TVC917565 UEM917562:UEY917565 UOI917562:UOU917565 UYE917562:UYQ917565 VIA917562:VIM917565 VRW917562:VSI917565 WBS917562:WCE917565 WLO917562:WMA917565 WVK917562:WVW917565 C983098:O983101 IY983098:JK983101 SU983098:TG983101 ACQ983098:ADC983101 AMM983098:AMY983101 AWI983098:AWU983101 BGE983098:BGQ983101 BQA983098:BQM983101 BZW983098:CAI983101 CJS983098:CKE983101 CTO983098:CUA983101 DDK983098:DDW983101 DNG983098:DNS983101 DXC983098:DXO983101 EGY983098:EHK983101 EQU983098:ERG983101 FAQ983098:FBC983101 FKM983098:FKY983101 FUI983098:FUU983101 GEE983098:GEQ983101 GOA983098:GOM983101 GXW983098:GYI983101 HHS983098:HIE983101 HRO983098:HSA983101 IBK983098:IBW983101 ILG983098:ILS983101 IVC983098:IVO983101 JEY983098:JFK983101 JOU983098:JPG983101 JYQ983098:JZC983101 KIM983098:KIY983101 KSI983098:KSU983101 LCE983098:LCQ983101 LMA983098:LMM983101 LVW983098:LWI983101 MFS983098:MGE983101 MPO983098:MQA983101 MZK983098:MZW983101 NJG983098:NJS983101 NTC983098:NTO983101 OCY983098:ODK983101 OMU983098:ONG983101 OWQ983098:OXC983101 PGM983098:PGY983101 PQI983098:PQU983101 QAE983098:QAQ983101 QKA983098:QKM983101 QTW983098:QUI983101 RDS983098:REE983101 RNO983098:ROA983101 RXK983098:RXW983101 SHG983098:SHS983101 SRC983098:SRO983101 TAY983098:TBK983101 TKU983098:TLG983101 TUQ983098:TVC983101 UEM983098:UEY983101 UOI983098:UOU983101 UYE983098:UYQ983101 VIA983098:VIM983101 VRW983098:VSI983101 WBS983098:WCE983101 WLO983098:WMA983101 WVK983098:WVW983101 C589829:O589850 IY589829:JK589850 SU589829:TG589850 ACQ589829:ADC589850 AMM589829:AMY589850 AWI589829:AWU589850 BGE589829:BGQ589850 BQA589829:BQM589850 BZW589829:CAI589850 CJS589829:CKE589850 CTO589829:CUA589850 DDK589829:DDW589850 DNG589829:DNS589850 DXC589829:DXO589850 EGY589829:EHK589850 EQU589829:ERG589850 FAQ589829:FBC589850 FKM589829:FKY589850 FUI589829:FUU589850 GEE589829:GEQ589850 GOA589829:GOM589850 GXW589829:GYI589850 HHS589829:HIE589850 HRO589829:HSA589850 IBK589829:IBW589850 ILG589829:ILS589850 IVC589829:IVO589850 JEY589829:JFK589850 JOU589829:JPG589850 JYQ589829:JZC589850 KIM589829:KIY589850 KSI589829:KSU589850 LCE589829:LCQ589850 LMA589829:LMM589850 LVW589829:LWI589850 MFS589829:MGE589850 MPO589829:MQA589850 MZK589829:MZW589850 NJG589829:NJS589850 NTC589829:NTO589850 OCY589829:ODK589850 OMU589829:ONG589850 OWQ589829:OXC589850 PGM589829:PGY589850 PQI589829:PQU589850 QAE589829:QAQ589850 QKA589829:QKM589850 QTW589829:QUI589850 RDS589829:REE589850 RNO589829:ROA589850 RXK589829:RXW589850 SHG589829:SHS589850 SRC589829:SRO589850 TAY589829:TBK589850 TKU589829:TLG589850 TUQ589829:TVC589850 UEM589829:UEY589850 UOI589829:UOU589850 UYE589829:UYQ589850 VIA589829:VIM589850 VRW589829:VSI589850 WBS589829:WCE589850 WLO589829:WMA589850 WVK589829:WVW589850 C65592:O65592 IY65592:JK65592 SU65592:TG65592 ACQ65592:ADC65592 AMM65592:AMY65592 AWI65592:AWU65592 BGE65592:BGQ65592 BQA65592:BQM65592 BZW65592:CAI65592 CJS65592:CKE65592 CTO65592:CUA65592 DDK65592:DDW65592 DNG65592:DNS65592 DXC65592:DXO65592 EGY65592:EHK65592 EQU65592:ERG65592 FAQ65592:FBC65592 FKM65592:FKY65592 FUI65592:FUU65592 GEE65592:GEQ65592 GOA65592:GOM65592 GXW65592:GYI65592 HHS65592:HIE65592 HRO65592:HSA65592 IBK65592:IBW65592 ILG65592:ILS65592 IVC65592:IVO65592 JEY65592:JFK65592 JOU65592:JPG65592 JYQ65592:JZC65592 KIM65592:KIY65592 KSI65592:KSU65592 LCE65592:LCQ65592 LMA65592:LMM65592 LVW65592:LWI65592 MFS65592:MGE65592 MPO65592:MQA65592 MZK65592:MZW65592 NJG65592:NJS65592 NTC65592:NTO65592 OCY65592:ODK65592 OMU65592:ONG65592 OWQ65592:OXC65592 PGM65592:PGY65592 PQI65592:PQU65592 QAE65592:QAQ65592 QKA65592:QKM65592 QTW65592:QUI65592 RDS65592:REE65592 RNO65592:ROA65592 RXK65592:RXW65592 SHG65592:SHS65592 SRC65592:SRO65592 TAY65592:TBK65592 TKU65592:TLG65592 TUQ65592:TVC65592 UEM65592:UEY65592 UOI65592:UOU65592 UYE65592:UYQ65592 VIA65592:VIM65592 VRW65592:VSI65592 WBS65592:WCE65592 WLO65592:WMA65592 WVK65592:WVW65592 C131128:O131128 IY131128:JK131128 SU131128:TG131128 ACQ131128:ADC131128 AMM131128:AMY131128 AWI131128:AWU131128 BGE131128:BGQ131128 BQA131128:BQM131128 BZW131128:CAI131128 CJS131128:CKE131128 CTO131128:CUA131128 DDK131128:DDW131128 DNG131128:DNS131128 DXC131128:DXO131128 EGY131128:EHK131128 EQU131128:ERG131128 FAQ131128:FBC131128 FKM131128:FKY131128 FUI131128:FUU131128 GEE131128:GEQ131128 GOA131128:GOM131128 GXW131128:GYI131128 HHS131128:HIE131128 HRO131128:HSA131128 IBK131128:IBW131128 ILG131128:ILS131128 IVC131128:IVO131128 JEY131128:JFK131128 JOU131128:JPG131128 JYQ131128:JZC131128 KIM131128:KIY131128 KSI131128:KSU131128 LCE131128:LCQ131128 LMA131128:LMM131128 LVW131128:LWI131128 MFS131128:MGE131128 MPO131128:MQA131128 MZK131128:MZW131128 NJG131128:NJS131128 NTC131128:NTO131128 OCY131128:ODK131128 OMU131128:ONG131128 OWQ131128:OXC131128 PGM131128:PGY131128 PQI131128:PQU131128 QAE131128:QAQ131128 QKA131128:QKM131128 QTW131128:QUI131128 RDS131128:REE131128 RNO131128:ROA131128 RXK131128:RXW131128 SHG131128:SHS131128 SRC131128:SRO131128 TAY131128:TBK131128 TKU131128:TLG131128 TUQ131128:TVC131128 UEM131128:UEY131128 UOI131128:UOU131128 UYE131128:UYQ131128 VIA131128:VIM131128 VRW131128:VSI131128 WBS131128:WCE131128 WLO131128:WMA131128 WVK131128:WVW131128 C196664:O196664 IY196664:JK196664 SU196664:TG196664 ACQ196664:ADC196664 AMM196664:AMY196664 AWI196664:AWU196664 BGE196664:BGQ196664 BQA196664:BQM196664 BZW196664:CAI196664 CJS196664:CKE196664 CTO196664:CUA196664 DDK196664:DDW196664 DNG196664:DNS196664 DXC196664:DXO196664 EGY196664:EHK196664 EQU196664:ERG196664 FAQ196664:FBC196664 FKM196664:FKY196664 FUI196664:FUU196664 GEE196664:GEQ196664 GOA196664:GOM196664 GXW196664:GYI196664 HHS196664:HIE196664 HRO196664:HSA196664 IBK196664:IBW196664 ILG196664:ILS196664 IVC196664:IVO196664 JEY196664:JFK196664 JOU196664:JPG196664 JYQ196664:JZC196664 KIM196664:KIY196664 KSI196664:KSU196664 LCE196664:LCQ196664 LMA196664:LMM196664 LVW196664:LWI196664 MFS196664:MGE196664 MPO196664:MQA196664 MZK196664:MZW196664 NJG196664:NJS196664 NTC196664:NTO196664 OCY196664:ODK196664 OMU196664:ONG196664 OWQ196664:OXC196664 PGM196664:PGY196664 PQI196664:PQU196664 QAE196664:QAQ196664 QKA196664:QKM196664 QTW196664:QUI196664 RDS196664:REE196664 RNO196664:ROA196664 RXK196664:RXW196664 SHG196664:SHS196664 SRC196664:SRO196664 TAY196664:TBK196664 TKU196664:TLG196664 TUQ196664:TVC196664 UEM196664:UEY196664 UOI196664:UOU196664 UYE196664:UYQ196664 VIA196664:VIM196664 VRW196664:VSI196664 WBS196664:WCE196664 WLO196664:WMA196664 WVK196664:WVW196664 C262200:O262200 IY262200:JK262200 SU262200:TG262200 ACQ262200:ADC262200 AMM262200:AMY262200 AWI262200:AWU262200 BGE262200:BGQ262200 BQA262200:BQM262200 BZW262200:CAI262200 CJS262200:CKE262200 CTO262200:CUA262200 DDK262200:DDW262200 DNG262200:DNS262200 DXC262200:DXO262200 EGY262200:EHK262200 EQU262200:ERG262200 FAQ262200:FBC262200 FKM262200:FKY262200 FUI262200:FUU262200 GEE262200:GEQ262200 GOA262200:GOM262200 GXW262200:GYI262200 HHS262200:HIE262200 HRO262200:HSA262200 IBK262200:IBW262200 ILG262200:ILS262200 IVC262200:IVO262200 JEY262200:JFK262200 JOU262200:JPG262200 JYQ262200:JZC262200 KIM262200:KIY262200 KSI262200:KSU262200 LCE262200:LCQ262200 LMA262200:LMM262200 LVW262200:LWI262200 MFS262200:MGE262200 MPO262200:MQA262200 MZK262200:MZW262200 NJG262200:NJS262200 NTC262200:NTO262200 OCY262200:ODK262200 OMU262200:ONG262200 OWQ262200:OXC262200 PGM262200:PGY262200 PQI262200:PQU262200 QAE262200:QAQ262200 QKA262200:QKM262200 QTW262200:QUI262200 RDS262200:REE262200 RNO262200:ROA262200 RXK262200:RXW262200 SHG262200:SHS262200 SRC262200:SRO262200 TAY262200:TBK262200 TKU262200:TLG262200 TUQ262200:TVC262200 UEM262200:UEY262200 UOI262200:UOU262200 UYE262200:UYQ262200 VIA262200:VIM262200 VRW262200:VSI262200 WBS262200:WCE262200 WLO262200:WMA262200 WVK262200:WVW262200 C327736:O327736 IY327736:JK327736 SU327736:TG327736 ACQ327736:ADC327736 AMM327736:AMY327736 AWI327736:AWU327736 BGE327736:BGQ327736 BQA327736:BQM327736 BZW327736:CAI327736 CJS327736:CKE327736 CTO327736:CUA327736 DDK327736:DDW327736 DNG327736:DNS327736 DXC327736:DXO327736 EGY327736:EHK327736 EQU327736:ERG327736 FAQ327736:FBC327736 FKM327736:FKY327736 FUI327736:FUU327736 GEE327736:GEQ327736 GOA327736:GOM327736 GXW327736:GYI327736 HHS327736:HIE327736 HRO327736:HSA327736 IBK327736:IBW327736 ILG327736:ILS327736 IVC327736:IVO327736 JEY327736:JFK327736 JOU327736:JPG327736 JYQ327736:JZC327736 KIM327736:KIY327736 KSI327736:KSU327736 LCE327736:LCQ327736 LMA327736:LMM327736 LVW327736:LWI327736 MFS327736:MGE327736 MPO327736:MQA327736 MZK327736:MZW327736 NJG327736:NJS327736 NTC327736:NTO327736 OCY327736:ODK327736 OMU327736:ONG327736 OWQ327736:OXC327736 PGM327736:PGY327736 PQI327736:PQU327736 QAE327736:QAQ327736 QKA327736:QKM327736 QTW327736:QUI327736 RDS327736:REE327736 RNO327736:ROA327736 RXK327736:RXW327736 SHG327736:SHS327736 SRC327736:SRO327736 TAY327736:TBK327736 TKU327736:TLG327736 TUQ327736:TVC327736 UEM327736:UEY327736 UOI327736:UOU327736 UYE327736:UYQ327736 VIA327736:VIM327736 VRW327736:VSI327736 WBS327736:WCE327736 WLO327736:WMA327736 WVK327736:WVW327736 C393272:O393272 IY393272:JK393272 SU393272:TG393272 ACQ393272:ADC393272 AMM393272:AMY393272 AWI393272:AWU393272 BGE393272:BGQ393272 BQA393272:BQM393272 BZW393272:CAI393272 CJS393272:CKE393272 CTO393272:CUA393272 DDK393272:DDW393272 DNG393272:DNS393272 DXC393272:DXO393272 EGY393272:EHK393272 EQU393272:ERG393272 FAQ393272:FBC393272 FKM393272:FKY393272 FUI393272:FUU393272 GEE393272:GEQ393272 GOA393272:GOM393272 GXW393272:GYI393272 HHS393272:HIE393272 HRO393272:HSA393272 IBK393272:IBW393272 ILG393272:ILS393272 IVC393272:IVO393272 JEY393272:JFK393272 JOU393272:JPG393272 JYQ393272:JZC393272 KIM393272:KIY393272 KSI393272:KSU393272 LCE393272:LCQ393272 LMA393272:LMM393272 LVW393272:LWI393272 MFS393272:MGE393272 MPO393272:MQA393272 MZK393272:MZW393272 NJG393272:NJS393272 NTC393272:NTO393272 OCY393272:ODK393272 OMU393272:ONG393272 OWQ393272:OXC393272 PGM393272:PGY393272 PQI393272:PQU393272 QAE393272:QAQ393272 QKA393272:QKM393272 QTW393272:QUI393272 RDS393272:REE393272 RNO393272:ROA393272 RXK393272:RXW393272 SHG393272:SHS393272 SRC393272:SRO393272 TAY393272:TBK393272 TKU393272:TLG393272 TUQ393272:TVC393272 UEM393272:UEY393272 UOI393272:UOU393272 UYE393272:UYQ393272 VIA393272:VIM393272 VRW393272:VSI393272 WBS393272:WCE393272 WLO393272:WMA393272 WVK393272:WVW393272 C458808:O458808 IY458808:JK458808 SU458808:TG458808 ACQ458808:ADC458808 AMM458808:AMY458808 AWI458808:AWU458808 BGE458808:BGQ458808 BQA458808:BQM458808 BZW458808:CAI458808 CJS458808:CKE458808 CTO458808:CUA458808 DDK458808:DDW458808 DNG458808:DNS458808 DXC458808:DXO458808 EGY458808:EHK458808 EQU458808:ERG458808 FAQ458808:FBC458808 FKM458808:FKY458808 FUI458808:FUU458808 GEE458808:GEQ458808 GOA458808:GOM458808 GXW458808:GYI458808 HHS458808:HIE458808 HRO458808:HSA458808 IBK458808:IBW458808 ILG458808:ILS458808 IVC458808:IVO458808 JEY458808:JFK458808 JOU458808:JPG458808 JYQ458808:JZC458808 KIM458808:KIY458808 KSI458808:KSU458808 LCE458808:LCQ458808 LMA458808:LMM458808 LVW458808:LWI458808 MFS458808:MGE458808 MPO458808:MQA458808 MZK458808:MZW458808 NJG458808:NJS458808 NTC458808:NTO458808 OCY458808:ODK458808 OMU458808:ONG458808 OWQ458808:OXC458808 PGM458808:PGY458808 PQI458808:PQU458808 QAE458808:QAQ458808 QKA458808:QKM458808 QTW458808:QUI458808 RDS458808:REE458808 RNO458808:ROA458808 RXK458808:RXW458808 SHG458808:SHS458808 SRC458808:SRO458808 TAY458808:TBK458808 TKU458808:TLG458808 TUQ458808:TVC458808 UEM458808:UEY458808 UOI458808:UOU458808 UYE458808:UYQ458808 VIA458808:VIM458808 VRW458808:VSI458808 WBS458808:WCE458808 WLO458808:WMA458808 WVK458808:WVW458808 C524344:O524344 IY524344:JK524344 SU524344:TG524344 ACQ524344:ADC524344 AMM524344:AMY524344 AWI524344:AWU524344 BGE524344:BGQ524344 BQA524344:BQM524344 BZW524344:CAI524344 CJS524344:CKE524344 CTO524344:CUA524344 DDK524344:DDW524344 DNG524344:DNS524344 DXC524344:DXO524344 EGY524344:EHK524344 EQU524344:ERG524344 FAQ524344:FBC524344 FKM524344:FKY524344 FUI524344:FUU524344 GEE524344:GEQ524344 GOA524344:GOM524344 GXW524344:GYI524344 HHS524344:HIE524344 HRO524344:HSA524344 IBK524344:IBW524344 ILG524344:ILS524344 IVC524344:IVO524344 JEY524344:JFK524344 JOU524344:JPG524344 JYQ524344:JZC524344 KIM524344:KIY524344 KSI524344:KSU524344 LCE524344:LCQ524344 LMA524344:LMM524344 LVW524344:LWI524344 MFS524344:MGE524344 MPO524344:MQA524344 MZK524344:MZW524344 NJG524344:NJS524344 NTC524344:NTO524344 OCY524344:ODK524344 OMU524344:ONG524344 OWQ524344:OXC524344 PGM524344:PGY524344 PQI524344:PQU524344 QAE524344:QAQ524344 QKA524344:QKM524344 QTW524344:QUI524344 RDS524344:REE524344 RNO524344:ROA524344 RXK524344:RXW524344 SHG524344:SHS524344 SRC524344:SRO524344 TAY524344:TBK524344 TKU524344:TLG524344 TUQ524344:TVC524344 UEM524344:UEY524344 UOI524344:UOU524344 UYE524344:UYQ524344 VIA524344:VIM524344 VRW524344:VSI524344 WBS524344:WCE524344 WLO524344:WMA524344 WVK524344:WVW524344 C589880:O589880 IY589880:JK589880 SU589880:TG589880 ACQ589880:ADC589880 AMM589880:AMY589880 AWI589880:AWU589880 BGE589880:BGQ589880 BQA589880:BQM589880 BZW589880:CAI589880 CJS589880:CKE589880 CTO589880:CUA589880 DDK589880:DDW589880 DNG589880:DNS589880 DXC589880:DXO589880 EGY589880:EHK589880 EQU589880:ERG589880 FAQ589880:FBC589880 FKM589880:FKY589880 FUI589880:FUU589880 GEE589880:GEQ589880 GOA589880:GOM589880 GXW589880:GYI589880 HHS589880:HIE589880 HRO589880:HSA589880 IBK589880:IBW589880 ILG589880:ILS589880 IVC589880:IVO589880 JEY589880:JFK589880 JOU589880:JPG589880 JYQ589880:JZC589880 KIM589880:KIY589880 KSI589880:KSU589880 LCE589880:LCQ589880 LMA589880:LMM589880 LVW589880:LWI589880 MFS589880:MGE589880 MPO589880:MQA589880 MZK589880:MZW589880 NJG589880:NJS589880 NTC589880:NTO589880 OCY589880:ODK589880 OMU589880:ONG589880 OWQ589880:OXC589880 PGM589880:PGY589880 PQI589880:PQU589880 QAE589880:QAQ589880 QKA589880:QKM589880 QTW589880:QUI589880 RDS589880:REE589880 RNO589880:ROA589880 RXK589880:RXW589880 SHG589880:SHS589880 SRC589880:SRO589880 TAY589880:TBK589880 TKU589880:TLG589880 TUQ589880:TVC589880 UEM589880:UEY589880 UOI589880:UOU589880 UYE589880:UYQ589880 VIA589880:VIM589880 VRW589880:VSI589880 WBS589880:WCE589880 WLO589880:WMA589880 WVK589880:WVW589880 C655416:O655416 IY655416:JK655416 SU655416:TG655416 ACQ655416:ADC655416 AMM655416:AMY655416 AWI655416:AWU655416 BGE655416:BGQ655416 BQA655416:BQM655416 BZW655416:CAI655416 CJS655416:CKE655416 CTO655416:CUA655416 DDK655416:DDW655416 DNG655416:DNS655416 DXC655416:DXO655416 EGY655416:EHK655416 EQU655416:ERG655416 FAQ655416:FBC655416 FKM655416:FKY655416 FUI655416:FUU655416 GEE655416:GEQ655416 GOA655416:GOM655416 GXW655416:GYI655416 HHS655416:HIE655416 HRO655416:HSA655416 IBK655416:IBW655416 ILG655416:ILS655416 IVC655416:IVO655416 JEY655416:JFK655416 JOU655416:JPG655416 JYQ655416:JZC655416 KIM655416:KIY655416 KSI655416:KSU655416 LCE655416:LCQ655416 LMA655416:LMM655416 LVW655416:LWI655416 MFS655416:MGE655416 MPO655416:MQA655416 MZK655416:MZW655416 NJG655416:NJS655416 NTC655416:NTO655416 OCY655416:ODK655416 OMU655416:ONG655416 OWQ655416:OXC655416 PGM655416:PGY655416 PQI655416:PQU655416 QAE655416:QAQ655416 QKA655416:QKM655416 QTW655416:QUI655416 RDS655416:REE655416 RNO655416:ROA655416 RXK655416:RXW655416 SHG655416:SHS655416 SRC655416:SRO655416 TAY655416:TBK655416 TKU655416:TLG655416 TUQ655416:TVC655416 UEM655416:UEY655416 UOI655416:UOU655416 UYE655416:UYQ655416 VIA655416:VIM655416 VRW655416:VSI655416 WBS655416:WCE655416 WLO655416:WMA655416 WVK655416:WVW655416 C720952:O720952 IY720952:JK720952 SU720952:TG720952 ACQ720952:ADC720952 AMM720952:AMY720952 AWI720952:AWU720952 BGE720952:BGQ720952 BQA720952:BQM720952 BZW720952:CAI720952 CJS720952:CKE720952 CTO720952:CUA720952 DDK720952:DDW720952 DNG720952:DNS720952 DXC720952:DXO720952 EGY720952:EHK720952 EQU720952:ERG720952 FAQ720952:FBC720952 FKM720952:FKY720952 FUI720952:FUU720952 GEE720952:GEQ720952 GOA720952:GOM720952 GXW720952:GYI720952 HHS720952:HIE720952 HRO720952:HSA720952 IBK720952:IBW720952 ILG720952:ILS720952 IVC720952:IVO720952 JEY720952:JFK720952 JOU720952:JPG720952 JYQ720952:JZC720952 KIM720952:KIY720952 KSI720952:KSU720952 LCE720952:LCQ720952 LMA720952:LMM720952 LVW720952:LWI720952 MFS720952:MGE720952 MPO720952:MQA720952 MZK720952:MZW720952 NJG720952:NJS720952 NTC720952:NTO720952 OCY720952:ODK720952 OMU720952:ONG720952 OWQ720952:OXC720952 PGM720952:PGY720952 PQI720952:PQU720952 QAE720952:QAQ720952 QKA720952:QKM720952 QTW720952:QUI720952 RDS720952:REE720952 RNO720952:ROA720952 RXK720952:RXW720952 SHG720952:SHS720952 SRC720952:SRO720952 TAY720952:TBK720952 TKU720952:TLG720952 TUQ720952:TVC720952 UEM720952:UEY720952 UOI720952:UOU720952 UYE720952:UYQ720952 VIA720952:VIM720952 VRW720952:VSI720952 WBS720952:WCE720952 WLO720952:WMA720952 WVK720952:WVW720952 C786488:O786488 IY786488:JK786488 SU786488:TG786488 ACQ786488:ADC786488 AMM786488:AMY786488 AWI786488:AWU786488 BGE786488:BGQ786488 BQA786488:BQM786488 BZW786488:CAI786488 CJS786488:CKE786488 CTO786488:CUA786488 DDK786488:DDW786488 DNG786488:DNS786488 DXC786488:DXO786488 EGY786488:EHK786488 EQU786488:ERG786488 FAQ786488:FBC786488 FKM786488:FKY786488 FUI786488:FUU786488 GEE786488:GEQ786488 GOA786488:GOM786488 GXW786488:GYI786488 HHS786488:HIE786488 HRO786488:HSA786488 IBK786488:IBW786488 ILG786488:ILS786488 IVC786488:IVO786488 JEY786488:JFK786488 JOU786488:JPG786488 JYQ786488:JZC786488 KIM786488:KIY786488 KSI786488:KSU786488 LCE786488:LCQ786488 LMA786488:LMM786488 LVW786488:LWI786488 MFS786488:MGE786488 MPO786488:MQA786488 MZK786488:MZW786488 NJG786488:NJS786488 NTC786488:NTO786488 OCY786488:ODK786488 OMU786488:ONG786488 OWQ786488:OXC786488 PGM786488:PGY786488 PQI786488:PQU786488 QAE786488:QAQ786488 QKA786488:QKM786488 QTW786488:QUI786488 RDS786488:REE786488 RNO786488:ROA786488 RXK786488:RXW786488 SHG786488:SHS786488 SRC786488:SRO786488 TAY786488:TBK786488 TKU786488:TLG786488 TUQ786488:TVC786488 UEM786488:UEY786488 UOI786488:UOU786488 UYE786488:UYQ786488 VIA786488:VIM786488 VRW786488:VSI786488 WBS786488:WCE786488 WLO786488:WMA786488 WVK786488:WVW786488 C852024:O852024 IY852024:JK852024 SU852024:TG852024 ACQ852024:ADC852024 AMM852024:AMY852024 AWI852024:AWU852024 BGE852024:BGQ852024 BQA852024:BQM852024 BZW852024:CAI852024 CJS852024:CKE852024 CTO852024:CUA852024 DDK852024:DDW852024 DNG852024:DNS852024 DXC852024:DXO852024 EGY852024:EHK852024 EQU852024:ERG852024 FAQ852024:FBC852024 FKM852024:FKY852024 FUI852024:FUU852024 GEE852024:GEQ852024 GOA852024:GOM852024 GXW852024:GYI852024 HHS852024:HIE852024 HRO852024:HSA852024 IBK852024:IBW852024 ILG852024:ILS852024 IVC852024:IVO852024 JEY852024:JFK852024 JOU852024:JPG852024 JYQ852024:JZC852024 KIM852024:KIY852024 KSI852024:KSU852024 LCE852024:LCQ852024 LMA852024:LMM852024 LVW852024:LWI852024 MFS852024:MGE852024 MPO852024:MQA852024 MZK852024:MZW852024 NJG852024:NJS852024 NTC852024:NTO852024 OCY852024:ODK852024 OMU852024:ONG852024 OWQ852024:OXC852024 PGM852024:PGY852024 PQI852024:PQU852024 QAE852024:QAQ852024 QKA852024:QKM852024 QTW852024:QUI852024 RDS852024:REE852024 RNO852024:ROA852024 RXK852024:RXW852024 SHG852024:SHS852024 SRC852024:SRO852024 TAY852024:TBK852024 TKU852024:TLG852024 TUQ852024:TVC852024 UEM852024:UEY852024 UOI852024:UOU852024 UYE852024:UYQ852024 VIA852024:VIM852024 VRW852024:VSI852024 WBS852024:WCE852024 WLO852024:WMA852024 WVK852024:WVW852024 C917560:O917560 IY917560:JK917560 SU917560:TG917560 ACQ917560:ADC917560 AMM917560:AMY917560 AWI917560:AWU917560 BGE917560:BGQ917560 BQA917560:BQM917560 BZW917560:CAI917560 CJS917560:CKE917560 CTO917560:CUA917560 DDK917560:DDW917560 DNG917560:DNS917560 DXC917560:DXO917560 EGY917560:EHK917560 EQU917560:ERG917560 FAQ917560:FBC917560 FKM917560:FKY917560 FUI917560:FUU917560 GEE917560:GEQ917560 GOA917560:GOM917560 GXW917560:GYI917560 HHS917560:HIE917560 HRO917560:HSA917560 IBK917560:IBW917560 ILG917560:ILS917560 IVC917560:IVO917560 JEY917560:JFK917560 JOU917560:JPG917560 JYQ917560:JZC917560 KIM917560:KIY917560 KSI917560:KSU917560 LCE917560:LCQ917560 LMA917560:LMM917560 LVW917560:LWI917560 MFS917560:MGE917560 MPO917560:MQA917560 MZK917560:MZW917560 NJG917560:NJS917560 NTC917560:NTO917560 OCY917560:ODK917560 OMU917560:ONG917560 OWQ917560:OXC917560 PGM917560:PGY917560 PQI917560:PQU917560 QAE917560:QAQ917560 QKA917560:QKM917560 QTW917560:QUI917560 RDS917560:REE917560 RNO917560:ROA917560 RXK917560:RXW917560 SHG917560:SHS917560 SRC917560:SRO917560 TAY917560:TBK917560 TKU917560:TLG917560 TUQ917560:TVC917560 UEM917560:UEY917560 UOI917560:UOU917560 UYE917560:UYQ917560 VIA917560:VIM917560 VRW917560:VSI917560 WBS917560:WCE917560 WLO917560:WMA917560 WVK917560:WVW917560 C983096:O983096 IY983096:JK983096 SU983096:TG983096 ACQ983096:ADC983096 AMM983096:AMY983096 AWI983096:AWU983096 BGE983096:BGQ983096 BQA983096:BQM983096 BZW983096:CAI983096 CJS983096:CKE983096 CTO983096:CUA983096 DDK983096:DDW983096 DNG983096:DNS983096 DXC983096:DXO983096 EGY983096:EHK983096 EQU983096:ERG983096 FAQ983096:FBC983096 FKM983096:FKY983096 FUI983096:FUU983096 GEE983096:GEQ983096 GOA983096:GOM983096 GXW983096:GYI983096 HHS983096:HIE983096 HRO983096:HSA983096 IBK983096:IBW983096 ILG983096:ILS983096 IVC983096:IVO983096 JEY983096:JFK983096 JOU983096:JPG983096 JYQ983096:JZC983096 KIM983096:KIY983096 KSI983096:KSU983096 LCE983096:LCQ983096 LMA983096:LMM983096 LVW983096:LWI983096 MFS983096:MGE983096 MPO983096:MQA983096 MZK983096:MZW983096 NJG983096:NJS983096 NTC983096:NTO983096 OCY983096:ODK983096 OMU983096:ONG983096 OWQ983096:OXC983096 PGM983096:PGY983096 PQI983096:PQU983096 QAE983096:QAQ983096 QKA983096:QKM983096 QTW983096:QUI983096 RDS983096:REE983096 RNO983096:ROA983096 RXK983096:RXW983096 SHG983096:SHS983096 SRC983096:SRO983096 TAY983096:TBK983096 TKU983096:TLG983096 TUQ983096:TVC983096 UEM983096:UEY983096 UOI983096:UOU983096 UYE983096:UYQ983096 VIA983096:VIM983096 VRW983096:VSI983096 WBS983096:WCE983096 WLO983096:WMA983096 WVK983096:WVW983096 C655365:O655386 IY655365:JK655386 SU655365:TG655386 ACQ655365:ADC655386 AMM655365:AMY655386 AWI655365:AWU655386 BGE655365:BGQ655386 BQA655365:BQM655386 BZW655365:CAI655386 CJS655365:CKE655386 CTO655365:CUA655386 DDK655365:DDW655386 DNG655365:DNS655386 DXC655365:DXO655386 EGY655365:EHK655386 EQU655365:ERG655386 FAQ655365:FBC655386 FKM655365:FKY655386 FUI655365:FUU655386 GEE655365:GEQ655386 GOA655365:GOM655386 GXW655365:GYI655386 HHS655365:HIE655386 HRO655365:HSA655386 IBK655365:IBW655386 ILG655365:ILS655386 IVC655365:IVO655386 JEY655365:JFK655386 JOU655365:JPG655386 JYQ655365:JZC655386 KIM655365:KIY655386 KSI655365:KSU655386 LCE655365:LCQ655386 LMA655365:LMM655386 LVW655365:LWI655386 MFS655365:MGE655386 MPO655365:MQA655386 MZK655365:MZW655386 NJG655365:NJS655386 NTC655365:NTO655386 OCY655365:ODK655386 OMU655365:ONG655386 OWQ655365:OXC655386 PGM655365:PGY655386 PQI655365:PQU655386 QAE655365:QAQ655386 QKA655365:QKM655386 QTW655365:QUI655386 RDS655365:REE655386 RNO655365:ROA655386 RXK655365:RXW655386 SHG655365:SHS655386 SRC655365:SRO655386 TAY655365:TBK655386 TKU655365:TLG655386 TUQ655365:TVC655386 UEM655365:UEY655386 UOI655365:UOU655386 UYE655365:UYQ655386 VIA655365:VIM655386 VRW655365:VSI655386 WBS655365:WCE655386 WLO655365:WMA655386 WVK655365:WVW655386 C65590:O65590 IY65590:JK65590 SU65590:TG65590 ACQ65590:ADC65590 AMM65590:AMY65590 AWI65590:AWU65590 BGE65590:BGQ65590 BQA65590:BQM65590 BZW65590:CAI65590 CJS65590:CKE65590 CTO65590:CUA65590 DDK65590:DDW65590 DNG65590:DNS65590 DXC65590:DXO65590 EGY65590:EHK65590 EQU65590:ERG65590 FAQ65590:FBC65590 FKM65590:FKY65590 FUI65590:FUU65590 GEE65590:GEQ65590 GOA65590:GOM65590 GXW65590:GYI65590 HHS65590:HIE65590 HRO65590:HSA65590 IBK65590:IBW65590 ILG65590:ILS65590 IVC65590:IVO65590 JEY65590:JFK65590 JOU65590:JPG65590 JYQ65590:JZC65590 KIM65590:KIY65590 KSI65590:KSU65590 LCE65590:LCQ65590 LMA65590:LMM65590 LVW65590:LWI65590 MFS65590:MGE65590 MPO65590:MQA65590 MZK65590:MZW65590 NJG65590:NJS65590 NTC65590:NTO65590 OCY65590:ODK65590 OMU65590:ONG65590 OWQ65590:OXC65590 PGM65590:PGY65590 PQI65590:PQU65590 QAE65590:QAQ65590 QKA65590:QKM65590 QTW65590:QUI65590 RDS65590:REE65590 RNO65590:ROA65590 RXK65590:RXW65590 SHG65590:SHS65590 SRC65590:SRO65590 TAY65590:TBK65590 TKU65590:TLG65590 TUQ65590:TVC65590 UEM65590:UEY65590 UOI65590:UOU65590 UYE65590:UYQ65590 VIA65590:VIM65590 VRW65590:VSI65590 WBS65590:WCE65590 WLO65590:WMA65590 WVK65590:WVW65590 C131126:O131126 IY131126:JK131126 SU131126:TG131126 ACQ131126:ADC131126 AMM131126:AMY131126 AWI131126:AWU131126 BGE131126:BGQ131126 BQA131126:BQM131126 BZW131126:CAI131126 CJS131126:CKE131126 CTO131126:CUA131126 DDK131126:DDW131126 DNG131126:DNS131126 DXC131126:DXO131126 EGY131126:EHK131126 EQU131126:ERG131126 FAQ131126:FBC131126 FKM131126:FKY131126 FUI131126:FUU131126 GEE131126:GEQ131126 GOA131126:GOM131126 GXW131126:GYI131126 HHS131126:HIE131126 HRO131126:HSA131126 IBK131126:IBW131126 ILG131126:ILS131126 IVC131126:IVO131126 JEY131126:JFK131126 JOU131126:JPG131126 JYQ131126:JZC131126 KIM131126:KIY131126 KSI131126:KSU131126 LCE131126:LCQ131126 LMA131126:LMM131126 LVW131126:LWI131126 MFS131126:MGE131126 MPO131126:MQA131126 MZK131126:MZW131126 NJG131126:NJS131126 NTC131126:NTO131126 OCY131126:ODK131126 OMU131126:ONG131126 OWQ131126:OXC131126 PGM131126:PGY131126 PQI131126:PQU131126 QAE131126:QAQ131126 QKA131126:QKM131126 QTW131126:QUI131126 RDS131126:REE131126 RNO131126:ROA131126 RXK131126:RXW131126 SHG131126:SHS131126 SRC131126:SRO131126 TAY131126:TBK131126 TKU131126:TLG131126 TUQ131126:TVC131126 UEM131126:UEY131126 UOI131126:UOU131126 UYE131126:UYQ131126 VIA131126:VIM131126 VRW131126:VSI131126 WBS131126:WCE131126 WLO131126:WMA131126 WVK131126:WVW131126 C196662:O196662 IY196662:JK196662 SU196662:TG196662 ACQ196662:ADC196662 AMM196662:AMY196662 AWI196662:AWU196662 BGE196662:BGQ196662 BQA196662:BQM196662 BZW196662:CAI196662 CJS196662:CKE196662 CTO196662:CUA196662 DDK196662:DDW196662 DNG196662:DNS196662 DXC196662:DXO196662 EGY196662:EHK196662 EQU196662:ERG196662 FAQ196662:FBC196662 FKM196662:FKY196662 FUI196662:FUU196662 GEE196662:GEQ196662 GOA196662:GOM196662 GXW196662:GYI196662 HHS196662:HIE196662 HRO196662:HSA196662 IBK196662:IBW196662 ILG196662:ILS196662 IVC196662:IVO196662 JEY196662:JFK196662 JOU196662:JPG196662 JYQ196662:JZC196662 KIM196662:KIY196662 KSI196662:KSU196662 LCE196662:LCQ196662 LMA196662:LMM196662 LVW196662:LWI196662 MFS196662:MGE196662 MPO196662:MQA196662 MZK196662:MZW196662 NJG196662:NJS196662 NTC196662:NTO196662 OCY196662:ODK196662 OMU196662:ONG196662 OWQ196662:OXC196662 PGM196662:PGY196662 PQI196662:PQU196662 QAE196662:QAQ196662 QKA196662:QKM196662 QTW196662:QUI196662 RDS196662:REE196662 RNO196662:ROA196662 RXK196662:RXW196662 SHG196662:SHS196662 SRC196662:SRO196662 TAY196662:TBK196662 TKU196662:TLG196662 TUQ196662:TVC196662 UEM196662:UEY196662 UOI196662:UOU196662 UYE196662:UYQ196662 VIA196662:VIM196662 VRW196662:VSI196662 WBS196662:WCE196662 WLO196662:WMA196662 WVK196662:WVW196662 C262198:O262198 IY262198:JK262198 SU262198:TG262198 ACQ262198:ADC262198 AMM262198:AMY262198 AWI262198:AWU262198 BGE262198:BGQ262198 BQA262198:BQM262198 BZW262198:CAI262198 CJS262198:CKE262198 CTO262198:CUA262198 DDK262198:DDW262198 DNG262198:DNS262198 DXC262198:DXO262198 EGY262198:EHK262198 EQU262198:ERG262198 FAQ262198:FBC262198 FKM262198:FKY262198 FUI262198:FUU262198 GEE262198:GEQ262198 GOA262198:GOM262198 GXW262198:GYI262198 HHS262198:HIE262198 HRO262198:HSA262198 IBK262198:IBW262198 ILG262198:ILS262198 IVC262198:IVO262198 JEY262198:JFK262198 JOU262198:JPG262198 JYQ262198:JZC262198 KIM262198:KIY262198 KSI262198:KSU262198 LCE262198:LCQ262198 LMA262198:LMM262198 LVW262198:LWI262198 MFS262198:MGE262198 MPO262198:MQA262198 MZK262198:MZW262198 NJG262198:NJS262198 NTC262198:NTO262198 OCY262198:ODK262198 OMU262198:ONG262198 OWQ262198:OXC262198 PGM262198:PGY262198 PQI262198:PQU262198 QAE262198:QAQ262198 QKA262198:QKM262198 QTW262198:QUI262198 RDS262198:REE262198 RNO262198:ROA262198 RXK262198:RXW262198 SHG262198:SHS262198 SRC262198:SRO262198 TAY262198:TBK262198 TKU262198:TLG262198 TUQ262198:TVC262198 UEM262198:UEY262198 UOI262198:UOU262198 UYE262198:UYQ262198 VIA262198:VIM262198 VRW262198:VSI262198 WBS262198:WCE262198 WLO262198:WMA262198 WVK262198:WVW262198 C327734:O327734 IY327734:JK327734 SU327734:TG327734 ACQ327734:ADC327734 AMM327734:AMY327734 AWI327734:AWU327734 BGE327734:BGQ327734 BQA327734:BQM327734 BZW327734:CAI327734 CJS327734:CKE327734 CTO327734:CUA327734 DDK327734:DDW327734 DNG327734:DNS327734 DXC327734:DXO327734 EGY327734:EHK327734 EQU327734:ERG327734 FAQ327734:FBC327734 FKM327734:FKY327734 FUI327734:FUU327734 GEE327734:GEQ327734 GOA327734:GOM327734 GXW327734:GYI327734 HHS327734:HIE327734 HRO327734:HSA327734 IBK327734:IBW327734 ILG327734:ILS327734 IVC327734:IVO327734 JEY327734:JFK327734 JOU327734:JPG327734 JYQ327734:JZC327734 KIM327734:KIY327734 KSI327734:KSU327734 LCE327734:LCQ327734 LMA327734:LMM327734 LVW327734:LWI327734 MFS327734:MGE327734 MPO327734:MQA327734 MZK327734:MZW327734 NJG327734:NJS327734 NTC327734:NTO327734 OCY327734:ODK327734 OMU327734:ONG327734 OWQ327734:OXC327734 PGM327734:PGY327734 PQI327734:PQU327734 QAE327734:QAQ327734 QKA327734:QKM327734 QTW327734:QUI327734 RDS327734:REE327734 RNO327734:ROA327734 RXK327734:RXW327734 SHG327734:SHS327734 SRC327734:SRO327734 TAY327734:TBK327734 TKU327734:TLG327734 TUQ327734:TVC327734 UEM327734:UEY327734 UOI327734:UOU327734 UYE327734:UYQ327734 VIA327734:VIM327734 VRW327734:VSI327734 WBS327734:WCE327734 WLO327734:WMA327734 WVK327734:WVW327734 C393270:O393270 IY393270:JK393270 SU393270:TG393270 ACQ393270:ADC393270 AMM393270:AMY393270 AWI393270:AWU393270 BGE393270:BGQ393270 BQA393270:BQM393270 BZW393270:CAI393270 CJS393270:CKE393270 CTO393270:CUA393270 DDK393270:DDW393270 DNG393270:DNS393270 DXC393270:DXO393270 EGY393270:EHK393270 EQU393270:ERG393270 FAQ393270:FBC393270 FKM393270:FKY393270 FUI393270:FUU393270 GEE393270:GEQ393270 GOA393270:GOM393270 GXW393270:GYI393270 HHS393270:HIE393270 HRO393270:HSA393270 IBK393270:IBW393270 ILG393270:ILS393270 IVC393270:IVO393270 JEY393270:JFK393270 JOU393270:JPG393270 JYQ393270:JZC393270 KIM393270:KIY393270 KSI393270:KSU393270 LCE393270:LCQ393270 LMA393270:LMM393270 LVW393270:LWI393270 MFS393270:MGE393270 MPO393270:MQA393270 MZK393270:MZW393270 NJG393270:NJS393270 NTC393270:NTO393270 OCY393270:ODK393270 OMU393270:ONG393270 OWQ393270:OXC393270 PGM393270:PGY393270 PQI393270:PQU393270 QAE393270:QAQ393270 QKA393270:QKM393270 QTW393270:QUI393270 RDS393270:REE393270 RNO393270:ROA393270 RXK393270:RXW393270 SHG393270:SHS393270 SRC393270:SRO393270 TAY393270:TBK393270 TKU393270:TLG393270 TUQ393270:TVC393270 UEM393270:UEY393270 UOI393270:UOU393270 UYE393270:UYQ393270 VIA393270:VIM393270 VRW393270:VSI393270 WBS393270:WCE393270 WLO393270:WMA393270 WVK393270:WVW393270 C458806:O458806 IY458806:JK458806 SU458806:TG458806 ACQ458806:ADC458806 AMM458806:AMY458806 AWI458806:AWU458806 BGE458806:BGQ458806 BQA458806:BQM458806 BZW458806:CAI458806 CJS458806:CKE458806 CTO458806:CUA458806 DDK458806:DDW458806 DNG458806:DNS458806 DXC458806:DXO458806 EGY458806:EHK458806 EQU458806:ERG458806 FAQ458806:FBC458806 FKM458806:FKY458806 FUI458806:FUU458806 GEE458806:GEQ458806 GOA458806:GOM458806 GXW458806:GYI458806 HHS458806:HIE458806 HRO458806:HSA458806 IBK458806:IBW458806 ILG458806:ILS458806 IVC458806:IVO458806 JEY458806:JFK458806 JOU458806:JPG458806 JYQ458806:JZC458806 KIM458806:KIY458806 KSI458806:KSU458806 LCE458806:LCQ458806 LMA458806:LMM458806 LVW458806:LWI458806 MFS458806:MGE458806 MPO458806:MQA458806 MZK458806:MZW458806 NJG458806:NJS458806 NTC458806:NTO458806 OCY458806:ODK458806 OMU458806:ONG458806 OWQ458806:OXC458806 PGM458806:PGY458806 PQI458806:PQU458806 QAE458806:QAQ458806 QKA458806:QKM458806 QTW458806:QUI458806 RDS458806:REE458806 RNO458806:ROA458806 RXK458806:RXW458806 SHG458806:SHS458806 SRC458806:SRO458806 TAY458806:TBK458806 TKU458806:TLG458806 TUQ458806:TVC458806 UEM458806:UEY458806 UOI458806:UOU458806 UYE458806:UYQ458806 VIA458806:VIM458806 VRW458806:VSI458806 WBS458806:WCE458806 WLO458806:WMA458806 WVK458806:WVW458806 C524342:O524342 IY524342:JK524342 SU524342:TG524342 ACQ524342:ADC524342 AMM524342:AMY524342 AWI524342:AWU524342 BGE524342:BGQ524342 BQA524342:BQM524342 BZW524342:CAI524342 CJS524342:CKE524342 CTO524342:CUA524342 DDK524342:DDW524342 DNG524342:DNS524342 DXC524342:DXO524342 EGY524342:EHK524342 EQU524342:ERG524342 FAQ524342:FBC524342 FKM524342:FKY524342 FUI524342:FUU524342 GEE524342:GEQ524342 GOA524342:GOM524342 GXW524342:GYI524342 HHS524342:HIE524342 HRO524342:HSA524342 IBK524342:IBW524342 ILG524342:ILS524342 IVC524342:IVO524342 JEY524342:JFK524342 JOU524342:JPG524342 JYQ524342:JZC524342 KIM524342:KIY524342 KSI524342:KSU524342 LCE524342:LCQ524342 LMA524342:LMM524342 LVW524342:LWI524342 MFS524342:MGE524342 MPO524342:MQA524342 MZK524342:MZW524342 NJG524342:NJS524342 NTC524342:NTO524342 OCY524342:ODK524342 OMU524342:ONG524342 OWQ524342:OXC524342 PGM524342:PGY524342 PQI524342:PQU524342 QAE524342:QAQ524342 QKA524342:QKM524342 QTW524342:QUI524342 RDS524342:REE524342 RNO524342:ROA524342 RXK524342:RXW524342 SHG524342:SHS524342 SRC524342:SRO524342 TAY524342:TBK524342 TKU524342:TLG524342 TUQ524342:TVC524342 UEM524342:UEY524342 UOI524342:UOU524342 UYE524342:UYQ524342 VIA524342:VIM524342 VRW524342:VSI524342 WBS524342:WCE524342 WLO524342:WMA524342 WVK524342:WVW524342 C589878:O589878 IY589878:JK589878 SU589878:TG589878 ACQ589878:ADC589878 AMM589878:AMY589878 AWI589878:AWU589878 BGE589878:BGQ589878 BQA589878:BQM589878 BZW589878:CAI589878 CJS589878:CKE589878 CTO589878:CUA589878 DDK589878:DDW589878 DNG589878:DNS589878 DXC589878:DXO589878 EGY589878:EHK589878 EQU589878:ERG589878 FAQ589878:FBC589878 FKM589878:FKY589878 FUI589878:FUU589878 GEE589878:GEQ589878 GOA589878:GOM589878 GXW589878:GYI589878 HHS589878:HIE589878 HRO589878:HSA589878 IBK589878:IBW589878 ILG589878:ILS589878 IVC589878:IVO589878 JEY589878:JFK589878 JOU589878:JPG589878 JYQ589878:JZC589878 KIM589878:KIY589878 KSI589878:KSU589878 LCE589878:LCQ589878 LMA589878:LMM589878 LVW589878:LWI589878 MFS589878:MGE589878 MPO589878:MQA589878 MZK589878:MZW589878 NJG589878:NJS589878 NTC589878:NTO589878 OCY589878:ODK589878 OMU589878:ONG589878 OWQ589878:OXC589878 PGM589878:PGY589878 PQI589878:PQU589878 QAE589878:QAQ589878 QKA589878:QKM589878 QTW589878:QUI589878 RDS589878:REE589878 RNO589878:ROA589878 RXK589878:RXW589878 SHG589878:SHS589878 SRC589878:SRO589878 TAY589878:TBK589878 TKU589878:TLG589878 TUQ589878:TVC589878 UEM589878:UEY589878 UOI589878:UOU589878 UYE589878:UYQ589878 VIA589878:VIM589878 VRW589878:VSI589878 WBS589878:WCE589878 WLO589878:WMA589878 WVK589878:WVW589878 C655414:O655414 IY655414:JK655414 SU655414:TG655414 ACQ655414:ADC655414 AMM655414:AMY655414 AWI655414:AWU655414 BGE655414:BGQ655414 BQA655414:BQM655414 BZW655414:CAI655414 CJS655414:CKE655414 CTO655414:CUA655414 DDK655414:DDW655414 DNG655414:DNS655414 DXC655414:DXO655414 EGY655414:EHK655414 EQU655414:ERG655414 FAQ655414:FBC655414 FKM655414:FKY655414 FUI655414:FUU655414 GEE655414:GEQ655414 GOA655414:GOM655414 GXW655414:GYI655414 HHS655414:HIE655414 HRO655414:HSA655414 IBK655414:IBW655414 ILG655414:ILS655414 IVC655414:IVO655414 JEY655414:JFK655414 JOU655414:JPG655414 JYQ655414:JZC655414 KIM655414:KIY655414 KSI655414:KSU655414 LCE655414:LCQ655414 LMA655414:LMM655414 LVW655414:LWI655414 MFS655414:MGE655414 MPO655414:MQA655414 MZK655414:MZW655414 NJG655414:NJS655414 NTC655414:NTO655414 OCY655414:ODK655414 OMU655414:ONG655414 OWQ655414:OXC655414 PGM655414:PGY655414 PQI655414:PQU655414 QAE655414:QAQ655414 QKA655414:QKM655414 QTW655414:QUI655414 RDS655414:REE655414 RNO655414:ROA655414 RXK655414:RXW655414 SHG655414:SHS655414 SRC655414:SRO655414 TAY655414:TBK655414 TKU655414:TLG655414 TUQ655414:TVC655414 UEM655414:UEY655414 UOI655414:UOU655414 UYE655414:UYQ655414 VIA655414:VIM655414 VRW655414:VSI655414 WBS655414:WCE655414 WLO655414:WMA655414 WVK655414:WVW655414 C720950:O720950 IY720950:JK720950 SU720950:TG720950 ACQ720950:ADC720950 AMM720950:AMY720950 AWI720950:AWU720950 BGE720950:BGQ720950 BQA720950:BQM720950 BZW720950:CAI720950 CJS720950:CKE720950 CTO720950:CUA720950 DDK720950:DDW720950 DNG720950:DNS720950 DXC720950:DXO720950 EGY720950:EHK720950 EQU720950:ERG720950 FAQ720950:FBC720950 FKM720950:FKY720950 FUI720950:FUU720950 GEE720950:GEQ720950 GOA720950:GOM720950 GXW720950:GYI720950 HHS720950:HIE720950 HRO720950:HSA720950 IBK720950:IBW720950 ILG720950:ILS720950 IVC720950:IVO720950 JEY720950:JFK720950 JOU720950:JPG720950 JYQ720950:JZC720950 KIM720950:KIY720950 KSI720950:KSU720950 LCE720950:LCQ720950 LMA720950:LMM720950 LVW720950:LWI720950 MFS720950:MGE720950 MPO720950:MQA720950 MZK720950:MZW720950 NJG720950:NJS720950 NTC720950:NTO720950 OCY720950:ODK720950 OMU720950:ONG720950 OWQ720950:OXC720950 PGM720950:PGY720950 PQI720950:PQU720950 QAE720950:QAQ720950 QKA720950:QKM720950 QTW720950:QUI720950 RDS720950:REE720950 RNO720950:ROA720950 RXK720950:RXW720950 SHG720950:SHS720950 SRC720950:SRO720950 TAY720950:TBK720950 TKU720950:TLG720950 TUQ720950:TVC720950 UEM720950:UEY720950 UOI720950:UOU720950 UYE720950:UYQ720950 VIA720950:VIM720950 VRW720950:VSI720950 WBS720950:WCE720950 WLO720950:WMA720950 WVK720950:WVW720950 C786486:O786486 IY786486:JK786486 SU786486:TG786486 ACQ786486:ADC786486 AMM786486:AMY786486 AWI786486:AWU786486 BGE786486:BGQ786486 BQA786486:BQM786486 BZW786486:CAI786486 CJS786486:CKE786486 CTO786486:CUA786486 DDK786486:DDW786486 DNG786486:DNS786486 DXC786486:DXO786486 EGY786486:EHK786486 EQU786486:ERG786486 FAQ786486:FBC786486 FKM786486:FKY786486 FUI786486:FUU786486 GEE786486:GEQ786486 GOA786486:GOM786486 GXW786486:GYI786486 HHS786486:HIE786486 HRO786486:HSA786486 IBK786486:IBW786486 ILG786486:ILS786486 IVC786486:IVO786486 JEY786486:JFK786486 JOU786486:JPG786486 JYQ786486:JZC786486 KIM786486:KIY786486 KSI786486:KSU786486 LCE786486:LCQ786486 LMA786486:LMM786486 LVW786486:LWI786486 MFS786486:MGE786486 MPO786486:MQA786486 MZK786486:MZW786486 NJG786486:NJS786486 NTC786486:NTO786486 OCY786486:ODK786486 OMU786486:ONG786486 OWQ786486:OXC786486 PGM786486:PGY786486 PQI786486:PQU786486 QAE786486:QAQ786486 QKA786486:QKM786486 QTW786486:QUI786486 RDS786486:REE786486 RNO786486:ROA786486 RXK786486:RXW786486 SHG786486:SHS786486 SRC786486:SRO786486 TAY786486:TBK786486 TKU786486:TLG786486 TUQ786486:TVC786486 UEM786486:UEY786486 UOI786486:UOU786486 UYE786486:UYQ786486 VIA786486:VIM786486 VRW786486:VSI786486 WBS786486:WCE786486 WLO786486:WMA786486 WVK786486:WVW786486 C852022:O852022 IY852022:JK852022 SU852022:TG852022 ACQ852022:ADC852022 AMM852022:AMY852022 AWI852022:AWU852022 BGE852022:BGQ852022 BQA852022:BQM852022 BZW852022:CAI852022 CJS852022:CKE852022 CTO852022:CUA852022 DDK852022:DDW852022 DNG852022:DNS852022 DXC852022:DXO852022 EGY852022:EHK852022 EQU852022:ERG852022 FAQ852022:FBC852022 FKM852022:FKY852022 FUI852022:FUU852022 GEE852022:GEQ852022 GOA852022:GOM852022 GXW852022:GYI852022 HHS852022:HIE852022 HRO852022:HSA852022 IBK852022:IBW852022 ILG852022:ILS852022 IVC852022:IVO852022 JEY852022:JFK852022 JOU852022:JPG852022 JYQ852022:JZC852022 KIM852022:KIY852022 KSI852022:KSU852022 LCE852022:LCQ852022 LMA852022:LMM852022 LVW852022:LWI852022 MFS852022:MGE852022 MPO852022:MQA852022 MZK852022:MZW852022 NJG852022:NJS852022 NTC852022:NTO852022 OCY852022:ODK852022 OMU852022:ONG852022 OWQ852022:OXC852022 PGM852022:PGY852022 PQI852022:PQU852022 QAE852022:QAQ852022 QKA852022:QKM852022 QTW852022:QUI852022 RDS852022:REE852022 RNO852022:ROA852022 RXK852022:RXW852022 SHG852022:SHS852022 SRC852022:SRO852022 TAY852022:TBK852022 TKU852022:TLG852022 TUQ852022:TVC852022 UEM852022:UEY852022 UOI852022:UOU852022 UYE852022:UYQ852022 VIA852022:VIM852022 VRW852022:VSI852022 WBS852022:WCE852022 WLO852022:WMA852022 WVK852022:WVW852022 C917558:O917558 IY917558:JK917558 SU917558:TG917558 ACQ917558:ADC917558 AMM917558:AMY917558 AWI917558:AWU917558 BGE917558:BGQ917558 BQA917558:BQM917558 BZW917558:CAI917558 CJS917558:CKE917558 CTO917558:CUA917558 DDK917558:DDW917558 DNG917558:DNS917558 DXC917558:DXO917558 EGY917558:EHK917558 EQU917558:ERG917558 FAQ917558:FBC917558 FKM917558:FKY917558 FUI917558:FUU917558 GEE917558:GEQ917558 GOA917558:GOM917558 GXW917558:GYI917558 HHS917558:HIE917558 HRO917558:HSA917558 IBK917558:IBW917558 ILG917558:ILS917558 IVC917558:IVO917558 JEY917558:JFK917558 JOU917558:JPG917558 JYQ917558:JZC917558 KIM917558:KIY917558 KSI917558:KSU917558 LCE917558:LCQ917558 LMA917558:LMM917558 LVW917558:LWI917558 MFS917558:MGE917558 MPO917558:MQA917558 MZK917558:MZW917558 NJG917558:NJS917558 NTC917558:NTO917558 OCY917558:ODK917558 OMU917558:ONG917558 OWQ917558:OXC917558 PGM917558:PGY917558 PQI917558:PQU917558 QAE917558:QAQ917558 QKA917558:QKM917558 QTW917558:QUI917558 RDS917558:REE917558 RNO917558:ROA917558 RXK917558:RXW917558 SHG917558:SHS917558 SRC917558:SRO917558 TAY917558:TBK917558 TKU917558:TLG917558 TUQ917558:TVC917558 UEM917558:UEY917558 UOI917558:UOU917558 UYE917558:UYQ917558 VIA917558:VIM917558 VRW917558:VSI917558 WBS917558:WCE917558 WLO917558:WMA917558 WVK917558:WVW917558 C983094:O983094 IY983094:JK983094 SU983094:TG983094 ACQ983094:ADC983094 AMM983094:AMY983094 AWI983094:AWU983094 BGE983094:BGQ983094 BQA983094:BQM983094 BZW983094:CAI983094 CJS983094:CKE983094 CTO983094:CUA983094 DDK983094:DDW983094 DNG983094:DNS983094 DXC983094:DXO983094 EGY983094:EHK983094 EQU983094:ERG983094 FAQ983094:FBC983094 FKM983094:FKY983094 FUI983094:FUU983094 GEE983094:GEQ983094 GOA983094:GOM983094 GXW983094:GYI983094 HHS983094:HIE983094 HRO983094:HSA983094 IBK983094:IBW983094 ILG983094:ILS983094 IVC983094:IVO983094 JEY983094:JFK983094 JOU983094:JPG983094 JYQ983094:JZC983094 KIM983094:KIY983094 KSI983094:KSU983094 LCE983094:LCQ983094 LMA983094:LMM983094 LVW983094:LWI983094 MFS983094:MGE983094 MPO983094:MQA983094 MZK983094:MZW983094 NJG983094:NJS983094 NTC983094:NTO983094 OCY983094:ODK983094 OMU983094:ONG983094 OWQ983094:OXC983094 PGM983094:PGY983094 PQI983094:PQU983094 QAE983094:QAQ983094 QKA983094:QKM983094 QTW983094:QUI983094 RDS983094:REE983094 RNO983094:ROA983094 RXK983094:RXW983094 SHG983094:SHS983094 SRC983094:SRO983094 TAY983094:TBK983094 TKU983094:TLG983094 TUQ983094:TVC983094 UEM983094:UEY983094 UOI983094:UOU983094 UYE983094:UYQ983094 VIA983094:VIM983094 VRW983094:VSI983094 WBS983094:WCE983094 WLO983094:WMA983094 WVK983094:WVW983094 C720901:O720922 IY720901:JK720922 SU720901:TG720922 ACQ720901:ADC720922 AMM720901:AMY720922 AWI720901:AWU720922 BGE720901:BGQ720922 BQA720901:BQM720922 BZW720901:CAI720922 CJS720901:CKE720922 CTO720901:CUA720922 DDK720901:DDW720922 DNG720901:DNS720922 DXC720901:DXO720922 EGY720901:EHK720922 EQU720901:ERG720922 FAQ720901:FBC720922 FKM720901:FKY720922 FUI720901:FUU720922 GEE720901:GEQ720922 GOA720901:GOM720922 GXW720901:GYI720922 HHS720901:HIE720922 HRO720901:HSA720922 IBK720901:IBW720922 ILG720901:ILS720922 IVC720901:IVO720922 JEY720901:JFK720922 JOU720901:JPG720922 JYQ720901:JZC720922 KIM720901:KIY720922 KSI720901:KSU720922 LCE720901:LCQ720922 LMA720901:LMM720922 LVW720901:LWI720922 MFS720901:MGE720922 MPO720901:MQA720922 MZK720901:MZW720922 NJG720901:NJS720922 NTC720901:NTO720922 OCY720901:ODK720922 OMU720901:ONG720922 OWQ720901:OXC720922 PGM720901:PGY720922 PQI720901:PQU720922 QAE720901:QAQ720922 QKA720901:QKM720922 QTW720901:QUI720922 RDS720901:REE720922 RNO720901:ROA720922 RXK720901:RXW720922 SHG720901:SHS720922 SRC720901:SRO720922 TAY720901:TBK720922 TKU720901:TLG720922 TUQ720901:TVC720922 UEM720901:UEY720922 UOI720901:UOU720922 UYE720901:UYQ720922 VIA720901:VIM720922 VRW720901:VSI720922 WBS720901:WCE720922 WLO720901:WMA720922 WVK720901:WVW720922 C65584:O65588 IY65584:JK65588 SU65584:TG65588 ACQ65584:ADC65588 AMM65584:AMY65588 AWI65584:AWU65588 BGE65584:BGQ65588 BQA65584:BQM65588 BZW65584:CAI65588 CJS65584:CKE65588 CTO65584:CUA65588 DDK65584:DDW65588 DNG65584:DNS65588 DXC65584:DXO65588 EGY65584:EHK65588 EQU65584:ERG65588 FAQ65584:FBC65588 FKM65584:FKY65588 FUI65584:FUU65588 GEE65584:GEQ65588 GOA65584:GOM65588 GXW65584:GYI65588 HHS65584:HIE65588 HRO65584:HSA65588 IBK65584:IBW65588 ILG65584:ILS65588 IVC65584:IVO65588 JEY65584:JFK65588 JOU65584:JPG65588 JYQ65584:JZC65588 KIM65584:KIY65588 KSI65584:KSU65588 LCE65584:LCQ65588 LMA65584:LMM65588 LVW65584:LWI65588 MFS65584:MGE65588 MPO65584:MQA65588 MZK65584:MZW65588 NJG65584:NJS65588 NTC65584:NTO65588 OCY65584:ODK65588 OMU65584:ONG65588 OWQ65584:OXC65588 PGM65584:PGY65588 PQI65584:PQU65588 QAE65584:QAQ65588 QKA65584:QKM65588 QTW65584:QUI65588 RDS65584:REE65588 RNO65584:ROA65588 RXK65584:RXW65588 SHG65584:SHS65588 SRC65584:SRO65588 TAY65584:TBK65588 TKU65584:TLG65588 TUQ65584:TVC65588 UEM65584:UEY65588 UOI65584:UOU65588 UYE65584:UYQ65588 VIA65584:VIM65588 VRW65584:VSI65588 WBS65584:WCE65588 WLO65584:WMA65588 WVK65584:WVW65588 C131120:O131124 IY131120:JK131124 SU131120:TG131124 ACQ131120:ADC131124 AMM131120:AMY131124 AWI131120:AWU131124 BGE131120:BGQ131124 BQA131120:BQM131124 BZW131120:CAI131124 CJS131120:CKE131124 CTO131120:CUA131124 DDK131120:DDW131124 DNG131120:DNS131124 DXC131120:DXO131124 EGY131120:EHK131124 EQU131120:ERG131124 FAQ131120:FBC131124 FKM131120:FKY131124 FUI131120:FUU131124 GEE131120:GEQ131124 GOA131120:GOM131124 GXW131120:GYI131124 HHS131120:HIE131124 HRO131120:HSA131124 IBK131120:IBW131124 ILG131120:ILS131124 IVC131120:IVO131124 JEY131120:JFK131124 JOU131120:JPG131124 JYQ131120:JZC131124 KIM131120:KIY131124 KSI131120:KSU131124 LCE131120:LCQ131124 LMA131120:LMM131124 LVW131120:LWI131124 MFS131120:MGE131124 MPO131120:MQA131124 MZK131120:MZW131124 NJG131120:NJS131124 NTC131120:NTO131124 OCY131120:ODK131124 OMU131120:ONG131124 OWQ131120:OXC131124 PGM131120:PGY131124 PQI131120:PQU131124 QAE131120:QAQ131124 QKA131120:QKM131124 QTW131120:QUI131124 RDS131120:REE131124 RNO131120:ROA131124 RXK131120:RXW131124 SHG131120:SHS131124 SRC131120:SRO131124 TAY131120:TBK131124 TKU131120:TLG131124 TUQ131120:TVC131124 UEM131120:UEY131124 UOI131120:UOU131124 UYE131120:UYQ131124 VIA131120:VIM131124 VRW131120:VSI131124 WBS131120:WCE131124 WLO131120:WMA131124 WVK131120:WVW131124 C196656:O196660 IY196656:JK196660 SU196656:TG196660 ACQ196656:ADC196660 AMM196656:AMY196660 AWI196656:AWU196660 BGE196656:BGQ196660 BQA196656:BQM196660 BZW196656:CAI196660 CJS196656:CKE196660 CTO196656:CUA196660 DDK196656:DDW196660 DNG196656:DNS196660 DXC196656:DXO196660 EGY196656:EHK196660 EQU196656:ERG196660 FAQ196656:FBC196660 FKM196656:FKY196660 FUI196656:FUU196660 GEE196656:GEQ196660 GOA196656:GOM196660 GXW196656:GYI196660 HHS196656:HIE196660 HRO196656:HSA196660 IBK196656:IBW196660 ILG196656:ILS196660 IVC196656:IVO196660 JEY196656:JFK196660 JOU196656:JPG196660 JYQ196656:JZC196660 KIM196656:KIY196660 KSI196656:KSU196660 LCE196656:LCQ196660 LMA196656:LMM196660 LVW196656:LWI196660 MFS196656:MGE196660 MPO196656:MQA196660 MZK196656:MZW196660 NJG196656:NJS196660 NTC196656:NTO196660 OCY196656:ODK196660 OMU196656:ONG196660 OWQ196656:OXC196660 PGM196656:PGY196660 PQI196656:PQU196660 QAE196656:QAQ196660 QKA196656:QKM196660 QTW196656:QUI196660 RDS196656:REE196660 RNO196656:ROA196660 RXK196656:RXW196660 SHG196656:SHS196660 SRC196656:SRO196660 TAY196656:TBK196660 TKU196656:TLG196660 TUQ196656:TVC196660 UEM196656:UEY196660 UOI196656:UOU196660 UYE196656:UYQ196660 VIA196656:VIM196660 VRW196656:VSI196660 WBS196656:WCE196660 WLO196656:WMA196660 WVK196656:WVW196660 C262192:O262196 IY262192:JK262196 SU262192:TG262196 ACQ262192:ADC262196 AMM262192:AMY262196 AWI262192:AWU262196 BGE262192:BGQ262196 BQA262192:BQM262196 BZW262192:CAI262196 CJS262192:CKE262196 CTO262192:CUA262196 DDK262192:DDW262196 DNG262192:DNS262196 DXC262192:DXO262196 EGY262192:EHK262196 EQU262192:ERG262196 FAQ262192:FBC262196 FKM262192:FKY262196 FUI262192:FUU262196 GEE262192:GEQ262196 GOA262192:GOM262196 GXW262192:GYI262196 HHS262192:HIE262196 HRO262192:HSA262196 IBK262192:IBW262196 ILG262192:ILS262196 IVC262192:IVO262196 JEY262192:JFK262196 JOU262192:JPG262196 JYQ262192:JZC262196 KIM262192:KIY262196 KSI262192:KSU262196 LCE262192:LCQ262196 LMA262192:LMM262196 LVW262192:LWI262196 MFS262192:MGE262196 MPO262192:MQA262196 MZK262192:MZW262196 NJG262192:NJS262196 NTC262192:NTO262196 OCY262192:ODK262196 OMU262192:ONG262196 OWQ262192:OXC262196 PGM262192:PGY262196 PQI262192:PQU262196 QAE262192:QAQ262196 QKA262192:QKM262196 QTW262192:QUI262196 RDS262192:REE262196 RNO262192:ROA262196 RXK262192:RXW262196 SHG262192:SHS262196 SRC262192:SRO262196 TAY262192:TBK262196 TKU262192:TLG262196 TUQ262192:TVC262196 UEM262192:UEY262196 UOI262192:UOU262196 UYE262192:UYQ262196 VIA262192:VIM262196 VRW262192:VSI262196 WBS262192:WCE262196 WLO262192:WMA262196 WVK262192:WVW262196 C327728:O327732 IY327728:JK327732 SU327728:TG327732 ACQ327728:ADC327732 AMM327728:AMY327732 AWI327728:AWU327732 BGE327728:BGQ327732 BQA327728:BQM327732 BZW327728:CAI327732 CJS327728:CKE327732 CTO327728:CUA327732 DDK327728:DDW327732 DNG327728:DNS327732 DXC327728:DXO327732 EGY327728:EHK327732 EQU327728:ERG327732 FAQ327728:FBC327732 FKM327728:FKY327732 FUI327728:FUU327732 GEE327728:GEQ327732 GOA327728:GOM327732 GXW327728:GYI327732 HHS327728:HIE327732 HRO327728:HSA327732 IBK327728:IBW327732 ILG327728:ILS327732 IVC327728:IVO327732 JEY327728:JFK327732 JOU327728:JPG327732 JYQ327728:JZC327732 KIM327728:KIY327732 KSI327728:KSU327732 LCE327728:LCQ327732 LMA327728:LMM327732 LVW327728:LWI327732 MFS327728:MGE327732 MPO327728:MQA327732 MZK327728:MZW327732 NJG327728:NJS327732 NTC327728:NTO327732 OCY327728:ODK327732 OMU327728:ONG327732 OWQ327728:OXC327732 PGM327728:PGY327732 PQI327728:PQU327732 QAE327728:QAQ327732 QKA327728:QKM327732 QTW327728:QUI327732 RDS327728:REE327732 RNO327728:ROA327732 RXK327728:RXW327732 SHG327728:SHS327732 SRC327728:SRO327732 TAY327728:TBK327732 TKU327728:TLG327732 TUQ327728:TVC327732 UEM327728:UEY327732 UOI327728:UOU327732 UYE327728:UYQ327732 VIA327728:VIM327732 VRW327728:VSI327732 WBS327728:WCE327732 WLO327728:WMA327732 WVK327728:WVW327732 C393264:O393268 IY393264:JK393268 SU393264:TG393268 ACQ393264:ADC393268 AMM393264:AMY393268 AWI393264:AWU393268 BGE393264:BGQ393268 BQA393264:BQM393268 BZW393264:CAI393268 CJS393264:CKE393268 CTO393264:CUA393268 DDK393264:DDW393268 DNG393264:DNS393268 DXC393264:DXO393268 EGY393264:EHK393268 EQU393264:ERG393268 FAQ393264:FBC393268 FKM393264:FKY393268 FUI393264:FUU393268 GEE393264:GEQ393268 GOA393264:GOM393268 GXW393264:GYI393268 HHS393264:HIE393268 HRO393264:HSA393268 IBK393264:IBW393268 ILG393264:ILS393268 IVC393264:IVO393268 JEY393264:JFK393268 JOU393264:JPG393268 JYQ393264:JZC393268 KIM393264:KIY393268 KSI393264:KSU393268 LCE393264:LCQ393268 LMA393264:LMM393268 LVW393264:LWI393268 MFS393264:MGE393268 MPO393264:MQA393268 MZK393264:MZW393268 NJG393264:NJS393268 NTC393264:NTO393268 OCY393264:ODK393268 OMU393264:ONG393268 OWQ393264:OXC393268 PGM393264:PGY393268 PQI393264:PQU393268 QAE393264:QAQ393268 QKA393264:QKM393268 QTW393264:QUI393268 RDS393264:REE393268 RNO393264:ROA393268 RXK393264:RXW393268 SHG393264:SHS393268 SRC393264:SRO393268 TAY393264:TBK393268 TKU393264:TLG393268 TUQ393264:TVC393268 UEM393264:UEY393268 UOI393264:UOU393268 UYE393264:UYQ393268 VIA393264:VIM393268 VRW393264:VSI393268 WBS393264:WCE393268 WLO393264:WMA393268 WVK393264:WVW393268 C458800:O458804 IY458800:JK458804 SU458800:TG458804 ACQ458800:ADC458804 AMM458800:AMY458804 AWI458800:AWU458804 BGE458800:BGQ458804 BQA458800:BQM458804 BZW458800:CAI458804 CJS458800:CKE458804 CTO458800:CUA458804 DDK458800:DDW458804 DNG458800:DNS458804 DXC458800:DXO458804 EGY458800:EHK458804 EQU458800:ERG458804 FAQ458800:FBC458804 FKM458800:FKY458804 FUI458800:FUU458804 GEE458800:GEQ458804 GOA458800:GOM458804 GXW458800:GYI458804 HHS458800:HIE458804 HRO458800:HSA458804 IBK458800:IBW458804 ILG458800:ILS458804 IVC458800:IVO458804 JEY458800:JFK458804 JOU458800:JPG458804 JYQ458800:JZC458804 KIM458800:KIY458804 KSI458800:KSU458804 LCE458800:LCQ458804 LMA458800:LMM458804 LVW458800:LWI458804 MFS458800:MGE458804 MPO458800:MQA458804 MZK458800:MZW458804 NJG458800:NJS458804 NTC458800:NTO458804 OCY458800:ODK458804 OMU458800:ONG458804 OWQ458800:OXC458804 PGM458800:PGY458804 PQI458800:PQU458804 QAE458800:QAQ458804 QKA458800:QKM458804 QTW458800:QUI458804 RDS458800:REE458804 RNO458800:ROA458804 RXK458800:RXW458804 SHG458800:SHS458804 SRC458800:SRO458804 TAY458800:TBK458804 TKU458800:TLG458804 TUQ458800:TVC458804 UEM458800:UEY458804 UOI458800:UOU458804 UYE458800:UYQ458804 VIA458800:VIM458804 VRW458800:VSI458804 WBS458800:WCE458804 WLO458800:WMA458804 WVK458800:WVW458804 C524336:O524340 IY524336:JK524340 SU524336:TG524340 ACQ524336:ADC524340 AMM524336:AMY524340 AWI524336:AWU524340 BGE524336:BGQ524340 BQA524336:BQM524340 BZW524336:CAI524340 CJS524336:CKE524340 CTO524336:CUA524340 DDK524336:DDW524340 DNG524336:DNS524340 DXC524336:DXO524340 EGY524336:EHK524340 EQU524336:ERG524340 FAQ524336:FBC524340 FKM524336:FKY524340 FUI524336:FUU524340 GEE524336:GEQ524340 GOA524336:GOM524340 GXW524336:GYI524340 HHS524336:HIE524340 HRO524336:HSA524340 IBK524336:IBW524340 ILG524336:ILS524340 IVC524336:IVO524340 JEY524336:JFK524340 JOU524336:JPG524340 JYQ524336:JZC524340 KIM524336:KIY524340 KSI524336:KSU524340 LCE524336:LCQ524340 LMA524336:LMM524340 LVW524336:LWI524340 MFS524336:MGE524340 MPO524336:MQA524340 MZK524336:MZW524340 NJG524336:NJS524340 NTC524336:NTO524340 OCY524336:ODK524340 OMU524336:ONG524340 OWQ524336:OXC524340 PGM524336:PGY524340 PQI524336:PQU524340 QAE524336:QAQ524340 QKA524336:QKM524340 QTW524336:QUI524340 RDS524336:REE524340 RNO524336:ROA524340 RXK524336:RXW524340 SHG524336:SHS524340 SRC524336:SRO524340 TAY524336:TBK524340 TKU524336:TLG524340 TUQ524336:TVC524340 UEM524336:UEY524340 UOI524336:UOU524340 UYE524336:UYQ524340 VIA524336:VIM524340 VRW524336:VSI524340 WBS524336:WCE524340 WLO524336:WMA524340 WVK524336:WVW524340 C589872:O589876 IY589872:JK589876 SU589872:TG589876 ACQ589872:ADC589876 AMM589872:AMY589876 AWI589872:AWU589876 BGE589872:BGQ589876 BQA589872:BQM589876 BZW589872:CAI589876 CJS589872:CKE589876 CTO589872:CUA589876 DDK589872:DDW589876 DNG589872:DNS589876 DXC589872:DXO589876 EGY589872:EHK589876 EQU589872:ERG589876 FAQ589872:FBC589876 FKM589872:FKY589876 FUI589872:FUU589876 GEE589872:GEQ589876 GOA589872:GOM589876 GXW589872:GYI589876 HHS589872:HIE589876 HRO589872:HSA589876 IBK589872:IBW589876 ILG589872:ILS589876 IVC589872:IVO589876 JEY589872:JFK589876 JOU589872:JPG589876 JYQ589872:JZC589876 KIM589872:KIY589876 KSI589872:KSU589876 LCE589872:LCQ589876 LMA589872:LMM589876 LVW589872:LWI589876 MFS589872:MGE589876 MPO589872:MQA589876 MZK589872:MZW589876 NJG589872:NJS589876 NTC589872:NTO589876 OCY589872:ODK589876 OMU589872:ONG589876 OWQ589872:OXC589876 PGM589872:PGY589876 PQI589872:PQU589876 QAE589872:QAQ589876 QKA589872:QKM589876 QTW589872:QUI589876 RDS589872:REE589876 RNO589872:ROA589876 RXK589872:RXW589876 SHG589872:SHS589876 SRC589872:SRO589876 TAY589872:TBK589876 TKU589872:TLG589876 TUQ589872:TVC589876 UEM589872:UEY589876 UOI589872:UOU589876 UYE589872:UYQ589876 VIA589872:VIM589876 VRW589872:VSI589876 WBS589872:WCE589876 WLO589872:WMA589876 WVK589872:WVW589876 C655408:O655412 IY655408:JK655412 SU655408:TG655412 ACQ655408:ADC655412 AMM655408:AMY655412 AWI655408:AWU655412 BGE655408:BGQ655412 BQA655408:BQM655412 BZW655408:CAI655412 CJS655408:CKE655412 CTO655408:CUA655412 DDK655408:DDW655412 DNG655408:DNS655412 DXC655408:DXO655412 EGY655408:EHK655412 EQU655408:ERG655412 FAQ655408:FBC655412 FKM655408:FKY655412 FUI655408:FUU655412 GEE655408:GEQ655412 GOA655408:GOM655412 GXW655408:GYI655412 HHS655408:HIE655412 HRO655408:HSA655412 IBK655408:IBW655412 ILG655408:ILS655412 IVC655408:IVO655412 JEY655408:JFK655412 JOU655408:JPG655412 JYQ655408:JZC655412 KIM655408:KIY655412 KSI655408:KSU655412 LCE655408:LCQ655412 LMA655408:LMM655412 LVW655408:LWI655412 MFS655408:MGE655412 MPO655408:MQA655412 MZK655408:MZW655412 NJG655408:NJS655412 NTC655408:NTO655412 OCY655408:ODK655412 OMU655408:ONG655412 OWQ655408:OXC655412 PGM655408:PGY655412 PQI655408:PQU655412 QAE655408:QAQ655412 QKA655408:QKM655412 QTW655408:QUI655412 RDS655408:REE655412 RNO655408:ROA655412 RXK655408:RXW655412 SHG655408:SHS655412 SRC655408:SRO655412 TAY655408:TBK655412 TKU655408:TLG655412 TUQ655408:TVC655412 UEM655408:UEY655412 UOI655408:UOU655412 UYE655408:UYQ655412 VIA655408:VIM655412 VRW655408:VSI655412 WBS655408:WCE655412 WLO655408:WMA655412 WVK655408:WVW655412 C720944:O720948 IY720944:JK720948 SU720944:TG720948 ACQ720944:ADC720948 AMM720944:AMY720948 AWI720944:AWU720948 BGE720944:BGQ720948 BQA720944:BQM720948 BZW720944:CAI720948 CJS720944:CKE720948 CTO720944:CUA720948 DDK720944:DDW720948 DNG720944:DNS720948 DXC720944:DXO720948 EGY720944:EHK720948 EQU720944:ERG720948 FAQ720944:FBC720948 FKM720944:FKY720948 FUI720944:FUU720948 GEE720944:GEQ720948 GOA720944:GOM720948 GXW720944:GYI720948 HHS720944:HIE720948 HRO720944:HSA720948 IBK720944:IBW720948 ILG720944:ILS720948 IVC720944:IVO720948 JEY720944:JFK720948 JOU720944:JPG720948 JYQ720944:JZC720948 KIM720944:KIY720948 KSI720944:KSU720948 LCE720944:LCQ720948 LMA720944:LMM720948 LVW720944:LWI720948 MFS720944:MGE720948 MPO720944:MQA720948 MZK720944:MZW720948 NJG720944:NJS720948 NTC720944:NTO720948 OCY720944:ODK720948 OMU720944:ONG720948 OWQ720944:OXC720948 PGM720944:PGY720948 PQI720944:PQU720948 QAE720944:QAQ720948 QKA720944:QKM720948 QTW720944:QUI720948 RDS720944:REE720948 RNO720944:ROA720948 RXK720944:RXW720948 SHG720944:SHS720948 SRC720944:SRO720948 TAY720944:TBK720948 TKU720944:TLG720948 TUQ720944:TVC720948 UEM720944:UEY720948 UOI720944:UOU720948 UYE720944:UYQ720948 VIA720944:VIM720948 VRW720944:VSI720948 WBS720944:WCE720948 WLO720944:WMA720948 WVK720944:WVW720948 C786480:O786484 IY786480:JK786484 SU786480:TG786484 ACQ786480:ADC786484 AMM786480:AMY786484 AWI786480:AWU786484 BGE786480:BGQ786484 BQA786480:BQM786484 BZW786480:CAI786484 CJS786480:CKE786484 CTO786480:CUA786484 DDK786480:DDW786484 DNG786480:DNS786484 DXC786480:DXO786484 EGY786480:EHK786484 EQU786480:ERG786484 FAQ786480:FBC786484 FKM786480:FKY786484 FUI786480:FUU786484 GEE786480:GEQ786484 GOA786480:GOM786484 GXW786480:GYI786484 HHS786480:HIE786484 HRO786480:HSA786484 IBK786480:IBW786484 ILG786480:ILS786484 IVC786480:IVO786484 JEY786480:JFK786484 JOU786480:JPG786484 JYQ786480:JZC786484 KIM786480:KIY786484 KSI786480:KSU786484 LCE786480:LCQ786484 LMA786480:LMM786484 LVW786480:LWI786484 MFS786480:MGE786484 MPO786480:MQA786484 MZK786480:MZW786484 NJG786480:NJS786484 NTC786480:NTO786484 OCY786480:ODK786484 OMU786480:ONG786484 OWQ786480:OXC786484 PGM786480:PGY786484 PQI786480:PQU786484 QAE786480:QAQ786484 QKA786480:QKM786484 QTW786480:QUI786484 RDS786480:REE786484 RNO786480:ROA786484 RXK786480:RXW786484 SHG786480:SHS786484 SRC786480:SRO786484 TAY786480:TBK786484 TKU786480:TLG786484 TUQ786480:TVC786484 UEM786480:UEY786484 UOI786480:UOU786484 UYE786480:UYQ786484 VIA786480:VIM786484 VRW786480:VSI786484 WBS786480:WCE786484 WLO786480:WMA786484 WVK786480:WVW786484 C852016:O852020 IY852016:JK852020 SU852016:TG852020 ACQ852016:ADC852020 AMM852016:AMY852020 AWI852016:AWU852020 BGE852016:BGQ852020 BQA852016:BQM852020 BZW852016:CAI852020 CJS852016:CKE852020 CTO852016:CUA852020 DDK852016:DDW852020 DNG852016:DNS852020 DXC852016:DXO852020 EGY852016:EHK852020 EQU852016:ERG852020 FAQ852016:FBC852020 FKM852016:FKY852020 FUI852016:FUU852020 GEE852016:GEQ852020 GOA852016:GOM852020 GXW852016:GYI852020 HHS852016:HIE852020 HRO852016:HSA852020 IBK852016:IBW852020 ILG852016:ILS852020 IVC852016:IVO852020 JEY852016:JFK852020 JOU852016:JPG852020 JYQ852016:JZC852020 KIM852016:KIY852020 KSI852016:KSU852020 LCE852016:LCQ852020 LMA852016:LMM852020 LVW852016:LWI852020 MFS852016:MGE852020 MPO852016:MQA852020 MZK852016:MZW852020 NJG852016:NJS852020 NTC852016:NTO852020 OCY852016:ODK852020 OMU852016:ONG852020 OWQ852016:OXC852020 PGM852016:PGY852020 PQI852016:PQU852020 QAE852016:QAQ852020 QKA852016:QKM852020 QTW852016:QUI852020 RDS852016:REE852020 RNO852016:ROA852020 RXK852016:RXW852020 SHG852016:SHS852020 SRC852016:SRO852020 TAY852016:TBK852020 TKU852016:TLG852020 TUQ852016:TVC852020 UEM852016:UEY852020 UOI852016:UOU852020 UYE852016:UYQ852020 VIA852016:VIM852020 VRW852016:VSI852020 WBS852016:WCE852020 WLO852016:WMA852020 WVK852016:WVW852020 C917552:O917556 IY917552:JK917556 SU917552:TG917556 ACQ917552:ADC917556 AMM917552:AMY917556 AWI917552:AWU917556 BGE917552:BGQ917556 BQA917552:BQM917556 BZW917552:CAI917556 CJS917552:CKE917556 CTO917552:CUA917556 DDK917552:DDW917556 DNG917552:DNS917556 DXC917552:DXO917556 EGY917552:EHK917556 EQU917552:ERG917556 FAQ917552:FBC917556 FKM917552:FKY917556 FUI917552:FUU917556 GEE917552:GEQ917556 GOA917552:GOM917556 GXW917552:GYI917556 HHS917552:HIE917556 HRO917552:HSA917556 IBK917552:IBW917556 ILG917552:ILS917556 IVC917552:IVO917556 JEY917552:JFK917556 JOU917552:JPG917556 JYQ917552:JZC917556 KIM917552:KIY917556 KSI917552:KSU917556 LCE917552:LCQ917556 LMA917552:LMM917556 LVW917552:LWI917556 MFS917552:MGE917556 MPO917552:MQA917556 MZK917552:MZW917556 NJG917552:NJS917556 NTC917552:NTO917556 OCY917552:ODK917556 OMU917552:ONG917556 OWQ917552:OXC917556 PGM917552:PGY917556 PQI917552:PQU917556 QAE917552:QAQ917556 QKA917552:QKM917556 QTW917552:QUI917556 RDS917552:REE917556 RNO917552:ROA917556 RXK917552:RXW917556 SHG917552:SHS917556 SRC917552:SRO917556 TAY917552:TBK917556 TKU917552:TLG917556 TUQ917552:TVC917556 UEM917552:UEY917556 UOI917552:UOU917556 UYE917552:UYQ917556 VIA917552:VIM917556 VRW917552:VSI917556 WBS917552:WCE917556 WLO917552:WMA917556 WVK917552:WVW917556 C983088:O983092 IY983088:JK983092 SU983088:TG983092 ACQ983088:ADC983092 AMM983088:AMY983092 AWI983088:AWU983092 BGE983088:BGQ983092 BQA983088:BQM983092 BZW983088:CAI983092 CJS983088:CKE983092 CTO983088:CUA983092 DDK983088:DDW983092 DNG983088:DNS983092 DXC983088:DXO983092 EGY983088:EHK983092 EQU983088:ERG983092 FAQ983088:FBC983092 FKM983088:FKY983092 FUI983088:FUU983092 GEE983088:GEQ983092 GOA983088:GOM983092 GXW983088:GYI983092 HHS983088:HIE983092 HRO983088:HSA983092 IBK983088:IBW983092 ILG983088:ILS983092 IVC983088:IVO983092 JEY983088:JFK983092 JOU983088:JPG983092 JYQ983088:JZC983092 KIM983088:KIY983092 KSI983088:KSU983092 LCE983088:LCQ983092 LMA983088:LMM983092 LVW983088:LWI983092 MFS983088:MGE983092 MPO983088:MQA983092 MZK983088:MZW983092 NJG983088:NJS983092 NTC983088:NTO983092 OCY983088:ODK983092 OMU983088:ONG983092 OWQ983088:OXC983092 PGM983088:PGY983092 PQI983088:PQU983092 QAE983088:QAQ983092 QKA983088:QKM983092 QTW983088:QUI983092 RDS983088:REE983092 RNO983088:ROA983092 RXK983088:RXW983092 SHG983088:SHS983092 SRC983088:SRO983092 TAY983088:TBK983092 TKU983088:TLG983092 TUQ983088:TVC983092 UEM983088:UEY983092 UOI983088:UOU983092 UYE983088:UYQ983092 VIA983088:VIM983092 VRW983088:VSI983092 WBS983088:WCE983092 WLO983088:WMA983092 WVK983088:WVW983092 C786437:O786458 IY786437:JK786458 SU786437:TG786458 ACQ786437:ADC786458 AMM786437:AMY786458 AWI786437:AWU786458 BGE786437:BGQ786458 BQA786437:BQM786458 BZW786437:CAI786458 CJS786437:CKE786458 CTO786437:CUA786458 DDK786437:DDW786458 DNG786437:DNS786458 DXC786437:DXO786458 EGY786437:EHK786458 EQU786437:ERG786458 FAQ786437:FBC786458 FKM786437:FKY786458 FUI786437:FUU786458 GEE786437:GEQ786458 GOA786437:GOM786458 GXW786437:GYI786458 HHS786437:HIE786458 HRO786437:HSA786458 IBK786437:IBW786458 ILG786437:ILS786458 IVC786437:IVO786458 JEY786437:JFK786458 JOU786437:JPG786458 JYQ786437:JZC786458 KIM786437:KIY786458 KSI786437:KSU786458 LCE786437:LCQ786458 LMA786437:LMM786458 LVW786437:LWI786458 MFS786437:MGE786458 MPO786437:MQA786458 MZK786437:MZW786458 NJG786437:NJS786458 NTC786437:NTO786458 OCY786437:ODK786458 OMU786437:ONG786458 OWQ786437:OXC786458 PGM786437:PGY786458 PQI786437:PQU786458 QAE786437:QAQ786458 QKA786437:QKM786458 QTW786437:QUI786458 RDS786437:REE786458 RNO786437:ROA786458 RXK786437:RXW786458 SHG786437:SHS786458 SRC786437:SRO786458 TAY786437:TBK786458 TKU786437:TLG786458 TUQ786437:TVC786458 UEM786437:UEY786458 UOI786437:UOU786458 UYE786437:UYQ786458 VIA786437:VIM786458 VRW786437:VSI786458 WBS786437:WCE786458 WLO786437:WMA786458 WVK786437:WVW786458 C65575:O65582 IY65575:JK65582 SU65575:TG65582 ACQ65575:ADC65582 AMM65575:AMY65582 AWI65575:AWU65582 BGE65575:BGQ65582 BQA65575:BQM65582 BZW65575:CAI65582 CJS65575:CKE65582 CTO65575:CUA65582 DDK65575:DDW65582 DNG65575:DNS65582 DXC65575:DXO65582 EGY65575:EHK65582 EQU65575:ERG65582 FAQ65575:FBC65582 FKM65575:FKY65582 FUI65575:FUU65582 GEE65575:GEQ65582 GOA65575:GOM65582 GXW65575:GYI65582 HHS65575:HIE65582 HRO65575:HSA65582 IBK65575:IBW65582 ILG65575:ILS65582 IVC65575:IVO65582 JEY65575:JFK65582 JOU65575:JPG65582 JYQ65575:JZC65582 KIM65575:KIY65582 KSI65575:KSU65582 LCE65575:LCQ65582 LMA65575:LMM65582 LVW65575:LWI65582 MFS65575:MGE65582 MPO65575:MQA65582 MZK65575:MZW65582 NJG65575:NJS65582 NTC65575:NTO65582 OCY65575:ODK65582 OMU65575:ONG65582 OWQ65575:OXC65582 PGM65575:PGY65582 PQI65575:PQU65582 QAE65575:QAQ65582 QKA65575:QKM65582 QTW65575:QUI65582 RDS65575:REE65582 RNO65575:ROA65582 RXK65575:RXW65582 SHG65575:SHS65582 SRC65575:SRO65582 TAY65575:TBK65582 TKU65575:TLG65582 TUQ65575:TVC65582 UEM65575:UEY65582 UOI65575:UOU65582 UYE65575:UYQ65582 VIA65575:VIM65582 VRW65575:VSI65582 WBS65575:WCE65582 WLO65575:WMA65582 WVK65575:WVW65582 C131111:O131118 IY131111:JK131118 SU131111:TG131118 ACQ131111:ADC131118 AMM131111:AMY131118 AWI131111:AWU131118 BGE131111:BGQ131118 BQA131111:BQM131118 BZW131111:CAI131118 CJS131111:CKE131118 CTO131111:CUA131118 DDK131111:DDW131118 DNG131111:DNS131118 DXC131111:DXO131118 EGY131111:EHK131118 EQU131111:ERG131118 FAQ131111:FBC131118 FKM131111:FKY131118 FUI131111:FUU131118 GEE131111:GEQ131118 GOA131111:GOM131118 GXW131111:GYI131118 HHS131111:HIE131118 HRO131111:HSA131118 IBK131111:IBW131118 ILG131111:ILS131118 IVC131111:IVO131118 JEY131111:JFK131118 JOU131111:JPG131118 JYQ131111:JZC131118 KIM131111:KIY131118 KSI131111:KSU131118 LCE131111:LCQ131118 LMA131111:LMM131118 LVW131111:LWI131118 MFS131111:MGE131118 MPO131111:MQA131118 MZK131111:MZW131118 NJG131111:NJS131118 NTC131111:NTO131118 OCY131111:ODK131118 OMU131111:ONG131118 OWQ131111:OXC131118 PGM131111:PGY131118 PQI131111:PQU131118 QAE131111:QAQ131118 QKA131111:QKM131118 QTW131111:QUI131118 RDS131111:REE131118 RNO131111:ROA131118 RXK131111:RXW131118 SHG131111:SHS131118 SRC131111:SRO131118 TAY131111:TBK131118 TKU131111:TLG131118 TUQ131111:TVC131118 UEM131111:UEY131118 UOI131111:UOU131118 UYE131111:UYQ131118 VIA131111:VIM131118 VRW131111:VSI131118 WBS131111:WCE131118 WLO131111:WMA131118 WVK131111:WVW131118 C196647:O196654 IY196647:JK196654 SU196647:TG196654 ACQ196647:ADC196654 AMM196647:AMY196654 AWI196647:AWU196654 BGE196647:BGQ196654 BQA196647:BQM196654 BZW196647:CAI196654 CJS196647:CKE196654 CTO196647:CUA196654 DDK196647:DDW196654 DNG196647:DNS196654 DXC196647:DXO196654 EGY196647:EHK196654 EQU196647:ERG196654 FAQ196647:FBC196654 FKM196647:FKY196654 FUI196647:FUU196654 GEE196647:GEQ196654 GOA196647:GOM196654 GXW196647:GYI196654 HHS196647:HIE196654 HRO196647:HSA196654 IBK196647:IBW196654 ILG196647:ILS196654 IVC196647:IVO196654 JEY196647:JFK196654 JOU196647:JPG196654 JYQ196647:JZC196654 KIM196647:KIY196654 KSI196647:KSU196654 LCE196647:LCQ196654 LMA196647:LMM196654 LVW196647:LWI196654 MFS196647:MGE196654 MPO196647:MQA196654 MZK196647:MZW196654 NJG196647:NJS196654 NTC196647:NTO196654 OCY196647:ODK196654 OMU196647:ONG196654 OWQ196647:OXC196654 PGM196647:PGY196654 PQI196647:PQU196654 QAE196647:QAQ196654 QKA196647:QKM196654 QTW196647:QUI196654 RDS196647:REE196654 RNO196647:ROA196654 RXK196647:RXW196654 SHG196647:SHS196654 SRC196647:SRO196654 TAY196647:TBK196654 TKU196647:TLG196654 TUQ196647:TVC196654 UEM196647:UEY196654 UOI196647:UOU196654 UYE196647:UYQ196654 VIA196647:VIM196654 VRW196647:VSI196654 WBS196647:WCE196654 WLO196647:WMA196654 WVK196647:WVW196654 C262183:O262190 IY262183:JK262190 SU262183:TG262190 ACQ262183:ADC262190 AMM262183:AMY262190 AWI262183:AWU262190 BGE262183:BGQ262190 BQA262183:BQM262190 BZW262183:CAI262190 CJS262183:CKE262190 CTO262183:CUA262190 DDK262183:DDW262190 DNG262183:DNS262190 DXC262183:DXO262190 EGY262183:EHK262190 EQU262183:ERG262190 FAQ262183:FBC262190 FKM262183:FKY262190 FUI262183:FUU262190 GEE262183:GEQ262190 GOA262183:GOM262190 GXW262183:GYI262190 HHS262183:HIE262190 HRO262183:HSA262190 IBK262183:IBW262190 ILG262183:ILS262190 IVC262183:IVO262190 JEY262183:JFK262190 JOU262183:JPG262190 JYQ262183:JZC262190 KIM262183:KIY262190 KSI262183:KSU262190 LCE262183:LCQ262190 LMA262183:LMM262190 LVW262183:LWI262190 MFS262183:MGE262190 MPO262183:MQA262190 MZK262183:MZW262190 NJG262183:NJS262190 NTC262183:NTO262190 OCY262183:ODK262190 OMU262183:ONG262190 OWQ262183:OXC262190 PGM262183:PGY262190 PQI262183:PQU262190 QAE262183:QAQ262190 QKA262183:QKM262190 QTW262183:QUI262190 RDS262183:REE262190 RNO262183:ROA262190 RXK262183:RXW262190 SHG262183:SHS262190 SRC262183:SRO262190 TAY262183:TBK262190 TKU262183:TLG262190 TUQ262183:TVC262190 UEM262183:UEY262190 UOI262183:UOU262190 UYE262183:UYQ262190 VIA262183:VIM262190 VRW262183:VSI262190 WBS262183:WCE262190 WLO262183:WMA262190 WVK262183:WVW262190 C327719:O327726 IY327719:JK327726 SU327719:TG327726 ACQ327719:ADC327726 AMM327719:AMY327726 AWI327719:AWU327726 BGE327719:BGQ327726 BQA327719:BQM327726 BZW327719:CAI327726 CJS327719:CKE327726 CTO327719:CUA327726 DDK327719:DDW327726 DNG327719:DNS327726 DXC327719:DXO327726 EGY327719:EHK327726 EQU327719:ERG327726 FAQ327719:FBC327726 FKM327719:FKY327726 FUI327719:FUU327726 GEE327719:GEQ327726 GOA327719:GOM327726 GXW327719:GYI327726 HHS327719:HIE327726 HRO327719:HSA327726 IBK327719:IBW327726 ILG327719:ILS327726 IVC327719:IVO327726 JEY327719:JFK327726 JOU327719:JPG327726 JYQ327719:JZC327726 KIM327719:KIY327726 KSI327719:KSU327726 LCE327719:LCQ327726 LMA327719:LMM327726 LVW327719:LWI327726 MFS327719:MGE327726 MPO327719:MQA327726 MZK327719:MZW327726 NJG327719:NJS327726 NTC327719:NTO327726 OCY327719:ODK327726 OMU327719:ONG327726 OWQ327719:OXC327726 PGM327719:PGY327726 PQI327719:PQU327726 QAE327719:QAQ327726 QKA327719:QKM327726 QTW327719:QUI327726 RDS327719:REE327726 RNO327719:ROA327726 RXK327719:RXW327726 SHG327719:SHS327726 SRC327719:SRO327726 TAY327719:TBK327726 TKU327719:TLG327726 TUQ327719:TVC327726 UEM327719:UEY327726 UOI327719:UOU327726 UYE327719:UYQ327726 VIA327719:VIM327726 VRW327719:VSI327726 WBS327719:WCE327726 WLO327719:WMA327726 WVK327719:WVW327726 C393255:O393262 IY393255:JK393262 SU393255:TG393262 ACQ393255:ADC393262 AMM393255:AMY393262 AWI393255:AWU393262 BGE393255:BGQ393262 BQA393255:BQM393262 BZW393255:CAI393262 CJS393255:CKE393262 CTO393255:CUA393262 DDK393255:DDW393262 DNG393255:DNS393262 DXC393255:DXO393262 EGY393255:EHK393262 EQU393255:ERG393262 FAQ393255:FBC393262 FKM393255:FKY393262 FUI393255:FUU393262 GEE393255:GEQ393262 GOA393255:GOM393262 GXW393255:GYI393262 HHS393255:HIE393262 HRO393255:HSA393262 IBK393255:IBW393262 ILG393255:ILS393262 IVC393255:IVO393262 JEY393255:JFK393262 JOU393255:JPG393262 JYQ393255:JZC393262 KIM393255:KIY393262 KSI393255:KSU393262 LCE393255:LCQ393262 LMA393255:LMM393262 LVW393255:LWI393262 MFS393255:MGE393262 MPO393255:MQA393262 MZK393255:MZW393262 NJG393255:NJS393262 NTC393255:NTO393262 OCY393255:ODK393262 OMU393255:ONG393262 OWQ393255:OXC393262 PGM393255:PGY393262 PQI393255:PQU393262 QAE393255:QAQ393262 QKA393255:QKM393262 QTW393255:QUI393262 RDS393255:REE393262 RNO393255:ROA393262 RXK393255:RXW393262 SHG393255:SHS393262 SRC393255:SRO393262 TAY393255:TBK393262 TKU393255:TLG393262 TUQ393255:TVC393262 UEM393255:UEY393262 UOI393255:UOU393262 UYE393255:UYQ393262 VIA393255:VIM393262 VRW393255:VSI393262 WBS393255:WCE393262 WLO393255:WMA393262 WVK393255:WVW393262 C458791:O458798 IY458791:JK458798 SU458791:TG458798 ACQ458791:ADC458798 AMM458791:AMY458798 AWI458791:AWU458798 BGE458791:BGQ458798 BQA458791:BQM458798 BZW458791:CAI458798 CJS458791:CKE458798 CTO458791:CUA458798 DDK458791:DDW458798 DNG458791:DNS458798 DXC458791:DXO458798 EGY458791:EHK458798 EQU458791:ERG458798 FAQ458791:FBC458798 FKM458791:FKY458798 FUI458791:FUU458798 GEE458791:GEQ458798 GOA458791:GOM458798 GXW458791:GYI458798 HHS458791:HIE458798 HRO458791:HSA458798 IBK458791:IBW458798 ILG458791:ILS458798 IVC458791:IVO458798 JEY458791:JFK458798 JOU458791:JPG458798 JYQ458791:JZC458798 KIM458791:KIY458798 KSI458791:KSU458798 LCE458791:LCQ458798 LMA458791:LMM458798 LVW458791:LWI458798 MFS458791:MGE458798 MPO458791:MQA458798 MZK458791:MZW458798 NJG458791:NJS458798 NTC458791:NTO458798 OCY458791:ODK458798 OMU458791:ONG458798 OWQ458791:OXC458798 PGM458791:PGY458798 PQI458791:PQU458798 QAE458791:QAQ458798 QKA458791:QKM458798 QTW458791:QUI458798 RDS458791:REE458798 RNO458791:ROA458798 RXK458791:RXW458798 SHG458791:SHS458798 SRC458791:SRO458798 TAY458791:TBK458798 TKU458791:TLG458798 TUQ458791:TVC458798 UEM458791:UEY458798 UOI458791:UOU458798 UYE458791:UYQ458798 VIA458791:VIM458798 VRW458791:VSI458798 WBS458791:WCE458798 WLO458791:WMA458798 WVK458791:WVW458798 C524327:O524334 IY524327:JK524334 SU524327:TG524334 ACQ524327:ADC524334 AMM524327:AMY524334 AWI524327:AWU524334 BGE524327:BGQ524334 BQA524327:BQM524334 BZW524327:CAI524334 CJS524327:CKE524334 CTO524327:CUA524334 DDK524327:DDW524334 DNG524327:DNS524334 DXC524327:DXO524334 EGY524327:EHK524334 EQU524327:ERG524334 FAQ524327:FBC524334 FKM524327:FKY524334 FUI524327:FUU524334 GEE524327:GEQ524334 GOA524327:GOM524334 GXW524327:GYI524334 HHS524327:HIE524334 HRO524327:HSA524334 IBK524327:IBW524334 ILG524327:ILS524334 IVC524327:IVO524334 JEY524327:JFK524334 JOU524327:JPG524334 JYQ524327:JZC524334 KIM524327:KIY524334 KSI524327:KSU524334 LCE524327:LCQ524334 LMA524327:LMM524334 LVW524327:LWI524334 MFS524327:MGE524334 MPO524327:MQA524334 MZK524327:MZW524334 NJG524327:NJS524334 NTC524327:NTO524334 OCY524327:ODK524334 OMU524327:ONG524334 OWQ524327:OXC524334 PGM524327:PGY524334 PQI524327:PQU524334 QAE524327:QAQ524334 QKA524327:QKM524334 QTW524327:QUI524334 RDS524327:REE524334 RNO524327:ROA524334 RXK524327:RXW524334 SHG524327:SHS524334 SRC524327:SRO524334 TAY524327:TBK524334 TKU524327:TLG524334 TUQ524327:TVC524334 UEM524327:UEY524334 UOI524327:UOU524334 UYE524327:UYQ524334 VIA524327:VIM524334 VRW524327:VSI524334 WBS524327:WCE524334 WLO524327:WMA524334 WVK524327:WVW524334 C589863:O589870 IY589863:JK589870 SU589863:TG589870 ACQ589863:ADC589870 AMM589863:AMY589870 AWI589863:AWU589870 BGE589863:BGQ589870 BQA589863:BQM589870 BZW589863:CAI589870 CJS589863:CKE589870 CTO589863:CUA589870 DDK589863:DDW589870 DNG589863:DNS589870 DXC589863:DXO589870 EGY589863:EHK589870 EQU589863:ERG589870 FAQ589863:FBC589870 FKM589863:FKY589870 FUI589863:FUU589870 GEE589863:GEQ589870 GOA589863:GOM589870 GXW589863:GYI589870 HHS589863:HIE589870 HRO589863:HSA589870 IBK589863:IBW589870 ILG589863:ILS589870 IVC589863:IVO589870 JEY589863:JFK589870 JOU589863:JPG589870 JYQ589863:JZC589870 KIM589863:KIY589870 KSI589863:KSU589870 LCE589863:LCQ589870 LMA589863:LMM589870 LVW589863:LWI589870 MFS589863:MGE589870 MPO589863:MQA589870 MZK589863:MZW589870 NJG589863:NJS589870 NTC589863:NTO589870 OCY589863:ODK589870 OMU589863:ONG589870 OWQ589863:OXC589870 PGM589863:PGY589870 PQI589863:PQU589870 QAE589863:QAQ589870 QKA589863:QKM589870 QTW589863:QUI589870 RDS589863:REE589870 RNO589863:ROA589870 RXK589863:RXW589870 SHG589863:SHS589870 SRC589863:SRO589870 TAY589863:TBK589870 TKU589863:TLG589870 TUQ589863:TVC589870 UEM589863:UEY589870 UOI589863:UOU589870 UYE589863:UYQ589870 VIA589863:VIM589870 VRW589863:VSI589870 WBS589863:WCE589870 WLO589863:WMA589870 WVK589863:WVW589870 C655399:O655406 IY655399:JK655406 SU655399:TG655406 ACQ655399:ADC655406 AMM655399:AMY655406 AWI655399:AWU655406 BGE655399:BGQ655406 BQA655399:BQM655406 BZW655399:CAI655406 CJS655399:CKE655406 CTO655399:CUA655406 DDK655399:DDW655406 DNG655399:DNS655406 DXC655399:DXO655406 EGY655399:EHK655406 EQU655399:ERG655406 FAQ655399:FBC655406 FKM655399:FKY655406 FUI655399:FUU655406 GEE655399:GEQ655406 GOA655399:GOM655406 GXW655399:GYI655406 HHS655399:HIE655406 HRO655399:HSA655406 IBK655399:IBW655406 ILG655399:ILS655406 IVC655399:IVO655406 JEY655399:JFK655406 JOU655399:JPG655406 JYQ655399:JZC655406 KIM655399:KIY655406 KSI655399:KSU655406 LCE655399:LCQ655406 LMA655399:LMM655406 LVW655399:LWI655406 MFS655399:MGE655406 MPO655399:MQA655406 MZK655399:MZW655406 NJG655399:NJS655406 NTC655399:NTO655406 OCY655399:ODK655406 OMU655399:ONG655406 OWQ655399:OXC655406 PGM655399:PGY655406 PQI655399:PQU655406 QAE655399:QAQ655406 QKA655399:QKM655406 QTW655399:QUI655406 RDS655399:REE655406 RNO655399:ROA655406 RXK655399:RXW655406 SHG655399:SHS655406 SRC655399:SRO655406 TAY655399:TBK655406 TKU655399:TLG655406 TUQ655399:TVC655406 UEM655399:UEY655406 UOI655399:UOU655406 UYE655399:UYQ655406 VIA655399:VIM655406 VRW655399:VSI655406 WBS655399:WCE655406 WLO655399:WMA655406 WVK655399:WVW655406 C720935:O720942 IY720935:JK720942 SU720935:TG720942 ACQ720935:ADC720942 AMM720935:AMY720942 AWI720935:AWU720942 BGE720935:BGQ720942 BQA720935:BQM720942 BZW720935:CAI720942 CJS720935:CKE720942 CTO720935:CUA720942 DDK720935:DDW720942 DNG720935:DNS720942 DXC720935:DXO720942 EGY720935:EHK720942 EQU720935:ERG720942 FAQ720935:FBC720942 FKM720935:FKY720942 FUI720935:FUU720942 GEE720935:GEQ720942 GOA720935:GOM720942 GXW720935:GYI720942 HHS720935:HIE720942 HRO720935:HSA720942 IBK720935:IBW720942 ILG720935:ILS720942 IVC720935:IVO720942 JEY720935:JFK720942 JOU720935:JPG720942 JYQ720935:JZC720942 KIM720935:KIY720942 KSI720935:KSU720942 LCE720935:LCQ720942 LMA720935:LMM720942 LVW720935:LWI720942 MFS720935:MGE720942 MPO720935:MQA720942 MZK720935:MZW720942 NJG720935:NJS720942 NTC720935:NTO720942 OCY720935:ODK720942 OMU720935:ONG720942 OWQ720935:OXC720942 PGM720935:PGY720942 PQI720935:PQU720942 QAE720935:QAQ720942 QKA720935:QKM720942 QTW720935:QUI720942 RDS720935:REE720942 RNO720935:ROA720942 RXK720935:RXW720942 SHG720935:SHS720942 SRC720935:SRO720942 TAY720935:TBK720942 TKU720935:TLG720942 TUQ720935:TVC720942 UEM720935:UEY720942 UOI720935:UOU720942 UYE720935:UYQ720942 VIA720935:VIM720942 VRW720935:VSI720942 WBS720935:WCE720942 WLO720935:WMA720942 WVK720935:WVW720942 C786471:O786478 IY786471:JK786478 SU786471:TG786478 ACQ786471:ADC786478 AMM786471:AMY786478 AWI786471:AWU786478 BGE786471:BGQ786478 BQA786471:BQM786478 BZW786471:CAI786478 CJS786471:CKE786478 CTO786471:CUA786478 DDK786471:DDW786478 DNG786471:DNS786478 DXC786471:DXO786478 EGY786471:EHK786478 EQU786471:ERG786478 FAQ786471:FBC786478 FKM786471:FKY786478 FUI786471:FUU786478 GEE786471:GEQ786478 GOA786471:GOM786478 GXW786471:GYI786478 HHS786471:HIE786478 HRO786471:HSA786478 IBK786471:IBW786478 ILG786471:ILS786478 IVC786471:IVO786478 JEY786471:JFK786478 JOU786471:JPG786478 JYQ786471:JZC786478 KIM786471:KIY786478 KSI786471:KSU786478 LCE786471:LCQ786478 LMA786471:LMM786478 LVW786471:LWI786478 MFS786471:MGE786478 MPO786471:MQA786478 MZK786471:MZW786478 NJG786471:NJS786478 NTC786471:NTO786478 OCY786471:ODK786478 OMU786471:ONG786478 OWQ786471:OXC786478 PGM786471:PGY786478 PQI786471:PQU786478 QAE786471:QAQ786478 QKA786471:QKM786478 QTW786471:QUI786478 RDS786471:REE786478 RNO786471:ROA786478 RXK786471:RXW786478 SHG786471:SHS786478 SRC786471:SRO786478 TAY786471:TBK786478 TKU786471:TLG786478 TUQ786471:TVC786478 UEM786471:UEY786478 UOI786471:UOU786478 UYE786471:UYQ786478 VIA786471:VIM786478 VRW786471:VSI786478 WBS786471:WCE786478 WLO786471:WMA786478 WVK786471:WVW786478 C852007:O852014 IY852007:JK852014 SU852007:TG852014 ACQ852007:ADC852014 AMM852007:AMY852014 AWI852007:AWU852014 BGE852007:BGQ852014 BQA852007:BQM852014 BZW852007:CAI852014 CJS852007:CKE852014 CTO852007:CUA852014 DDK852007:DDW852014 DNG852007:DNS852014 DXC852007:DXO852014 EGY852007:EHK852014 EQU852007:ERG852014 FAQ852007:FBC852014 FKM852007:FKY852014 FUI852007:FUU852014 GEE852007:GEQ852014 GOA852007:GOM852014 GXW852007:GYI852014 HHS852007:HIE852014 HRO852007:HSA852014 IBK852007:IBW852014 ILG852007:ILS852014 IVC852007:IVO852014 JEY852007:JFK852014 JOU852007:JPG852014 JYQ852007:JZC852014 KIM852007:KIY852014 KSI852007:KSU852014 LCE852007:LCQ852014 LMA852007:LMM852014 LVW852007:LWI852014 MFS852007:MGE852014 MPO852007:MQA852014 MZK852007:MZW852014 NJG852007:NJS852014 NTC852007:NTO852014 OCY852007:ODK852014 OMU852007:ONG852014 OWQ852007:OXC852014 PGM852007:PGY852014 PQI852007:PQU852014 QAE852007:QAQ852014 QKA852007:QKM852014 QTW852007:QUI852014 RDS852007:REE852014 RNO852007:ROA852014 RXK852007:RXW852014 SHG852007:SHS852014 SRC852007:SRO852014 TAY852007:TBK852014 TKU852007:TLG852014 TUQ852007:TVC852014 UEM852007:UEY852014 UOI852007:UOU852014 UYE852007:UYQ852014 VIA852007:VIM852014 VRW852007:VSI852014 WBS852007:WCE852014 WLO852007:WMA852014 WVK852007:WVW852014 C917543:O917550 IY917543:JK917550 SU917543:TG917550 ACQ917543:ADC917550 AMM917543:AMY917550 AWI917543:AWU917550 BGE917543:BGQ917550 BQA917543:BQM917550 BZW917543:CAI917550 CJS917543:CKE917550 CTO917543:CUA917550 DDK917543:DDW917550 DNG917543:DNS917550 DXC917543:DXO917550 EGY917543:EHK917550 EQU917543:ERG917550 FAQ917543:FBC917550 FKM917543:FKY917550 FUI917543:FUU917550 GEE917543:GEQ917550 GOA917543:GOM917550 GXW917543:GYI917550 HHS917543:HIE917550 HRO917543:HSA917550 IBK917543:IBW917550 ILG917543:ILS917550 IVC917543:IVO917550 JEY917543:JFK917550 JOU917543:JPG917550 JYQ917543:JZC917550 KIM917543:KIY917550 KSI917543:KSU917550 LCE917543:LCQ917550 LMA917543:LMM917550 LVW917543:LWI917550 MFS917543:MGE917550 MPO917543:MQA917550 MZK917543:MZW917550 NJG917543:NJS917550 NTC917543:NTO917550 OCY917543:ODK917550 OMU917543:ONG917550 OWQ917543:OXC917550 PGM917543:PGY917550 PQI917543:PQU917550 QAE917543:QAQ917550 QKA917543:QKM917550 QTW917543:QUI917550 RDS917543:REE917550 RNO917543:ROA917550 RXK917543:RXW917550 SHG917543:SHS917550 SRC917543:SRO917550 TAY917543:TBK917550 TKU917543:TLG917550 TUQ917543:TVC917550 UEM917543:UEY917550 UOI917543:UOU917550 UYE917543:UYQ917550 VIA917543:VIM917550 VRW917543:VSI917550 WBS917543:WCE917550 WLO917543:WMA917550 WVK917543:WVW917550 C983079:O983086 IY983079:JK983086 SU983079:TG983086 ACQ983079:ADC983086 AMM983079:AMY983086 AWI983079:AWU983086 BGE983079:BGQ983086 BQA983079:BQM983086 BZW983079:CAI983086 CJS983079:CKE983086 CTO983079:CUA983086 DDK983079:DDW983086 DNG983079:DNS983086 DXC983079:DXO983086 EGY983079:EHK983086 EQU983079:ERG983086 FAQ983079:FBC983086 FKM983079:FKY983086 FUI983079:FUU983086 GEE983079:GEQ983086 GOA983079:GOM983086 GXW983079:GYI983086 HHS983079:HIE983086 HRO983079:HSA983086 IBK983079:IBW983086 ILG983079:ILS983086 IVC983079:IVO983086 JEY983079:JFK983086 JOU983079:JPG983086 JYQ983079:JZC983086 KIM983079:KIY983086 KSI983079:KSU983086 LCE983079:LCQ983086 LMA983079:LMM983086 LVW983079:LWI983086 MFS983079:MGE983086 MPO983079:MQA983086 MZK983079:MZW983086 NJG983079:NJS983086 NTC983079:NTO983086 OCY983079:ODK983086 OMU983079:ONG983086 OWQ983079:OXC983086 PGM983079:PGY983086 PQI983079:PQU983086 QAE983079:QAQ983086 QKA983079:QKM983086 QTW983079:QUI983086 RDS983079:REE983086 RNO983079:ROA983086 RXK983079:RXW983086 SHG983079:SHS983086 SRC983079:SRO983086 TAY983079:TBK983086 TKU983079:TLG983086 TUQ983079:TVC983086 UEM983079:UEY983086 UOI983079:UOU983086 UYE983079:UYQ983086 VIA983079:VIM983086 VRW983079:VSI983086 WBS983079:WCE983086 WLO983079:WMA983086 WVK983079:WVW983086 C851973:O851994 IY851973:JK851994 SU851973:TG851994 ACQ851973:ADC851994 AMM851973:AMY851994 AWI851973:AWU851994 BGE851973:BGQ851994 BQA851973:BQM851994 BZW851973:CAI851994 CJS851973:CKE851994 CTO851973:CUA851994 DDK851973:DDW851994 DNG851973:DNS851994 DXC851973:DXO851994 EGY851973:EHK851994 EQU851973:ERG851994 FAQ851973:FBC851994 FKM851973:FKY851994 FUI851973:FUU851994 GEE851973:GEQ851994 GOA851973:GOM851994 GXW851973:GYI851994 HHS851973:HIE851994 HRO851973:HSA851994 IBK851973:IBW851994 ILG851973:ILS851994 IVC851973:IVO851994 JEY851973:JFK851994 JOU851973:JPG851994 JYQ851973:JZC851994 KIM851973:KIY851994 KSI851973:KSU851994 LCE851973:LCQ851994 LMA851973:LMM851994 LVW851973:LWI851994 MFS851973:MGE851994 MPO851973:MQA851994 MZK851973:MZW851994 NJG851973:NJS851994 NTC851973:NTO851994 OCY851973:ODK851994 OMU851973:ONG851994 OWQ851973:OXC851994 PGM851973:PGY851994 PQI851973:PQU851994 QAE851973:QAQ851994 QKA851973:QKM851994 QTW851973:QUI851994 RDS851973:REE851994 RNO851973:ROA851994 RXK851973:RXW851994 SHG851973:SHS851994 SRC851973:SRO851994 TAY851973:TBK851994 TKU851973:TLG851994 TUQ851973:TVC851994 UEM851973:UEY851994 UOI851973:UOU851994 UYE851973:UYQ851994 VIA851973:VIM851994 VRW851973:VSI851994 WBS851973:WCE851994 WLO851973:WMA851994 WVK851973:WVW851994 C65569:O65573 IY65569:JK65573 SU65569:TG65573 ACQ65569:ADC65573 AMM65569:AMY65573 AWI65569:AWU65573 BGE65569:BGQ65573 BQA65569:BQM65573 BZW65569:CAI65573 CJS65569:CKE65573 CTO65569:CUA65573 DDK65569:DDW65573 DNG65569:DNS65573 DXC65569:DXO65573 EGY65569:EHK65573 EQU65569:ERG65573 FAQ65569:FBC65573 FKM65569:FKY65573 FUI65569:FUU65573 GEE65569:GEQ65573 GOA65569:GOM65573 GXW65569:GYI65573 HHS65569:HIE65573 HRO65569:HSA65573 IBK65569:IBW65573 ILG65569:ILS65573 IVC65569:IVO65573 JEY65569:JFK65573 JOU65569:JPG65573 JYQ65569:JZC65573 KIM65569:KIY65573 KSI65569:KSU65573 LCE65569:LCQ65573 LMA65569:LMM65573 LVW65569:LWI65573 MFS65569:MGE65573 MPO65569:MQA65573 MZK65569:MZW65573 NJG65569:NJS65573 NTC65569:NTO65573 OCY65569:ODK65573 OMU65569:ONG65573 OWQ65569:OXC65573 PGM65569:PGY65573 PQI65569:PQU65573 QAE65569:QAQ65573 QKA65569:QKM65573 QTW65569:QUI65573 RDS65569:REE65573 RNO65569:ROA65573 RXK65569:RXW65573 SHG65569:SHS65573 SRC65569:SRO65573 TAY65569:TBK65573 TKU65569:TLG65573 TUQ65569:TVC65573 UEM65569:UEY65573 UOI65569:UOU65573 UYE65569:UYQ65573 VIA65569:VIM65573 VRW65569:VSI65573 WBS65569:WCE65573 WLO65569:WMA65573 WVK65569:WVW65573 C131105:O131109 IY131105:JK131109 SU131105:TG131109 ACQ131105:ADC131109 AMM131105:AMY131109 AWI131105:AWU131109 BGE131105:BGQ131109 BQA131105:BQM131109 BZW131105:CAI131109 CJS131105:CKE131109 CTO131105:CUA131109 DDK131105:DDW131109 DNG131105:DNS131109 DXC131105:DXO131109 EGY131105:EHK131109 EQU131105:ERG131109 FAQ131105:FBC131109 FKM131105:FKY131109 FUI131105:FUU131109 GEE131105:GEQ131109 GOA131105:GOM131109 GXW131105:GYI131109 HHS131105:HIE131109 HRO131105:HSA131109 IBK131105:IBW131109 ILG131105:ILS131109 IVC131105:IVO131109 JEY131105:JFK131109 JOU131105:JPG131109 JYQ131105:JZC131109 KIM131105:KIY131109 KSI131105:KSU131109 LCE131105:LCQ131109 LMA131105:LMM131109 LVW131105:LWI131109 MFS131105:MGE131109 MPO131105:MQA131109 MZK131105:MZW131109 NJG131105:NJS131109 NTC131105:NTO131109 OCY131105:ODK131109 OMU131105:ONG131109 OWQ131105:OXC131109 PGM131105:PGY131109 PQI131105:PQU131109 QAE131105:QAQ131109 QKA131105:QKM131109 QTW131105:QUI131109 RDS131105:REE131109 RNO131105:ROA131109 RXK131105:RXW131109 SHG131105:SHS131109 SRC131105:SRO131109 TAY131105:TBK131109 TKU131105:TLG131109 TUQ131105:TVC131109 UEM131105:UEY131109 UOI131105:UOU131109 UYE131105:UYQ131109 VIA131105:VIM131109 VRW131105:VSI131109 WBS131105:WCE131109 WLO131105:WMA131109 WVK131105:WVW131109 C196641:O196645 IY196641:JK196645 SU196641:TG196645 ACQ196641:ADC196645 AMM196641:AMY196645 AWI196641:AWU196645 BGE196641:BGQ196645 BQA196641:BQM196645 BZW196641:CAI196645 CJS196641:CKE196645 CTO196641:CUA196645 DDK196641:DDW196645 DNG196641:DNS196645 DXC196641:DXO196645 EGY196641:EHK196645 EQU196641:ERG196645 FAQ196641:FBC196645 FKM196641:FKY196645 FUI196641:FUU196645 GEE196641:GEQ196645 GOA196641:GOM196645 GXW196641:GYI196645 HHS196641:HIE196645 HRO196641:HSA196645 IBK196641:IBW196645 ILG196641:ILS196645 IVC196641:IVO196645 JEY196641:JFK196645 JOU196641:JPG196645 JYQ196641:JZC196645 KIM196641:KIY196645 KSI196641:KSU196645 LCE196641:LCQ196645 LMA196641:LMM196645 LVW196641:LWI196645 MFS196641:MGE196645 MPO196641:MQA196645 MZK196641:MZW196645 NJG196641:NJS196645 NTC196641:NTO196645 OCY196641:ODK196645 OMU196641:ONG196645 OWQ196641:OXC196645 PGM196641:PGY196645 PQI196641:PQU196645 QAE196641:QAQ196645 QKA196641:QKM196645 QTW196641:QUI196645 RDS196641:REE196645 RNO196641:ROA196645 RXK196641:RXW196645 SHG196641:SHS196645 SRC196641:SRO196645 TAY196641:TBK196645 TKU196641:TLG196645 TUQ196641:TVC196645 UEM196641:UEY196645 UOI196641:UOU196645 UYE196641:UYQ196645 VIA196641:VIM196645 VRW196641:VSI196645 WBS196641:WCE196645 WLO196641:WMA196645 WVK196641:WVW196645 C262177:O262181 IY262177:JK262181 SU262177:TG262181 ACQ262177:ADC262181 AMM262177:AMY262181 AWI262177:AWU262181 BGE262177:BGQ262181 BQA262177:BQM262181 BZW262177:CAI262181 CJS262177:CKE262181 CTO262177:CUA262181 DDK262177:DDW262181 DNG262177:DNS262181 DXC262177:DXO262181 EGY262177:EHK262181 EQU262177:ERG262181 FAQ262177:FBC262181 FKM262177:FKY262181 FUI262177:FUU262181 GEE262177:GEQ262181 GOA262177:GOM262181 GXW262177:GYI262181 HHS262177:HIE262181 HRO262177:HSA262181 IBK262177:IBW262181 ILG262177:ILS262181 IVC262177:IVO262181 JEY262177:JFK262181 JOU262177:JPG262181 JYQ262177:JZC262181 KIM262177:KIY262181 KSI262177:KSU262181 LCE262177:LCQ262181 LMA262177:LMM262181 LVW262177:LWI262181 MFS262177:MGE262181 MPO262177:MQA262181 MZK262177:MZW262181 NJG262177:NJS262181 NTC262177:NTO262181 OCY262177:ODK262181 OMU262177:ONG262181 OWQ262177:OXC262181 PGM262177:PGY262181 PQI262177:PQU262181 QAE262177:QAQ262181 QKA262177:QKM262181 QTW262177:QUI262181 RDS262177:REE262181 RNO262177:ROA262181 RXK262177:RXW262181 SHG262177:SHS262181 SRC262177:SRO262181 TAY262177:TBK262181 TKU262177:TLG262181 TUQ262177:TVC262181 UEM262177:UEY262181 UOI262177:UOU262181 UYE262177:UYQ262181 VIA262177:VIM262181 VRW262177:VSI262181 WBS262177:WCE262181 WLO262177:WMA262181 WVK262177:WVW262181 C327713:O327717 IY327713:JK327717 SU327713:TG327717 ACQ327713:ADC327717 AMM327713:AMY327717 AWI327713:AWU327717 BGE327713:BGQ327717 BQA327713:BQM327717 BZW327713:CAI327717 CJS327713:CKE327717 CTO327713:CUA327717 DDK327713:DDW327717 DNG327713:DNS327717 DXC327713:DXO327717 EGY327713:EHK327717 EQU327713:ERG327717 FAQ327713:FBC327717 FKM327713:FKY327717 FUI327713:FUU327717 GEE327713:GEQ327717 GOA327713:GOM327717 GXW327713:GYI327717 HHS327713:HIE327717 HRO327713:HSA327717 IBK327713:IBW327717 ILG327713:ILS327717 IVC327713:IVO327717 JEY327713:JFK327717 JOU327713:JPG327717 JYQ327713:JZC327717 KIM327713:KIY327717 KSI327713:KSU327717 LCE327713:LCQ327717 LMA327713:LMM327717 LVW327713:LWI327717 MFS327713:MGE327717 MPO327713:MQA327717 MZK327713:MZW327717 NJG327713:NJS327717 NTC327713:NTO327717 OCY327713:ODK327717 OMU327713:ONG327717 OWQ327713:OXC327717 PGM327713:PGY327717 PQI327713:PQU327717 QAE327713:QAQ327717 QKA327713:QKM327717 QTW327713:QUI327717 RDS327713:REE327717 RNO327713:ROA327717 RXK327713:RXW327717 SHG327713:SHS327717 SRC327713:SRO327717 TAY327713:TBK327717 TKU327713:TLG327717 TUQ327713:TVC327717 UEM327713:UEY327717 UOI327713:UOU327717 UYE327713:UYQ327717 VIA327713:VIM327717 VRW327713:VSI327717 WBS327713:WCE327717 WLO327713:WMA327717 WVK327713:WVW327717 C393249:O393253 IY393249:JK393253 SU393249:TG393253 ACQ393249:ADC393253 AMM393249:AMY393253 AWI393249:AWU393253 BGE393249:BGQ393253 BQA393249:BQM393253 BZW393249:CAI393253 CJS393249:CKE393253 CTO393249:CUA393253 DDK393249:DDW393253 DNG393249:DNS393253 DXC393249:DXO393253 EGY393249:EHK393253 EQU393249:ERG393253 FAQ393249:FBC393253 FKM393249:FKY393253 FUI393249:FUU393253 GEE393249:GEQ393253 GOA393249:GOM393253 GXW393249:GYI393253 HHS393249:HIE393253 HRO393249:HSA393253 IBK393249:IBW393253 ILG393249:ILS393253 IVC393249:IVO393253 JEY393249:JFK393253 JOU393249:JPG393253 JYQ393249:JZC393253 KIM393249:KIY393253 KSI393249:KSU393253 LCE393249:LCQ393253 LMA393249:LMM393253 LVW393249:LWI393253 MFS393249:MGE393253 MPO393249:MQA393253 MZK393249:MZW393253 NJG393249:NJS393253 NTC393249:NTO393253 OCY393249:ODK393253 OMU393249:ONG393253 OWQ393249:OXC393253 PGM393249:PGY393253 PQI393249:PQU393253 QAE393249:QAQ393253 QKA393249:QKM393253 QTW393249:QUI393253 RDS393249:REE393253 RNO393249:ROA393253 RXK393249:RXW393253 SHG393249:SHS393253 SRC393249:SRO393253 TAY393249:TBK393253 TKU393249:TLG393253 TUQ393249:TVC393253 UEM393249:UEY393253 UOI393249:UOU393253 UYE393249:UYQ393253 VIA393249:VIM393253 VRW393249:VSI393253 WBS393249:WCE393253 WLO393249:WMA393253 WVK393249:WVW393253 C458785:O458789 IY458785:JK458789 SU458785:TG458789 ACQ458785:ADC458789 AMM458785:AMY458789 AWI458785:AWU458789 BGE458785:BGQ458789 BQA458785:BQM458789 BZW458785:CAI458789 CJS458785:CKE458789 CTO458785:CUA458789 DDK458785:DDW458789 DNG458785:DNS458789 DXC458785:DXO458789 EGY458785:EHK458789 EQU458785:ERG458789 FAQ458785:FBC458789 FKM458785:FKY458789 FUI458785:FUU458789 GEE458785:GEQ458789 GOA458785:GOM458789 GXW458785:GYI458789 HHS458785:HIE458789 HRO458785:HSA458789 IBK458785:IBW458789 ILG458785:ILS458789 IVC458785:IVO458789 JEY458785:JFK458789 JOU458785:JPG458789 JYQ458785:JZC458789 KIM458785:KIY458789 KSI458785:KSU458789 LCE458785:LCQ458789 LMA458785:LMM458789 LVW458785:LWI458789 MFS458785:MGE458789 MPO458785:MQA458789 MZK458785:MZW458789 NJG458785:NJS458789 NTC458785:NTO458789 OCY458785:ODK458789 OMU458785:ONG458789 OWQ458785:OXC458789 PGM458785:PGY458789 PQI458785:PQU458789 QAE458785:QAQ458789 QKA458785:QKM458789 QTW458785:QUI458789 RDS458785:REE458789 RNO458785:ROA458789 RXK458785:RXW458789 SHG458785:SHS458789 SRC458785:SRO458789 TAY458785:TBK458789 TKU458785:TLG458789 TUQ458785:TVC458789 UEM458785:UEY458789 UOI458785:UOU458789 UYE458785:UYQ458789 VIA458785:VIM458789 VRW458785:VSI458789 WBS458785:WCE458789 WLO458785:WMA458789 WVK458785:WVW458789 C524321:O524325 IY524321:JK524325 SU524321:TG524325 ACQ524321:ADC524325 AMM524321:AMY524325 AWI524321:AWU524325 BGE524321:BGQ524325 BQA524321:BQM524325 BZW524321:CAI524325 CJS524321:CKE524325 CTO524321:CUA524325 DDK524321:DDW524325 DNG524321:DNS524325 DXC524321:DXO524325 EGY524321:EHK524325 EQU524321:ERG524325 FAQ524321:FBC524325 FKM524321:FKY524325 FUI524321:FUU524325 GEE524321:GEQ524325 GOA524321:GOM524325 GXW524321:GYI524325 HHS524321:HIE524325 HRO524321:HSA524325 IBK524321:IBW524325 ILG524321:ILS524325 IVC524321:IVO524325 JEY524321:JFK524325 JOU524321:JPG524325 JYQ524321:JZC524325 KIM524321:KIY524325 KSI524321:KSU524325 LCE524321:LCQ524325 LMA524321:LMM524325 LVW524321:LWI524325 MFS524321:MGE524325 MPO524321:MQA524325 MZK524321:MZW524325 NJG524321:NJS524325 NTC524321:NTO524325 OCY524321:ODK524325 OMU524321:ONG524325 OWQ524321:OXC524325 PGM524321:PGY524325 PQI524321:PQU524325 QAE524321:QAQ524325 QKA524321:QKM524325 QTW524321:QUI524325 RDS524321:REE524325 RNO524321:ROA524325 RXK524321:RXW524325 SHG524321:SHS524325 SRC524321:SRO524325 TAY524321:TBK524325 TKU524321:TLG524325 TUQ524321:TVC524325 UEM524321:UEY524325 UOI524321:UOU524325 UYE524321:UYQ524325 VIA524321:VIM524325 VRW524321:VSI524325 WBS524321:WCE524325 WLO524321:WMA524325 WVK524321:WVW524325 C589857:O589861 IY589857:JK589861 SU589857:TG589861 ACQ589857:ADC589861 AMM589857:AMY589861 AWI589857:AWU589861 BGE589857:BGQ589861 BQA589857:BQM589861 BZW589857:CAI589861 CJS589857:CKE589861 CTO589857:CUA589861 DDK589857:DDW589861 DNG589857:DNS589861 DXC589857:DXO589861 EGY589857:EHK589861 EQU589857:ERG589861 FAQ589857:FBC589861 FKM589857:FKY589861 FUI589857:FUU589861 GEE589857:GEQ589861 GOA589857:GOM589861 GXW589857:GYI589861 HHS589857:HIE589861 HRO589857:HSA589861 IBK589857:IBW589861 ILG589857:ILS589861 IVC589857:IVO589861 JEY589857:JFK589861 JOU589857:JPG589861 JYQ589857:JZC589861 KIM589857:KIY589861 KSI589857:KSU589861 LCE589857:LCQ589861 LMA589857:LMM589861 LVW589857:LWI589861 MFS589857:MGE589861 MPO589857:MQA589861 MZK589857:MZW589861 NJG589857:NJS589861 NTC589857:NTO589861 OCY589857:ODK589861 OMU589857:ONG589861 OWQ589857:OXC589861 PGM589857:PGY589861 PQI589857:PQU589861 QAE589857:QAQ589861 QKA589857:QKM589861 QTW589857:QUI589861 RDS589857:REE589861 RNO589857:ROA589861 RXK589857:RXW589861 SHG589857:SHS589861 SRC589857:SRO589861 TAY589857:TBK589861 TKU589857:TLG589861 TUQ589857:TVC589861 UEM589857:UEY589861 UOI589857:UOU589861 UYE589857:UYQ589861 VIA589857:VIM589861 VRW589857:VSI589861 WBS589857:WCE589861 WLO589857:WMA589861 WVK589857:WVW589861 C655393:O655397 IY655393:JK655397 SU655393:TG655397 ACQ655393:ADC655397 AMM655393:AMY655397 AWI655393:AWU655397 BGE655393:BGQ655397 BQA655393:BQM655397 BZW655393:CAI655397 CJS655393:CKE655397 CTO655393:CUA655397 DDK655393:DDW655397 DNG655393:DNS655397 DXC655393:DXO655397 EGY655393:EHK655397 EQU655393:ERG655397 FAQ655393:FBC655397 FKM655393:FKY655397 FUI655393:FUU655397 GEE655393:GEQ655397 GOA655393:GOM655397 GXW655393:GYI655397 HHS655393:HIE655397 HRO655393:HSA655397 IBK655393:IBW655397 ILG655393:ILS655397 IVC655393:IVO655397 JEY655393:JFK655397 JOU655393:JPG655397 JYQ655393:JZC655397 KIM655393:KIY655397 KSI655393:KSU655397 LCE655393:LCQ655397 LMA655393:LMM655397 LVW655393:LWI655397 MFS655393:MGE655397 MPO655393:MQA655397 MZK655393:MZW655397 NJG655393:NJS655397 NTC655393:NTO655397 OCY655393:ODK655397 OMU655393:ONG655397 OWQ655393:OXC655397 PGM655393:PGY655397 PQI655393:PQU655397 QAE655393:QAQ655397 QKA655393:QKM655397 QTW655393:QUI655397 RDS655393:REE655397 RNO655393:ROA655397 RXK655393:RXW655397 SHG655393:SHS655397 SRC655393:SRO655397 TAY655393:TBK655397 TKU655393:TLG655397 TUQ655393:TVC655397 UEM655393:UEY655397 UOI655393:UOU655397 UYE655393:UYQ655397 VIA655393:VIM655397 VRW655393:VSI655397 WBS655393:WCE655397 WLO655393:WMA655397 WVK655393:WVW655397 C720929:O720933 IY720929:JK720933 SU720929:TG720933 ACQ720929:ADC720933 AMM720929:AMY720933 AWI720929:AWU720933 BGE720929:BGQ720933 BQA720929:BQM720933 BZW720929:CAI720933 CJS720929:CKE720933 CTO720929:CUA720933 DDK720929:DDW720933 DNG720929:DNS720933 DXC720929:DXO720933 EGY720929:EHK720933 EQU720929:ERG720933 FAQ720929:FBC720933 FKM720929:FKY720933 FUI720929:FUU720933 GEE720929:GEQ720933 GOA720929:GOM720933 GXW720929:GYI720933 HHS720929:HIE720933 HRO720929:HSA720933 IBK720929:IBW720933 ILG720929:ILS720933 IVC720929:IVO720933 JEY720929:JFK720933 JOU720929:JPG720933 JYQ720929:JZC720933 KIM720929:KIY720933 KSI720929:KSU720933 LCE720929:LCQ720933 LMA720929:LMM720933 LVW720929:LWI720933 MFS720929:MGE720933 MPO720929:MQA720933 MZK720929:MZW720933 NJG720929:NJS720933 NTC720929:NTO720933 OCY720929:ODK720933 OMU720929:ONG720933 OWQ720929:OXC720933 PGM720929:PGY720933 PQI720929:PQU720933 QAE720929:QAQ720933 QKA720929:QKM720933 QTW720929:QUI720933 RDS720929:REE720933 RNO720929:ROA720933 RXK720929:RXW720933 SHG720929:SHS720933 SRC720929:SRO720933 TAY720929:TBK720933 TKU720929:TLG720933 TUQ720929:TVC720933 UEM720929:UEY720933 UOI720929:UOU720933 UYE720929:UYQ720933 VIA720929:VIM720933 VRW720929:VSI720933 WBS720929:WCE720933 WLO720929:WMA720933 WVK720929:WVW720933 C786465:O786469 IY786465:JK786469 SU786465:TG786469 ACQ786465:ADC786469 AMM786465:AMY786469 AWI786465:AWU786469 BGE786465:BGQ786469 BQA786465:BQM786469 BZW786465:CAI786469 CJS786465:CKE786469 CTO786465:CUA786469 DDK786465:DDW786469 DNG786465:DNS786469 DXC786465:DXO786469 EGY786465:EHK786469 EQU786465:ERG786469 FAQ786465:FBC786469 FKM786465:FKY786469 FUI786465:FUU786469 GEE786465:GEQ786469 GOA786465:GOM786469 GXW786465:GYI786469 HHS786465:HIE786469 HRO786465:HSA786469 IBK786465:IBW786469 ILG786465:ILS786469 IVC786465:IVO786469 JEY786465:JFK786469 JOU786465:JPG786469 JYQ786465:JZC786469 KIM786465:KIY786469 KSI786465:KSU786469 LCE786465:LCQ786469 LMA786465:LMM786469 LVW786465:LWI786469 MFS786465:MGE786469 MPO786465:MQA786469 MZK786465:MZW786469 NJG786465:NJS786469 NTC786465:NTO786469 OCY786465:ODK786469 OMU786465:ONG786469 OWQ786465:OXC786469 PGM786465:PGY786469 PQI786465:PQU786469 QAE786465:QAQ786469 QKA786465:QKM786469 QTW786465:QUI786469 RDS786465:REE786469 RNO786465:ROA786469 RXK786465:RXW786469 SHG786465:SHS786469 SRC786465:SRO786469 TAY786465:TBK786469 TKU786465:TLG786469 TUQ786465:TVC786469 UEM786465:UEY786469 UOI786465:UOU786469 UYE786465:UYQ786469 VIA786465:VIM786469 VRW786465:VSI786469 WBS786465:WCE786469 WLO786465:WMA786469 WVK786465:WVW786469 C852001:O852005 IY852001:JK852005 SU852001:TG852005 ACQ852001:ADC852005 AMM852001:AMY852005 AWI852001:AWU852005 BGE852001:BGQ852005 BQA852001:BQM852005 BZW852001:CAI852005 CJS852001:CKE852005 CTO852001:CUA852005 DDK852001:DDW852005 DNG852001:DNS852005 DXC852001:DXO852005 EGY852001:EHK852005 EQU852001:ERG852005 FAQ852001:FBC852005 FKM852001:FKY852005 FUI852001:FUU852005 GEE852001:GEQ852005 GOA852001:GOM852005 GXW852001:GYI852005 HHS852001:HIE852005 HRO852001:HSA852005 IBK852001:IBW852005 ILG852001:ILS852005 IVC852001:IVO852005 JEY852001:JFK852005 JOU852001:JPG852005 JYQ852001:JZC852005 KIM852001:KIY852005 KSI852001:KSU852005 LCE852001:LCQ852005 LMA852001:LMM852005 LVW852001:LWI852005 MFS852001:MGE852005 MPO852001:MQA852005 MZK852001:MZW852005 NJG852001:NJS852005 NTC852001:NTO852005 OCY852001:ODK852005 OMU852001:ONG852005 OWQ852001:OXC852005 PGM852001:PGY852005 PQI852001:PQU852005 QAE852001:QAQ852005 QKA852001:QKM852005 QTW852001:QUI852005 RDS852001:REE852005 RNO852001:ROA852005 RXK852001:RXW852005 SHG852001:SHS852005 SRC852001:SRO852005 TAY852001:TBK852005 TKU852001:TLG852005 TUQ852001:TVC852005 UEM852001:UEY852005 UOI852001:UOU852005 UYE852001:UYQ852005 VIA852001:VIM852005 VRW852001:VSI852005 WBS852001:WCE852005 WLO852001:WMA852005 WVK852001:WVW852005 C917537:O917541 IY917537:JK917541 SU917537:TG917541 ACQ917537:ADC917541 AMM917537:AMY917541 AWI917537:AWU917541 BGE917537:BGQ917541 BQA917537:BQM917541 BZW917537:CAI917541 CJS917537:CKE917541 CTO917537:CUA917541 DDK917537:DDW917541 DNG917537:DNS917541 DXC917537:DXO917541 EGY917537:EHK917541 EQU917537:ERG917541 FAQ917537:FBC917541 FKM917537:FKY917541 FUI917537:FUU917541 GEE917537:GEQ917541 GOA917537:GOM917541 GXW917537:GYI917541 HHS917537:HIE917541 HRO917537:HSA917541 IBK917537:IBW917541 ILG917537:ILS917541 IVC917537:IVO917541 JEY917537:JFK917541 JOU917537:JPG917541 JYQ917537:JZC917541 KIM917537:KIY917541 KSI917537:KSU917541 LCE917537:LCQ917541 LMA917537:LMM917541 LVW917537:LWI917541 MFS917537:MGE917541 MPO917537:MQA917541 MZK917537:MZW917541 NJG917537:NJS917541 NTC917537:NTO917541 OCY917537:ODK917541 OMU917537:ONG917541 OWQ917537:OXC917541 PGM917537:PGY917541 PQI917537:PQU917541 QAE917537:QAQ917541 QKA917537:QKM917541 QTW917537:QUI917541 RDS917537:REE917541 RNO917537:ROA917541 RXK917537:RXW917541 SHG917537:SHS917541 SRC917537:SRO917541 TAY917537:TBK917541 TKU917537:TLG917541 TUQ917537:TVC917541 UEM917537:UEY917541 UOI917537:UOU917541 UYE917537:UYQ917541 VIA917537:VIM917541 VRW917537:VSI917541 WBS917537:WCE917541 WLO917537:WMA917541 WVK917537:WVW917541 C983073:O983077 IY983073:JK983077 SU983073:TG983077 ACQ983073:ADC983077 AMM983073:AMY983077 AWI983073:AWU983077 BGE983073:BGQ983077 BQA983073:BQM983077 BZW983073:CAI983077 CJS983073:CKE983077 CTO983073:CUA983077 DDK983073:DDW983077 DNG983073:DNS983077 DXC983073:DXO983077 EGY983073:EHK983077 EQU983073:ERG983077 FAQ983073:FBC983077 FKM983073:FKY983077 FUI983073:FUU983077 GEE983073:GEQ983077 GOA983073:GOM983077 GXW983073:GYI983077 HHS983073:HIE983077 HRO983073:HSA983077 IBK983073:IBW983077 ILG983073:ILS983077 IVC983073:IVO983077 JEY983073:JFK983077 JOU983073:JPG983077 JYQ983073:JZC983077 KIM983073:KIY983077 KSI983073:KSU983077 LCE983073:LCQ983077 LMA983073:LMM983077 LVW983073:LWI983077 MFS983073:MGE983077 MPO983073:MQA983077 MZK983073:MZW983077 NJG983073:NJS983077 NTC983073:NTO983077 OCY983073:ODK983077 OMU983073:ONG983077 OWQ983073:OXC983077 PGM983073:PGY983077 PQI983073:PQU983077 QAE983073:QAQ983077 QKA983073:QKM983077 QTW983073:QUI983077 RDS983073:REE983077 RNO983073:ROA983077 RXK983073:RXW983077 SHG983073:SHS983077 SRC983073:SRO983077 TAY983073:TBK983077 TKU983073:TLG983077 TUQ983073:TVC983077 UEM983073:UEY983077 UOI983073:UOU983077 UYE983073:UYQ983077 VIA983073:VIM983077 VRW983073:VSI983077 WBS983073:WCE983077 WLO983073:WMA983077 WVK983073:WVW983077 C917509:O917530 IY917509:JK917530 SU917509:TG917530 ACQ917509:ADC917530 AMM917509:AMY917530 AWI917509:AWU917530 BGE917509:BGQ917530 BQA917509:BQM917530 BZW917509:CAI917530 CJS917509:CKE917530 CTO917509:CUA917530 DDK917509:DDW917530 DNG917509:DNS917530 DXC917509:DXO917530 EGY917509:EHK917530 EQU917509:ERG917530 FAQ917509:FBC917530 FKM917509:FKY917530 FUI917509:FUU917530 GEE917509:GEQ917530 GOA917509:GOM917530 GXW917509:GYI917530 HHS917509:HIE917530 HRO917509:HSA917530 IBK917509:IBW917530 ILG917509:ILS917530 IVC917509:IVO917530 JEY917509:JFK917530 JOU917509:JPG917530 JYQ917509:JZC917530 KIM917509:KIY917530 KSI917509:KSU917530 LCE917509:LCQ917530 LMA917509:LMM917530 LVW917509:LWI917530 MFS917509:MGE917530 MPO917509:MQA917530 MZK917509:MZW917530 NJG917509:NJS917530 NTC917509:NTO917530 OCY917509:ODK917530 OMU917509:ONG917530 OWQ917509:OXC917530 PGM917509:PGY917530 PQI917509:PQU917530 QAE917509:QAQ917530 QKA917509:QKM917530 QTW917509:QUI917530 RDS917509:REE917530 RNO917509:ROA917530 RXK917509:RXW917530 SHG917509:SHS917530 SRC917509:SRO917530 TAY917509:TBK917530 TKU917509:TLG917530 TUQ917509:TVC917530 UEM917509:UEY917530 UOI917509:UOU917530 UYE917509:UYQ917530 VIA917509:VIM917530 VRW917509:VSI917530 WBS917509:WCE917530 WLO917509:WMA917530 WVK917509:WVW917530 C65564:O65567 IY65564:JK65567 SU65564:TG65567 ACQ65564:ADC65567 AMM65564:AMY65567 AWI65564:AWU65567 BGE65564:BGQ65567 BQA65564:BQM65567 BZW65564:CAI65567 CJS65564:CKE65567 CTO65564:CUA65567 DDK65564:DDW65567 DNG65564:DNS65567 DXC65564:DXO65567 EGY65564:EHK65567 EQU65564:ERG65567 FAQ65564:FBC65567 FKM65564:FKY65567 FUI65564:FUU65567 GEE65564:GEQ65567 GOA65564:GOM65567 GXW65564:GYI65567 HHS65564:HIE65567 HRO65564:HSA65567 IBK65564:IBW65567 ILG65564:ILS65567 IVC65564:IVO65567 JEY65564:JFK65567 JOU65564:JPG65567 JYQ65564:JZC65567 KIM65564:KIY65567 KSI65564:KSU65567 LCE65564:LCQ65567 LMA65564:LMM65567 LVW65564:LWI65567 MFS65564:MGE65567 MPO65564:MQA65567 MZK65564:MZW65567 NJG65564:NJS65567 NTC65564:NTO65567 OCY65564:ODK65567 OMU65564:ONG65567 OWQ65564:OXC65567 PGM65564:PGY65567 PQI65564:PQU65567 QAE65564:QAQ65567 QKA65564:QKM65567 QTW65564:QUI65567 RDS65564:REE65567 RNO65564:ROA65567 RXK65564:RXW65567 SHG65564:SHS65567 SRC65564:SRO65567 TAY65564:TBK65567 TKU65564:TLG65567 TUQ65564:TVC65567 UEM65564:UEY65567 UOI65564:UOU65567 UYE65564:UYQ65567 VIA65564:VIM65567 VRW65564:VSI65567 WBS65564:WCE65567 WLO65564:WMA65567 WVK65564:WVW65567 C131100:O131103 IY131100:JK131103 SU131100:TG131103 ACQ131100:ADC131103 AMM131100:AMY131103 AWI131100:AWU131103 BGE131100:BGQ131103 BQA131100:BQM131103 BZW131100:CAI131103 CJS131100:CKE131103 CTO131100:CUA131103 DDK131100:DDW131103 DNG131100:DNS131103 DXC131100:DXO131103 EGY131100:EHK131103 EQU131100:ERG131103 FAQ131100:FBC131103 FKM131100:FKY131103 FUI131100:FUU131103 GEE131100:GEQ131103 GOA131100:GOM131103 GXW131100:GYI131103 HHS131100:HIE131103 HRO131100:HSA131103 IBK131100:IBW131103 ILG131100:ILS131103 IVC131100:IVO131103 JEY131100:JFK131103 JOU131100:JPG131103 JYQ131100:JZC131103 KIM131100:KIY131103 KSI131100:KSU131103 LCE131100:LCQ131103 LMA131100:LMM131103 LVW131100:LWI131103 MFS131100:MGE131103 MPO131100:MQA131103 MZK131100:MZW131103 NJG131100:NJS131103 NTC131100:NTO131103 OCY131100:ODK131103 OMU131100:ONG131103 OWQ131100:OXC131103 PGM131100:PGY131103 PQI131100:PQU131103 QAE131100:QAQ131103 QKA131100:QKM131103 QTW131100:QUI131103 RDS131100:REE131103 RNO131100:ROA131103 RXK131100:RXW131103 SHG131100:SHS131103 SRC131100:SRO131103 TAY131100:TBK131103 TKU131100:TLG131103 TUQ131100:TVC131103 UEM131100:UEY131103 UOI131100:UOU131103 UYE131100:UYQ131103 VIA131100:VIM131103 VRW131100:VSI131103 WBS131100:WCE131103 WLO131100:WMA131103 WVK131100:WVW131103 C196636:O196639 IY196636:JK196639 SU196636:TG196639 ACQ196636:ADC196639 AMM196636:AMY196639 AWI196636:AWU196639 BGE196636:BGQ196639 BQA196636:BQM196639 BZW196636:CAI196639 CJS196636:CKE196639 CTO196636:CUA196639 DDK196636:DDW196639 DNG196636:DNS196639 DXC196636:DXO196639 EGY196636:EHK196639 EQU196636:ERG196639 FAQ196636:FBC196639 FKM196636:FKY196639 FUI196636:FUU196639 GEE196636:GEQ196639 GOA196636:GOM196639 GXW196636:GYI196639 HHS196636:HIE196639 HRO196636:HSA196639 IBK196636:IBW196639 ILG196636:ILS196639 IVC196636:IVO196639 JEY196636:JFK196639 JOU196636:JPG196639 JYQ196636:JZC196639 KIM196636:KIY196639 KSI196636:KSU196639 LCE196636:LCQ196639 LMA196636:LMM196639 LVW196636:LWI196639 MFS196636:MGE196639 MPO196636:MQA196639 MZK196636:MZW196639 NJG196636:NJS196639 NTC196636:NTO196639 OCY196636:ODK196639 OMU196636:ONG196639 OWQ196636:OXC196639 PGM196636:PGY196639 PQI196636:PQU196639 QAE196636:QAQ196639 QKA196636:QKM196639 QTW196636:QUI196639 RDS196636:REE196639 RNO196636:ROA196639 RXK196636:RXW196639 SHG196636:SHS196639 SRC196636:SRO196639 TAY196636:TBK196639 TKU196636:TLG196639 TUQ196636:TVC196639 UEM196636:UEY196639 UOI196636:UOU196639 UYE196636:UYQ196639 VIA196636:VIM196639 VRW196636:VSI196639 WBS196636:WCE196639 WLO196636:WMA196639 WVK196636:WVW196639 C262172:O262175 IY262172:JK262175 SU262172:TG262175 ACQ262172:ADC262175 AMM262172:AMY262175 AWI262172:AWU262175 BGE262172:BGQ262175 BQA262172:BQM262175 BZW262172:CAI262175 CJS262172:CKE262175 CTO262172:CUA262175 DDK262172:DDW262175 DNG262172:DNS262175 DXC262172:DXO262175 EGY262172:EHK262175 EQU262172:ERG262175 FAQ262172:FBC262175 FKM262172:FKY262175 FUI262172:FUU262175 GEE262172:GEQ262175 GOA262172:GOM262175 GXW262172:GYI262175 HHS262172:HIE262175 HRO262172:HSA262175 IBK262172:IBW262175 ILG262172:ILS262175 IVC262172:IVO262175 JEY262172:JFK262175 JOU262172:JPG262175 JYQ262172:JZC262175 KIM262172:KIY262175 KSI262172:KSU262175 LCE262172:LCQ262175 LMA262172:LMM262175 LVW262172:LWI262175 MFS262172:MGE262175 MPO262172:MQA262175 MZK262172:MZW262175 NJG262172:NJS262175 NTC262172:NTO262175 OCY262172:ODK262175 OMU262172:ONG262175 OWQ262172:OXC262175 PGM262172:PGY262175 PQI262172:PQU262175 QAE262172:QAQ262175 QKA262172:QKM262175 QTW262172:QUI262175 RDS262172:REE262175 RNO262172:ROA262175 RXK262172:RXW262175 SHG262172:SHS262175 SRC262172:SRO262175 TAY262172:TBK262175 TKU262172:TLG262175 TUQ262172:TVC262175 UEM262172:UEY262175 UOI262172:UOU262175 UYE262172:UYQ262175 VIA262172:VIM262175 VRW262172:VSI262175 WBS262172:WCE262175 WLO262172:WMA262175 WVK262172:WVW262175 C327708:O327711 IY327708:JK327711 SU327708:TG327711 ACQ327708:ADC327711 AMM327708:AMY327711 AWI327708:AWU327711 BGE327708:BGQ327711 BQA327708:BQM327711 BZW327708:CAI327711 CJS327708:CKE327711 CTO327708:CUA327711 DDK327708:DDW327711 DNG327708:DNS327711 DXC327708:DXO327711 EGY327708:EHK327711 EQU327708:ERG327711 FAQ327708:FBC327711 FKM327708:FKY327711 FUI327708:FUU327711 GEE327708:GEQ327711 GOA327708:GOM327711 GXW327708:GYI327711 HHS327708:HIE327711 HRO327708:HSA327711 IBK327708:IBW327711 ILG327708:ILS327711 IVC327708:IVO327711 JEY327708:JFK327711 JOU327708:JPG327711 JYQ327708:JZC327711 KIM327708:KIY327711 KSI327708:KSU327711 LCE327708:LCQ327711 LMA327708:LMM327711 LVW327708:LWI327711 MFS327708:MGE327711 MPO327708:MQA327711 MZK327708:MZW327711 NJG327708:NJS327711 NTC327708:NTO327711 OCY327708:ODK327711 OMU327708:ONG327711 OWQ327708:OXC327711 PGM327708:PGY327711 PQI327708:PQU327711 QAE327708:QAQ327711 QKA327708:QKM327711 QTW327708:QUI327711 RDS327708:REE327711 RNO327708:ROA327711 RXK327708:RXW327711 SHG327708:SHS327711 SRC327708:SRO327711 TAY327708:TBK327711 TKU327708:TLG327711 TUQ327708:TVC327711 UEM327708:UEY327711 UOI327708:UOU327711 UYE327708:UYQ327711 VIA327708:VIM327711 VRW327708:VSI327711 WBS327708:WCE327711 WLO327708:WMA327711 WVK327708:WVW327711 C393244:O393247 IY393244:JK393247 SU393244:TG393247 ACQ393244:ADC393247 AMM393244:AMY393247 AWI393244:AWU393247 BGE393244:BGQ393247 BQA393244:BQM393247 BZW393244:CAI393247 CJS393244:CKE393247 CTO393244:CUA393247 DDK393244:DDW393247 DNG393244:DNS393247 DXC393244:DXO393247 EGY393244:EHK393247 EQU393244:ERG393247 FAQ393244:FBC393247 FKM393244:FKY393247 FUI393244:FUU393247 GEE393244:GEQ393247 GOA393244:GOM393247 GXW393244:GYI393247 HHS393244:HIE393247 HRO393244:HSA393247 IBK393244:IBW393247 ILG393244:ILS393247 IVC393244:IVO393247 JEY393244:JFK393247 JOU393244:JPG393247 JYQ393244:JZC393247 KIM393244:KIY393247 KSI393244:KSU393247 LCE393244:LCQ393247 LMA393244:LMM393247 LVW393244:LWI393247 MFS393244:MGE393247 MPO393244:MQA393247 MZK393244:MZW393247 NJG393244:NJS393247 NTC393244:NTO393247 OCY393244:ODK393247 OMU393244:ONG393247 OWQ393244:OXC393247 PGM393244:PGY393247 PQI393244:PQU393247 QAE393244:QAQ393247 QKA393244:QKM393247 QTW393244:QUI393247 RDS393244:REE393247 RNO393244:ROA393247 RXK393244:RXW393247 SHG393244:SHS393247 SRC393244:SRO393247 TAY393244:TBK393247 TKU393244:TLG393247 TUQ393244:TVC393247 UEM393244:UEY393247 UOI393244:UOU393247 UYE393244:UYQ393247 VIA393244:VIM393247 VRW393244:VSI393247 WBS393244:WCE393247 WLO393244:WMA393247 WVK393244:WVW393247 C458780:O458783 IY458780:JK458783 SU458780:TG458783 ACQ458780:ADC458783 AMM458780:AMY458783 AWI458780:AWU458783 BGE458780:BGQ458783 BQA458780:BQM458783 BZW458780:CAI458783 CJS458780:CKE458783 CTO458780:CUA458783 DDK458780:DDW458783 DNG458780:DNS458783 DXC458780:DXO458783 EGY458780:EHK458783 EQU458780:ERG458783 FAQ458780:FBC458783 FKM458780:FKY458783 FUI458780:FUU458783 GEE458780:GEQ458783 GOA458780:GOM458783 GXW458780:GYI458783 HHS458780:HIE458783 HRO458780:HSA458783 IBK458780:IBW458783 ILG458780:ILS458783 IVC458780:IVO458783 JEY458780:JFK458783 JOU458780:JPG458783 JYQ458780:JZC458783 KIM458780:KIY458783 KSI458780:KSU458783 LCE458780:LCQ458783 LMA458780:LMM458783 LVW458780:LWI458783 MFS458780:MGE458783 MPO458780:MQA458783 MZK458780:MZW458783 NJG458780:NJS458783 NTC458780:NTO458783 OCY458780:ODK458783 OMU458780:ONG458783 OWQ458780:OXC458783 PGM458780:PGY458783 PQI458780:PQU458783 QAE458780:QAQ458783 QKA458780:QKM458783 QTW458780:QUI458783 RDS458780:REE458783 RNO458780:ROA458783 RXK458780:RXW458783 SHG458780:SHS458783 SRC458780:SRO458783 TAY458780:TBK458783 TKU458780:TLG458783 TUQ458780:TVC458783 UEM458780:UEY458783 UOI458780:UOU458783 UYE458780:UYQ458783 VIA458780:VIM458783 VRW458780:VSI458783 WBS458780:WCE458783 WLO458780:WMA458783 WVK458780:WVW458783 C524316:O524319 IY524316:JK524319 SU524316:TG524319 ACQ524316:ADC524319 AMM524316:AMY524319 AWI524316:AWU524319 BGE524316:BGQ524319 BQA524316:BQM524319 BZW524316:CAI524319 CJS524316:CKE524319 CTO524316:CUA524319 DDK524316:DDW524319 DNG524316:DNS524319 DXC524316:DXO524319 EGY524316:EHK524319 EQU524316:ERG524319 FAQ524316:FBC524319 FKM524316:FKY524319 FUI524316:FUU524319 GEE524316:GEQ524319 GOA524316:GOM524319 GXW524316:GYI524319 HHS524316:HIE524319 HRO524316:HSA524319 IBK524316:IBW524319 ILG524316:ILS524319 IVC524316:IVO524319 JEY524316:JFK524319 JOU524316:JPG524319 JYQ524316:JZC524319 KIM524316:KIY524319 KSI524316:KSU524319 LCE524316:LCQ524319 LMA524316:LMM524319 LVW524316:LWI524319 MFS524316:MGE524319 MPO524316:MQA524319 MZK524316:MZW524319 NJG524316:NJS524319 NTC524316:NTO524319 OCY524316:ODK524319 OMU524316:ONG524319 OWQ524316:OXC524319 PGM524316:PGY524319 PQI524316:PQU524319 QAE524316:QAQ524319 QKA524316:QKM524319 QTW524316:QUI524319 RDS524316:REE524319 RNO524316:ROA524319 RXK524316:RXW524319 SHG524316:SHS524319 SRC524316:SRO524319 TAY524316:TBK524319 TKU524316:TLG524319 TUQ524316:TVC524319 UEM524316:UEY524319 UOI524316:UOU524319 UYE524316:UYQ524319 VIA524316:VIM524319 VRW524316:VSI524319 WBS524316:WCE524319 WLO524316:WMA524319 WVK524316:WVW524319 C589852:O589855 IY589852:JK589855 SU589852:TG589855 ACQ589852:ADC589855 AMM589852:AMY589855 AWI589852:AWU589855 BGE589852:BGQ589855 BQA589852:BQM589855 BZW589852:CAI589855 CJS589852:CKE589855 CTO589852:CUA589855 DDK589852:DDW589855 DNG589852:DNS589855 DXC589852:DXO589855 EGY589852:EHK589855 EQU589852:ERG589855 FAQ589852:FBC589855 FKM589852:FKY589855 FUI589852:FUU589855 GEE589852:GEQ589855 GOA589852:GOM589855 GXW589852:GYI589855 HHS589852:HIE589855 HRO589852:HSA589855 IBK589852:IBW589855 ILG589852:ILS589855 IVC589852:IVO589855 JEY589852:JFK589855 JOU589852:JPG589855 JYQ589852:JZC589855 KIM589852:KIY589855 KSI589852:KSU589855 LCE589852:LCQ589855 LMA589852:LMM589855 LVW589852:LWI589855 MFS589852:MGE589855 MPO589852:MQA589855 MZK589852:MZW589855 NJG589852:NJS589855 NTC589852:NTO589855 OCY589852:ODK589855 OMU589852:ONG589855 OWQ589852:OXC589855 PGM589852:PGY589855 PQI589852:PQU589855 QAE589852:QAQ589855 QKA589852:QKM589855 QTW589852:QUI589855 RDS589852:REE589855 RNO589852:ROA589855 RXK589852:RXW589855 SHG589852:SHS589855 SRC589852:SRO589855 TAY589852:TBK589855 TKU589852:TLG589855 TUQ589852:TVC589855 UEM589852:UEY589855 UOI589852:UOU589855 UYE589852:UYQ589855 VIA589852:VIM589855 VRW589852:VSI589855 WBS589852:WCE589855 WLO589852:WMA589855 WVK589852:WVW589855 C655388:O655391 IY655388:JK655391 SU655388:TG655391 ACQ655388:ADC655391 AMM655388:AMY655391 AWI655388:AWU655391 BGE655388:BGQ655391 BQA655388:BQM655391 BZW655388:CAI655391 CJS655388:CKE655391 CTO655388:CUA655391 DDK655388:DDW655391 DNG655388:DNS655391 DXC655388:DXO655391 EGY655388:EHK655391 EQU655388:ERG655391 FAQ655388:FBC655391 FKM655388:FKY655391 FUI655388:FUU655391 GEE655388:GEQ655391 GOA655388:GOM655391 GXW655388:GYI655391 HHS655388:HIE655391 HRO655388:HSA655391 IBK655388:IBW655391 ILG655388:ILS655391 IVC655388:IVO655391 JEY655388:JFK655391 JOU655388:JPG655391 JYQ655388:JZC655391 KIM655388:KIY655391 KSI655388:KSU655391 LCE655388:LCQ655391 LMA655388:LMM655391 LVW655388:LWI655391 MFS655388:MGE655391 MPO655388:MQA655391 MZK655388:MZW655391 NJG655388:NJS655391 NTC655388:NTO655391 OCY655388:ODK655391 OMU655388:ONG655391 OWQ655388:OXC655391 PGM655388:PGY655391 PQI655388:PQU655391 QAE655388:QAQ655391 QKA655388:QKM655391 QTW655388:QUI655391 RDS655388:REE655391 RNO655388:ROA655391 RXK655388:RXW655391 SHG655388:SHS655391 SRC655388:SRO655391 TAY655388:TBK655391 TKU655388:TLG655391 TUQ655388:TVC655391 UEM655388:UEY655391 UOI655388:UOU655391 UYE655388:UYQ655391 VIA655388:VIM655391 VRW655388:VSI655391 WBS655388:WCE655391 WLO655388:WMA655391 WVK655388:WVW655391 C720924:O720927 IY720924:JK720927 SU720924:TG720927 ACQ720924:ADC720927 AMM720924:AMY720927 AWI720924:AWU720927 BGE720924:BGQ720927 BQA720924:BQM720927 BZW720924:CAI720927 CJS720924:CKE720927 CTO720924:CUA720927 DDK720924:DDW720927 DNG720924:DNS720927 DXC720924:DXO720927 EGY720924:EHK720927 EQU720924:ERG720927 FAQ720924:FBC720927 FKM720924:FKY720927 FUI720924:FUU720927 GEE720924:GEQ720927 GOA720924:GOM720927 GXW720924:GYI720927 HHS720924:HIE720927 HRO720924:HSA720927 IBK720924:IBW720927 ILG720924:ILS720927 IVC720924:IVO720927 JEY720924:JFK720927 JOU720924:JPG720927 JYQ720924:JZC720927 KIM720924:KIY720927 KSI720924:KSU720927 LCE720924:LCQ720927 LMA720924:LMM720927 LVW720924:LWI720927 MFS720924:MGE720927 MPO720924:MQA720927 MZK720924:MZW720927 NJG720924:NJS720927 NTC720924:NTO720927 OCY720924:ODK720927 OMU720924:ONG720927 OWQ720924:OXC720927 PGM720924:PGY720927 PQI720924:PQU720927 QAE720924:QAQ720927 QKA720924:QKM720927 QTW720924:QUI720927 RDS720924:REE720927 RNO720924:ROA720927 RXK720924:RXW720927 SHG720924:SHS720927 SRC720924:SRO720927 TAY720924:TBK720927 TKU720924:TLG720927 TUQ720924:TVC720927 UEM720924:UEY720927 UOI720924:UOU720927 UYE720924:UYQ720927 VIA720924:VIM720927 VRW720924:VSI720927 WBS720924:WCE720927 WLO720924:WMA720927 WVK720924:WVW720927 C786460:O786463 IY786460:JK786463 SU786460:TG786463 ACQ786460:ADC786463 AMM786460:AMY786463 AWI786460:AWU786463 BGE786460:BGQ786463 BQA786460:BQM786463 BZW786460:CAI786463 CJS786460:CKE786463 CTO786460:CUA786463 DDK786460:DDW786463 DNG786460:DNS786463 DXC786460:DXO786463 EGY786460:EHK786463 EQU786460:ERG786463 FAQ786460:FBC786463 FKM786460:FKY786463 FUI786460:FUU786463 GEE786460:GEQ786463 GOA786460:GOM786463 GXW786460:GYI786463 HHS786460:HIE786463 HRO786460:HSA786463 IBK786460:IBW786463 ILG786460:ILS786463 IVC786460:IVO786463 JEY786460:JFK786463 JOU786460:JPG786463 JYQ786460:JZC786463 KIM786460:KIY786463 KSI786460:KSU786463 LCE786460:LCQ786463 LMA786460:LMM786463 LVW786460:LWI786463 MFS786460:MGE786463 MPO786460:MQA786463 MZK786460:MZW786463 NJG786460:NJS786463 NTC786460:NTO786463 OCY786460:ODK786463 OMU786460:ONG786463 OWQ786460:OXC786463 PGM786460:PGY786463 PQI786460:PQU786463 QAE786460:QAQ786463 QKA786460:QKM786463 QTW786460:QUI786463 RDS786460:REE786463 RNO786460:ROA786463 RXK786460:RXW786463 SHG786460:SHS786463 SRC786460:SRO786463 TAY786460:TBK786463 TKU786460:TLG786463 TUQ786460:TVC786463 UEM786460:UEY786463 UOI786460:UOU786463 UYE786460:UYQ786463 VIA786460:VIM786463 VRW786460:VSI786463 WBS786460:WCE786463 WLO786460:WMA786463 WVK786460:WVW786463 C851996:O851999 IY851996:JK851999 SU851996:TG851999 ACQ851996:ADC851999 AMM851996:AMY851999 AWI851996:AWU851999 BGE851996:BGQ851999 BQA851996:BQM851999 BZW851996:CAI851999 CJS851996:CKE851999 CTO851996:CUA851999 DDK851996:DDW851999 DNG851996:DNS851999 DXC851996:DXO851999 EGY851996:EHK851999 EQU851996:ERG851999 FAQ851996:FBC851999 FKM851996:FKY851999 FUI851996:FUU851999 GEE851996:GEQ851999 GOA851996:GOM851999 GXW851996:GYI851999 HHS851996:HIE851999 HRO851996:HSA851999 IBK851996:IBW851999 ILG851996:ILS851999 IVC851996:IVO851999 JEY851996:JFK851999 JOU851996:JPG851999 JYQ851996:JZC851999 KIM851996:KIY851999 KSI851996:KSU851999 LCE851996:LCQ851999 LMA851996:LMM851999 LVW851996:LWI851999 MFS851996:MGE851999 MPO851996:MQA851999 MZK851996:MZW851999 NJG851996:NJS851999 NTC851996:NTO851999 OCY851996:ODK851999 OMU851996:ONG851999 OWQ851996:OXC851999 PGM851996:PGY851999 PQI851996:PQU851999 QAE851996:QAQ851999 QKA851996:QKM851999 QTW851996:QUI851999 RDS851996:REE851999 RNO851996:ROA851999 RXK851996:RXW851999 SHG851996:SHS851999 SRC851996:SRO851999 TAY851996:TBK851999 TKU851996:TLG851999 TUQ851996:TVC851999 UEM851996:UEY851999 UOI851996:UOU851999 UYE851996:UYQ851999 VIA851996:VIM851999 VRW851996:VSI851999 WBS851996:WCE851999 WLO851996:WMA851999 WVK851996:WVW851999 C917532:O917535 IY917532:JK917535 SU917532:TG917535 ACQ917532:ADC917535 AMM917532:AMY917535 AWI917532:AWU917535 BGE917532:BGQ917535 BQA917532:BQM917535 BZW917532:CAI917535 CJS917532:CKE917535 CTO917532:CUA917535 DDK917532:DDW917535 DNG917532:DNS917535 DXC917532:DXO917535 EGY917532:EHK917535 EQU917532:ERG917535 FAQ917532:FBC917535 FKM917532:FKY917535 FUI917532:FUU917535 GEE917532:GEQ917535 GOA917532:GOM917535 GXW917532:GYI917535 HHS917532:HIE917535 HRO917532:HSA917535 IBK917532:IBW917535 ILG917532:ILS917535 IVC917532:IVO917535 JEY917532:JFK917535 JOU917532:JPG917535 JYQ917532:JZC917535 KIM917532:KIY917535 KSI917532:KSU917535 LCE917532:LCQ917535 LMA917532:LMM917535 LVW917532:LWI917535 MFS917532:MGE917535 MPO917532:MQA917535 MZK917532:MZW917535 NJG917532:NJS917535 NTC917532:NTO917535 OCY917532:ODK917535 OMU917532:ONG917535 OWQ917532:OXC917535 PGM917532:PGY917535 PQI917532:PQU917535 QAE917532:QAQ917535 QKA917532:QKM917535 QTW917532:QUI917535 RDS917532:REE917535 RNO917532:ROA917535 RXK917532:RXW917535 SHG917532:SHS917535 SRC917532:SRO917535 TAY917532:TBK917535 TKU917532:TLG917535 TUQ917532:TVC917535 UEM917532:UEY917535 UOI917532:UOU917535 UYE917532:UYQ917535 VIA917532:VIM917535 VRW917532:VSI917535 WBS917532:WCE917535 WLO917532:WMA917535 WVK917532:WVW917535 C983068:O983071 IY983068:JK983071 SU983068:TG983071 ACQ983068:ADC983071 AMM983068:AMY983071 AWI983068:AWU983071 BGE983068:BGQ983071 BQA983068:BQM983071 BZW983068:CAI983071 CJS983068:CKE983071 CTO983068:CUA983071 DDK983068:DDW983071 DNG983068:DNS983071 DXC983068:DXO983071 EGY983068:EHK983071 EQU983068:ERG983071 FAQ983068:FBC983071 FKM983068:FKY983071 FUI983068:FUU983071 GEE983068:GEQ983071 GOA983068:GOM983071 GXW983068:GYI983071 HHS983068:HIE983071 HRO983068:HSA983071 IBK983068:IBW983071 ILG983068:ILS983071 IVC983068:IVO983071 JEY983068:JFK983071 JOU983068:JPG983071 JYQ983068:JZC983071 KIM983068:KIY983071 KSI983068:KSU983071 LCE983068:LCQ983071 LMA983068:LMM983071 LVW983068:LWI983071 MFS983068:MGE983071 MPO983068:MQA983071 MZK983068:MZW983071 NJG983068:NJS983071 NTC983068:NTO983071 OCY983068:ODK983071 OMU983068:ONG983071 OWQ983068:OXC983071 PGM983068:PGY983071 PQI983068:PQU983071 QAE983068:QAQ983071 QKA983068:QKM983071 QTW983068:QUI983071 RDS983068:REE983071 RNO983068:ROA983071 RXK983068:RXW983071 SHG983068:SHS983071 SRC983068:SRO983071 TAY983068:TBK983071 TKU983068:TLG983071 TUQ983068:TVC983071 UEM983068:UEY983071 UOI983068:UOU983071 UYE983068:UYQ983071 VIA983068:VIM983071 VRW983068:VSI983071 WBS983068:WCE983071 WLO983068:WMA983071 WVK983068:WVW983071 C983045:O983066 IY983045:JK983066 SU983045:TG983066 ACQ983045:ADC983066 AMM983045:AMY983066 AWI983045:AWU983066 BGE983045:BGQ983066 BQA983045:BQM983066 BZW983045:CAI983066 CJS983045:CKE983066 CTO983045:CUA983066 DDK983045:DDW983066 DNG983045:DNS983066 DXC983045:DXO983066 EGY983045:EHK983066 EQU983045:ERG983066 FAQ983045:FBC983066 FKM983045:FKY983066 FUI983045:FUU983066 GEE983045:GEQ983066 GOA983045:GOM983066 GXW983045:GYI983066 HHS983045:HIE983066 HRO983045:HSA983066 IBK983045:IBW983066 ILG983045:ILS983066 IVC983045:IVO983066 JEY983045:JFK983066 JOU983045:JPG983066 JYQ983045:JZC983066 KIM983045:KIY983066 KSI983045:KSU983066 LCE983045:LCQ983066 LMA983045:LMM983066 LVW983045:LWI983066 MFS983045:MGE983066 MPO983045:MQA983066 MZK983045:MZW983066 NJG983045:NJS983066 NTC983045:NTO983066 OCY983045:ODK983066 OMU983045:ONG983066 OWQ983045:OXC983066 PGM983045:PGY983066 PQI983045:PQU983066 QAE983045:QAQ983066 QKA983045:QKM983066 QTW983045:QUI983066 RDS983045:REE983066 RNO983045:ROA983066 RXK983045:RXW983066 SHG983045:SHS983066 SRC983045:SRO983066 TAY983045:TBK983066 TKU983045:TLG983066 TUQ983045:TVC983066 UEM983045:UEY983066 UOI983045:UOU983066 UYE983045:UYQ983066 VIA983045:VIM983066 VRW983045:VSI983066 WBS983045:WCE983066 WLO983045:WMA983066 WVK983045:WVW983066 C65541:O65562 IY65541:JK65562 SU65541:TG65562 ACQ65541:ADC65562 AMM65541:AMY65562 AWI65541:AWU65562 BGE65541:BGQ65562 BQA65541:BQM65562 BZW65541:CAI65562 CJS65541:CKE65562 CTO65541:CUA65562 DDK65541:DDW65562 DNG65541:DNS65562 DXC65541:DXO65562 EGY65541:EHK65562 EQU65541:ERG65562 FAQ65541:FBC65562 FKM65541:FKY65562 FUI65541:FUU65562 GEE65541:GEQ65562 GOA65541:GOM65562 GXW65541:GYI65562 HHS65541:HIE65562 HRO65541:HSA65562 IBK65541:IBW65562 ILG65541:ILS65562 IVC65541:IVO65562 JEY65541:JFK65562 JOU65541:JPG65562 JYQ65541:JZC65562 KIM65541:KIY65562 KSI65541:KSU65562 LCE65541:LCQ65562 LMA65541:LMM65562 LVW65541:LWI65562 MFS65541:MGE65562 MPO65541:MQA65562 MZK65541:MZW65562 NJG65541:NJS65562 NTC65541:NTO65562 OCY65541:ODK65562 OMU65541:ONG65562 OWQ65541:OXC65562 PGM65541:PGY65562 PQI65541:PQU65562 QAE65541:QAQ65562 QKA65541:QKM65562 QTW65541:QUI65562 RDS65541:REE65562 RNO65541:ROA65562 RXK65541:RXW65562 SHG65541:SHS65562 SRC65541:SRO65562 TAY65541:TBK65562 TKU65541:TLG65562 TUQ65541:TVC65562 UEM65541:UEY65562 UOI65541:UOU65562 UYE65541:UYQ65562 VIA65541:VIM65562 VRW65541:VSI65562 WBS65541:WCE65562 WLO65541:WMA65562 WVK65541:WVW65562 C131077:O131098 IY131077:JK131098 SU131077:TG131098 ACQ131077:ADC131098 AMM131077:AMY131098 AWI131077:AWU131098 BGE131077:BGQ131098 BQA131077:BQM131098 BZW131077:CAI131098 CJS131077:CKE131098 CTO131077:CUA131098 DDK131077:DDW131098 DNG131077:DNS131098 DXC131077:DXO131098 EGY131077:EHK131098 EQU131077:ERG131098 FAQ131077:FBC131098 FKM131077:FKY131098 FUI131077:FUU131098 GEE131077:GEQ131098 GOA131077:GOM131098 GXW131077:GYI131098 HHS131077:HIE131098 HRO131077:HSA131098 IBK131077:IBW131098 ILG131077:ILS131098 IVC131077:IVO131098 JEY131077:JFK131098 JOU131077:JPG131098 JYQ131077:JZC131098 KIM131077:KIY131098 KSI131077:KSU131098 LCE131077:LCQ131098 LMA131077:LMM131098 LVW131077:LWI131098 MFS131077:MGE131098 MPO131077:MQA131098 MZK131077:MZW131098 NJG131077:NJS131098 NTC131077:NTO131098 OCY131077:ODK131098 OMU131077:ONG131098 OWQ131077:OXC131098 PGM131077:PGY131098 PQI131077:PQU131098 QAE131077:QAQ131098 QKA131077:QKM131098 QTW131077:QUI131098 RDS131077:REE131098 RNO131077:ROA131098 RXK131077:RXW131098 SHG131077:SHS131098 SRC131077:SRO131098 TAY131077:TBK131098 TKU131077:TLG131098 TUQ131077:TVC131098 UEM131077:UEY131098 UOI131077:UOU131098 UYE131077:UYQ131098 VIA131077:VIM131098 VRW131077:VSI131098 WBS131077:WCE131098 WLO131077:WMA131098 WVK131077:WVW131098 C196613:O196634 IY196613:JK196634 SU196613:TG196634 ACQ196613:ADC196634 AMM196613:AMY196634 AWI196613:AWU196634 BGE196613:BGQ196634 BQA196613:BQM196634 BZW196613:CAI196634 CJS196613:CKE196634 CTO196613:CUA196634 DDK196613:DDW196634 DNG196613:DNS196634 DXC196613:DXO196634 EGY196613:EHK196634 EQU196613:ERG196634 FAQ196613:FBC196634 FKM196613:FKY196634 FUI196613:FUU196634 GEE196613:GEQ196634 GOA196613:GOM196634 GXW196613:GYI196634 HHS196613:HIE196634 HRO196613:HSA196634 IBK196613:IBW196634 ILG196613:ILS196634 IVC196613:IVO196634 JEY196613:JFK196634 JOU196613:JPG196634 JYQ196613:JZC196634 KIM196613:KIY196634 KSI196613:KSU196634 LCE196613:LCQ196634 LMA196613:LMM196634 LVW196613:LWI196634 MFS196613:MGE196634 MPO196613:MQA196634 MZK196613:MZW196634 NJG196613:NJS196634 NTC196613:NTO196634 OCY196613:ODK196634 OMU196613:ONG196634 OWQ196613:OXC196634 PGM196613:PGY196634 PQI196613:PQU196634 QAE196613:QAQ196634 QKA196613:QKM196634 QTW196613:QUI196634 RDS196613:REE196634 RNO196613:ROA196634 RXK196613:RXW196634 SHG196613:SHS196634 SRC196613:SRO196634 TAY196613:TBK196634 TKU196613:TLG196634 TUQ196613:TVC196634 UEM196613:UEY196634 UOI196613:UOU196634 UYE196613:UYQ196634 VIA196613:VIM196634 VRW196613:VSI196634 WBS196613:WCE196634 WLO196613:WMA196634 WVK196613:WVW196634 C262149:O262170 IY262149:JK262170 SU262149:TG262170 ACQ262149:ADC262170 AMM262149:AMY262170 AWI262149:AWU262170 BGE262149:BGQ262170 BQA262149:BQM262170 BZW262149:CAI262170 CJS262149:CKE262170 CTO262149:CUA262170 DDK262149:DDW262170 DNG262149:DNS262170 DXC262149:DXO262170 EGY262149:EHK262170 EQU262149:ERG262170 FAQ262149:FBC262170 FKM262149:FKY262170 FUI262149:FUU262170 GEE262149:GEQ262170 GOA262149:GOM262170 GXW262149:GYI262170 HHS262149:HIE262170 HRO262149:HSA262170 IBK262149:IBW262170 ILG262149:ILS262170 IVC262149:IVO262170 JEY262149:JFK262170 JOU262149:JPG262170 JYQ262149:JZC262170 KIM262149:KIY262170 KSI262149:KSU262170 LCE262149:LCQ262170 LMA262149:LMM262170 LVW262149:LWI262170 MFS262149:MGE262170 MPO262149:MQA262170 MZK262149:MZW262170 NJG262149:NJS262170 NTC262149:NTO262170 OCY262149:ODK262170 OMU262149:ONG262170 OWQ262149:OXC262170 PGM262149:PGY262170 PQI262149:PQU262170 QAE262149:QAQ262170 QKA262149:QKM262170 QTW262149:QUI262170 RDS262149:REE262170 RNO262149:ROA262170 RXK262149:RXW262170 SHG262149:SHS262170 SRC262149:SRO262170 TAY262149:TBK262170 TKU262149:TLG262170 TUQ262149:TVC262170 UEM262149:UEY262170 UOI262149:UOU262170 UYE262149:UYQ262170 VIA262149:VIM262170 VRW262149:VSI262170 WBS262149:WCE262170 WLO262149:WMA262170 WVK262149:WVW262170 C327685:O327706 IY327685:JK327706 SU327685:TG327706 ACQ327685:ADC327706 AMM327685:AMY327706 AWI327685:AWU327706 BGE327685:BGQ327706 BQA327685:BQM327706 BZW327685:CAI327706 CJS327685:CKE327706 CTO327685:CUA327706 DDK327685:DDW327706 DNG327685:DNS327706 DXC327685:DXO327706 EGY327685:EHK327706 EQU327685:ERG327706 FAQ327685:FBC327706 FKM327685:FKY327706 FUI327685:FUU327706 GEE327685:GEQ327706 GOA327685:GOM327706 GXW327685:GYI327706 HHS327685:HIE327706 HRO327685:HSA327706 IBK327685:IBW327706 ILG327685:ILS327706 IVC327685:IVO327706 JEY327685:JFK327706 JOU327685:JPG327706 JYQ327685:JZC327706 KIM327685:KIY327706 KSI327685:KSU327706 LCE327685:LCQ327706 LMA327685:LMM327706 LVW327685:LWI327706 MFS327685:MGE327706 MPO327685:MQA327706 MZK327685:MZW327706 NJG327685:NJS327706 NTC327685:NTO327706 OCY327685:ODK327706 OMU327685:ONG327706 OWQ327685:OXC327706 PGM327685:PGY327706 PQI327685:PQU327706 QAE327685:QAQ327706 QKA327685:QKM327706 QTW327685:QUI327706 RDS327685:REE327706 RNO327685:ROA327706 RXK327685:RXW327706 SHG327685:SHS327706 SRC327685:SRO327706 TAY327685:TBK327706 TKU327685:TLG327706 TUQ327685:TVC327706 UEM327685:UEY327706 UOI327685:UOU327706 UYE327685:UYQ327706 VIA327685:VIM327706 VRW327685:VSI327706 WBS327685:WCE327706 WLO327685:WMA327706 WVK327685:WVW327706 P74:P76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18</vt:i4>
      </vt:variant>
    </vt:vector>
  </HeadingPairs>
  <TitlesOfParts>
    <vt:vector size="29" baseType="lpstr">
      <vt:lpstr>道立（生徒数）</vt:lpstr>
      <vt:lpstr>市町村立 (生徒数)</vt:lpstr>
      <vt:lpstr>私立 (生徒数)</vt:lpstr>
      <vt:lpstr>道立 (教員数)</vt:lpstr>
      <vt:lpstr>市町村立 (教員数)</vt:lpstr>
      <vt:lpstr>私立 (教員数)</vt:lpstr>
      <vt:lpstr>道立 (職員数)</vt:lpstr>
      <vt:lpstr>市町村立 (職員数)</vt:lpstr>
      <vt:lpstr>私立(職員数) </vt:lpstr>
      <vt:lpstr>通信制･有朋協力校・技能連携協力校</vt:lpstr>
      <vt:lpstr>専攻科をおいている学校</vt:lpstr>
      <vt:lpstr>'市町村立 (教員数)'!Print_Area</vt:lpstr>
      <vt:lpstr>'市町村立 (職員数)'!Print_Area</vt:lpstr>
      <vt:lpstr>'市町村立 (生徒数)'!Print_Area</vt:lpstr>
      <vt:lpstr>'私立 (教員数)'!Print_Area</vt:lpstr>
      <vt:lpstr>'私立 (生徒数)'!Print_Area</vt:lpstr>
      <vt:lpstr>'私立(職員数) '!Print_Area</vt:lpstr>
      <vt:lpstr>専攻科をおいている学校!Print_Area</vt:lpstr>
      <vt:lpstr>'道立 (教員数)'!Print_Area</vt:lpstr>
      <vt:lpstr>'道立 (職員数)'!Print_Area</vt:lpstr>
      <vt:lpstr>'道立（生徒数）'!Print_Area</vt:lpstr>
      <vt:lpstr>'市町村立 (職員数)'!Print_Titles</vt:lpstr>
      <vt:lpstr>'市町村立 (生徒数)'!Print_Titles</vt:lpstr>
      <vt:lpstr>'私立 (教員数)'!Print_Titles</vt:lpstr>
      <vt:lpstr>'私立 (生徒数)'!Print_Titles</vt:lpstr>
      <vt:lpstr>'私立(職員数) '!Print_Titles</vt:lpstr>
      <vt:lpstr>'道立 (教員数)'!Print_Titles</vt:lpstr>
      <vt:lpstr>'道立 (職員数)'!Print_Titles</vt:lpstr>
      <vt:lpstr>'道立（生徒数）'!Print_Titles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土田＿真也</dc:creator>
  <cp:lastModifiedBy>合浦＿由祐（広報広聴係）</cp:lastModifiedBy>
  <cp:lastPrinted>2022-03-17T02:48:43Z</cp:lastPrinted>
  <dcterms:created xsi:type="dcterms:W3CDTF">2010-12-20T02:26:26Z</dcterms:created>
  <dcterms:modified xsi:type="dcterms:W3CDTF">2022-07-22T07:32:15Z</dcterms:modified>
</cp:coreProperties>
</file>