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_令和４年度全国体力・運動能力、運動習慣等調査\040422【通知】令和４年度全国体力・運動能力、運動習慣等調査の実施に係る体制整備について\【HP掲載用】令和４年度新体力テスト記録カード\中学生用\"/>
    </mc:Choice>
  </mc:AlternateContent>
  <bookViews>
    <workbookView xWindow="-120" yWindow="-120" windowWidth="20730" windowHeight="11040" tabRatio="857"/>
  </bookViews>
  <sheets>
    <sheet name="中学校第２学年女子（表） " sheetId="2" r:id="rId1"/>
    <sheet name="テスト結果の振り返り（裏）" sheetId="6" r:id="rId2"/>
    <sheet name="得点換算票" sheetId="5" r:id="rId3"/>
  </sheets>
  <definedNames>
    <definedName name="_xlnm.Print_Area" localSheetId="1">'テスト結果の振り返り（裏）'!$B$1:$AD$57</definedName>
    <definedName name="_xlnm.Print_Area" localSheetId="0">'中学校第２学年女子（表） '!$B$1:$AD$54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2" l="1"/>
  <c r="J13" i="2"/>
  <c r="H13" i="2"/>
  <c r="F13" i="2"/>
  <c r="O13" i="2" l="1"/>
  <c r="X12" i="2" l="1"/>
  <c r="Z12" i="2"/>
  <c r="Z11" i="2"/>
  <c r="Q13" i="2" l="1"/>
  <c r="S13" i="2"/>
  <c r="V13" i="2"/>
  <c r="AM13" i="2"/>
  <c r="AM17" i="2"/>
  <c r="S8" i="6"/>
  <c r="S6" i="6"/>
  <c r="S5" i="6"/>
  <c r="V8" i="6"/>
  <c r="Q8" i="6"/>
  <c r="O8" i="6"/>
  <c r="M8" i="6"/>
  <c r="J8" i="6"/>
  <c r="H8" i="6"/>
  <c r="X7" i="6"/>
  <c r="V7" i="6"/>
  <c r="S7" i="6"/>
  <c r="Q7" i="6"/>
  <c r="O7" i="6"/>
  <c r="M7" i="6"/>
  <c r="J7" i="6"/>
  <c r="H7" i="6"/>
  <c r="F7" i="6"/>
  <c r="Z6" i="6"/>
  <c r="X6" i="6"/>
  <c r="V6" i="6"/>
  <c r="Q6" i="6"/>
  <c r="O6" i="6"/>
  <c r="M6" i="6"/>
  <c r="J6" i="6"/>
  <c r="H6" i="6"/>
  <c r="F6" i="6"/>
  <c r="Z5" i="6"/>
  <c r="X5" i="6"/>
  <c r="V5" i="6"/>
  <c r="Q5" i="6"/>
  <c r="O5" i="6"/>
  <c r="M5" i="6"/>
  <c r="J5" i="6"/>
  <c r="H5" i="6"/>
  <c r="F5" i="6"/>
  <c r="X2" i="6"/>
  <c r="C8" i="6" s="1"/>
  <c r="T2" i="6"/>
  <c r="Q2" i="6"/>
  <c r="N2" i="6"/>
  <c r="F8" i="6"/>
  <c r="L13" i="2" l="1"/>
  <c r="AP12" i="2" l="1"/>
  <c r="D12" i="2"/>
  <c r="D10" i="2"/>
  <c r="AG12" i="2"/>
  <c r="AH12" i="2"/>
  <c r="AI12" i="2"/>
  <c r="AJ12" i="2"/>
  <c r="AK12" i="2"/>
  <c r="AL12" i="2"/>
  <c r="AM12" i="2"/>
  <c r="AN12" i="2"/>
  <c r="AF13" i="2"/>
  <c r="AG13" i="2"/>
  <c r="AH13" i="2"/>
  <c r="AI13" i="2"/>
  <c r="AJ13" i="2"/>
  <c r="AK13" i="2"/>
  <c r="AL13" i="2"/>
  <c r="AN13" i="2"/>
  <c r="AG16" i="2"/>
  <c r="AH16" i="2"/>
  <c r="AI16" i="2"/>
  <c r="AJ16" i="2"/>
  <c r="AK16" i="2"/>
  <c r="AL16" i="2"/>
  <c r="AM16" i="2"/>
  <c r="AN16" i="2"/>
  <c r="AF17" i="2"/>
  <c r="AG17" i="2"/>
  <c r="AH17" i="2"/>
  <c r="AI17" i="2"/>
  <c r="AJ17" i="2"/>
  <c r="AK17" i="2"/>
  <c r="AL17" i="2"/>
  <c r="AN17" i="2"/>
  <c r="AQ12" i="2" l="1"/>
  <c r="Z7" i="6"/>
  <c r="L11" i="2"/>
  <c r="W25" i="2" l="1"/>
  <c r="F40" i="2"/>
  <c r="N54" i="2"/>
  <c r="D54" i="2"/>
  <c r="X47" i="2"/>
  <c r="N47" i="2"/>
  <c r="D47" i="2"/>
  <c r="X40" i="2"/>
  <c r="N40" i="2"/>
  <c r="P54" i="2"/>
  <c r="P47" i="2"/>
  <c r="F47" i="2"/>
  <c r="X8" i="6" l="1"/>
  <c r="Z8" i="6"/>
  <c r="AP13" i="2"/>
  <c r="P40" i="2"/>
  <c r="Z47" i="2"/>
  <c r="Z40" i="2"/>
  <c r="F54" i="2"/>
  <c r="AQ13" i="2" l="1"/>
  <c r="AA25" i="2" s="1"/>
  <c r="D40" i="2"/>
</calcChain>
</file>

<file path=xl/comments1.xml><?xml version="1.0" encoding="utf-8"?>
<comments xmlns="http://schemas.openxmlformats.org/spreadsheetml/2006/main">
  <authors>
    <author>スポーツ健康課</author>
  </authors>
  <commentList>
    <comment ref="AF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23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F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36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スポーツ健康課</author>
  </authors>
  <commentList>
    <comment ref="AF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19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BD32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スポーツ健康課</author>
  </authors>
  <commentList>
    <comment ref="A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5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18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sharedStrings.xml><?xml version="1.0" encoding="utf-8"?>
<sst xmlns="http://schemas.openxmlformats.org/spreadsheetml/2006/main" count="295" uniqueCount="97">
  <si>
    <t>総合評価</t>
    <rPh sb="0" eb="2">
      <t>ソウゴウ</t>
    </rPh>
    <rPh sb="2" eb="4">
      <t>ヒョウカ</t>
    </rPh>
    <phoneticPr fontId="26"/>
  </si>
  <si>
    <t>長座体前屈</t>
    <rPh sb="0" eb="2">
      <t>チョウザ</t>
    </rPh>
    <rPh sb="2" eb="5">
      <t>タイゼンクツ</t>
    </rPh>
    <phoneticPr fontId="26"/>
  </si>
  <si>
    <t>実技に関する調査</t>
    <rPh sb="0" eb="2">
      <t>ジツギ</t>
    </rPh>
    <rPh sb="3" eb="4">
      <t>カン</t>
    </rPh>
    <rPh sb="6" eb="8">
      <t>チョウサ</t>
    </rPh>
    <phoneticPr fontId="26"/>
  </si>
  <si>
    <t>50m走</t>
    <rPh sb="3" eb="4">
      <t>ソウ</t>
    </rPh>
    <phoneticPr fontId="26"/>
  </si>
  <si>
    <t>握力</t>
    <rPh sb="0" eb="2">
      <t>アクリョク</t>
    </rPh>
    <phoneticPr fontId="26"/>
  </si>
  <si>
    <t>上体起こし</t>
    <rPh sb="0" eb="2">
      <t>ジョウタイ</t>
    </rPh>
    <rPh sb="2" eb="3">
      <t>オ</t>
    </rPh>
    <phoneticPr fontId="26"/>
  </si>
  <si>
    <t>総合
評価</t>
    <rPh sb="0" eb="2">
      <t>ソウゴウ</t>
    </rPh>
    <rPh sb="3" eb="5">
      <t>ヒョウカ</t>
    </rPh>
    <phoneticPr fontId="26"/>
  </si>
  <si>
    <t>記録</t>
    <rPh sb="0" eb="2">
      <t>キロク</t>
    </rPh>
    <phoneticPr fontId="26"/>
  </si>
  <si>
    <t>得点</t>
    <rPh sb="0" eb="2">
      <t>トクテン</t>
    </rPh>
    <phoneticPr fontId="26"/>
  </si>
  <si>
    <t>体力合計点</t>
    <rPh sb="0" eb="2">
      <t>タイリョク</t>
    </rPh>
    <rPh sb="2" eb="4">
      <t>ゴウケイ</t>
    </rPh>
    <rPh sb="4" eb="5">
      <t>テン</t>
    </rPh>
    <phoneticPr fontId="26"/>
  </si>
  <si>
    <t>上体
起こし</t>
    <rPh sb="0" eb="2">
      <t>ジョウタイ</t>
    </rPh>
    <rPh sb="3" eb="4">
      <t>オ</t>
    </rPh>
    <phoneticPr fontId="26"/>
  </si>
  <si>
    <t>長座
体前屈</t>
    <rPh sb="0" eb="2">
      <t>チョウザ</t>
    </rPh>
    <rPh sb="3" eb="6">
      <t>タイゼンクツ</t>
    </rPh>
    <phoneticPr fontId="26"/>
  </si>
  <si>
    <t>反復横とび</t>
    <rPh sb="0" eb="2">
      <t>ハンプク</t>
    </rPh>
    <rPh sb="2" eb="3">
      <t>ヨコ</t>
    </rPh>
    <phoneticPr fontId="26"/>
  </si>
  <si>
    <t>立ち幅とび</t>
    <rPh sb="0" eb="1">
      <t>タ</t>
    </rPh>
    <rPh sb="2" eb="3">
      <t>ハバ</t>
    </rPh>
    <phoneticPr fontId="26"/>
  </si>
  <si>
    <t>氏名</t>
    <rPh sb="0" eb="2">
      <t>シメイ</t>
    </rPh>
    <phoneticPr fontId="26"/>
  </si>
  <si>
    <t>１年</t>
    <rPh sb="1" eb="2">
      <t>ネン</t>
    </rPh>
    <phoneticPr fontId="26"/>
  </si>
  <si>
    <t>２年</t>
    <rPh sb="1" eb="2">
      <t>ネン</t>
    </rPh>
    <phoneticPr fontId="26"/>
  </si>
  <si>
    <t>３年</t>
    <rPh sb="1" eb="2">
      <t>ネン</t>
    </rPh>
    <phoneticPr fontId="26"/>
  </si>
  <si>
    <t>体力合計点</t>
    <rPh sb="0" eb="2">
      <t>タイリョク</t>
    </rPh>
    <rPh sb="2" eb="5">
      <t>ゴウケイテン</t>
    </rPh>
    <phoneticPr fontId="26"/>
  </si>
  <si>
    <t>年</t>
    <rPh sb="0" eb="1">
      <t>ネン</t>
    </rPh>
    <phoneticPr fontId="26"/>
  </si>
  <si>
    <t>番</t>
    <rPh sb="0" eb="1">
      <t>バン</t>
    </rPh>
    <phoneticPr fontId="26"/>
  </si>
  <si>
    <t>組</t>
    <rPh sb="0" eb="1">
      <t>クミ</t>
    </rPh>
    <phoneticPr fontId="26"/>
  </si>
  <si>
    <t>４　体力合計点・総合評価</t>
    <rPh sb="2" eb="4">
      <t>タイリョク</t>
    </rPh>
    <rPh sb="4" eb="6">
      <t>ゴウケイ</t>
    </rPh>
    <rPh sb="6" eb="7">
      <t>テン</t>
    </rPh>
    <rPh sb="8" eb="10">
      <t>ソウゴウ</t>
    </rPh>
    <rPh sb="10" eb="12">
      <t>ヒョウカ</t>
    </rPh>
    <phoneticPr fontId="26"/>
  </si>
  <si>
    <t>得点素点</t>
    <rPh sb="0" eb="2">
      <t>トクテン</t>
    </rPh>
    <rPh sb="2" eb="4">
      <t>ソテン</t>
    </rPh>
    <phoneticPr fontId="26"/>
  </si>
  <si>
    <t>学校</t>
    <rPh sb="0" eb="2">
      <t>ガッコウ</t>
    </rPh>
    <phoneticPr fontId="12"/>
  </si>
  <si>
    <t>３　自分の体力・運動能力のバランスを知ろう</t>
    <rPh sb="2" eb="4">
      <t>ジブン</t>
    </rPh>
    <rPh sb="5" eb="7">
      <t>タイリョク</t>
    </rPh>
    <rPh sb="8" eb="10">
      <t>ウンドウ</t>
    </rPh>
    <rPh sb="10" eb="12">
      <t>ノウリョク</t>
    </rPh>
    <rPh sb="18" eb="19">
      <t>シ</t>
    </rPh>
    <phoneticPr fontId="26"/>
  </si>
  <si>
    <t>朝ごはん</t>
    <rPh sb="0" eb="1">
      <t>アサ</t>
    </rPh>
    <phoneticPr fontId="12"/>
  </si>
  <si>
    <t>自分の生活</t>
    <rPh sb="0" eb="2">
      <t>ジブン</t>
    </rPh>
    <rPh sb="3" eb="5">
      <t>セイカツ</t>
    </rPh>
    <phoneticPr fontId="12"/>
  </si>
  <si>
    <t>自分にはよいところがあると思う</t>
    <rPh sb="0" eb="2">
      <t>ジブン</t>
    </rPh>
    <rPh sb="13" eb="14">
      <t>オモ</t>
    </rPh>
    <phoneticPr fontId="26"/>
  </si>
  <si>
    <t>運動やスポーツをすることがすき</t>
    <rPh sb="0" eb="2">
      <t>ウンドウ</t>
    </rPh>
    <phoneticPr fontId="26"/>
  </si>
  <si>
    <r>
      <t>５　</t>
    </r>
    <r>
      <rPr>
        <sz val="12"/>
        <rFont val="ＤＦ特太ゴシック体"/>
        <family val="3"/>
        <charset val="128"/>
      </rPr>
      <t>運動について考えてみよう</t>
    </r>
    <rPh sb="8" eb="9">
      <t>カンガ</t>
    </rPh>
    <phoneticPr fontId="26"/>
  </si>
  <si>
    <t>※ １：あてはまる、２：ややあてはまる、３：ややあてはまらない、４：あてはまらない</t>
    <phoneticPr fontId="26"/>
  </si>
  <si>
    <t>・
・
・
・
・
・</t>
    <phoneticPr fontId="12"/>
  </si>
  <si>
    <t>・
・
・
・
・
・
・
・
・
・</t>
    <phoneticPr fontId="12"/>
  </si>
  <si>
    <t>A</t>
    <phoneticPr fontId="26"/>
  </si>
  <si>
    <t>B</t>
    <phoneticPr fontId="26"/>
  </si>
  <si>
    <t>C</t>
    <phoneticPr fontId="26"/>
  </si>
  <si>
    <t>D</t>
    <phoneticPr fontId="26"/>
  </si>
  <si>
    <t>E</t>
    <phoneticPr fontId="26"/>
  </si>
  <si>
    <t>昨年度の
自分の記録</t>
    <rPh sb="0" eb="3">
      <t>サクネンド</t>
    </rPh>
    <rPh sb="5" eb="7">
      <t>ジブン</t>
    </rPh>
    <rPh sb="8" eb="10">
      <t>キロク</t>
    </rPh>
    <phoneticPr fontId="26"/>
  </si>
  <si>
    <t>今年の
目標記録</t>
    <rPh sb="0" eb="2">
      <t>コトシ</t>
    </rPh>
    <rPh sb="4" eb="6">
      <t>モクヒョウ</t>
    </rPh>
    <rPh sb="6" eb="8">
      <t>キロク</t>
    </rPh>
    <phoneticPr fontId="26"/>
  </si>
  <si>
    <t>１　新体力テストの自分の目標を立ててみましょう！</t>
    <rPh sb="2" eb="3">
      <t>シン</t>
    </rPh>
    <rPh sb="3" eb="5">
      <t>タイリョク</t>
    </rPh>
    <rPh sb="9" eb="11">
      <t>ジブン</t>
    </rPh>
    <rPh sb="12" eb="14">
      <t>モクヒョウ</t>
    </rPh>
    <rPh sb="15" eb="16">
      <t>タ</t>
    </rPh>
    <phoneticPr fontId="26"/>
  </si>
  <si>
    <t>新体力テスト結果　記録カード</t>
    <rPh sb="6" eb="8">
      <t>ケッカ</t>
    </rPh>
    <rPh sb="9" eb="11">
      <t>キロク</t>
    </rPh>
    <phoneticPr fontId="26"/>
  </si>
  <si>
    <t>２　新体力テストの結果をまとめてみましょう</t>
    <rPh sb="2" eb="3">
      <t>シン</t>
    </rPh>
    <rPh sb="3" eb="5">
      <t>タイリョク</t>
    </rPh>
    <rPh sb="9" eb="11">
      <t>ケッカ</t>
    </rPh>
    <phoneticPr fontId="26"/>
  </si>
  <si>
    <t>６ 各種目ごとの記録をまとめてみましょう</t>
    <rPh sb="2" eb="3">
      <t>カク</t>
    </rPh>
    <rPh sb="3" eb="5">
      <t>シュモク</t>
    </rPh>
    <rPh sb="8" eb="10">
      <t>キロク</t>
    </rPh>
    <phoneticPr fontId="26"/>
  </si>
  <si>
    <t>今年の
自分の目標</t>
    <rPh sb="0" eb="2">
      <t>コトシ</t>
    </rPh>
    <rPh sb="4" eb="6">
      <t>ジブン</t>
    </rPh>
    <rPh sb="7" eb="9">
      <t>モクヒョウ</t>
    </rPh>
    <phoneticPr fontId="26"/>
  </si>
  <si>
    <t>新体力テスト結果　ふり返りカード</t>
    <rPh sb="6" eb="8">
      <t>ケッカ</t>
    </rPh>
    <rPh sb="11" eb="12">
      <t>カエ</t>
    </rPh>
    <phoneticPr fontId="26"/>
  </si>
  <si>
    <t>①　昨年度の自分の記録を上回った
　種目を書いてみよう！</t>
    <rPh sb="2" eb="5">
      <t>サクネンド</t>
    </rPh>
    <rPh sb="6" eb="8">
      <t>ジブン</t>
    </rPh>
    <rPh sb="9" eb="11">
      <t>キロク</t>
    </rPh>
    <rPh sb="12" eb="13">
      <t>ウエ</t>
    </rPh>
    <rPh sb="13" eb="14">
      <t>マワ</t>
    </rPh>
    <rPh sb="18" eb="20">
      <t>シュモク</t>
    </rPh>
    <rPh sb="21" eb="22">
      <t>カ</t>
    </rPh>
    <phoneticPr fontId="12"/>
  </si>
  <si>
    <t>④　自分の下回った種目の記録を高めるために、生活の中でどのような運動をするとよいと思いますか。</t>
    <rPh sb="2" eb="4">
      <t>ジブン</t>
    </rPh>
    <rPh sb="5" eb="7">
      <t>シタマワ</t>
    </rPh>
    <rPh sb="9" eb="11">
      <t>シュモク</t>
    </rPh>
    <rPh sb="12" eb="14">
      <t>キロク</t>
    </rPh>
    <rPh sb="15" eb="16">
      <t>タカ</t>
    </rPh>
    <rPh sb="22" eb="24">
      <t>セイカツ</t>
    </rPh>
    <rPh sb="25" eb="26">
      <t>ナカ</t>
    </rPh>
    <rPh sb="32" eb="34">
      <t>ウンドウ</t>
    </rPh>
    <rPh sb="41" eb="42">
      <t>オモ</t>
    </rPh>
    <phoneticPr fontId="12"/>
  </si>
  <si>
    <t>⑤　上の④で書いた運動を、平日１日の中のいつの時間にやりますか？過ごし方を考えてみましょう。</t>
    <rPh sb="2" eb="3">
      <t>ウエ</t>
    </rPh>
    <rPh sb="6" eb="7">
      <t>カ</t>
    </rPh>
    <rPh sb="9" eb="11">
      <t>ウンドウ</t>
    </rPh>
    <rPh sb="13" eb="15">
      <t>ヘイジツ</t>
    </rPh>
    <rPh sb="16" eb="17">
      <t>ニチ</t>
    </rPh>
    <rPh sb="18" eb="19">
      <t>ナカ</t>
    </rPh>
    <rPh sb="23" eb="25">
      <t>ジカン</t>
    </rPh>
    <rPh sb="32" eb="33">
      <t>ス</t>
    </rPh>
    <rPh sb="35" eb="36">
      <t>カタ</t>
    </rPh>
    <rPh sb="37" eb="38">
      <t>カンガ</t>
    </rPh>
    <phoneticPr fontId="12"/>
  </si>
  <si>
    <r>
      <t>　・遊び
　</t>
    </r>
    <r>
      <rPr>
        <u val="double"/>
        <sz val="8"/>
        <rFont val="ＤＦ特太ゴシック体"/>
        <family val="3"/>
        <charset val="128"/>
      </rPr>
      <t>・運動</t>
    </r>
    <r>
      <rPr>
        <sz val="8"/>
        <rFont val="ＤＦ特太ゴシック体"/>
        <family val="3"/>
        <charset val="128"/>
      </rPr>
      <t xml:space="preserve">
　・読書
　　　　など</t>
    </r>
    <rPh sb="2" eb="3">
      <t>アソ</t>
    </rPh>
    <rPh sb="7" eb="9">
      <t>ウンドウ</t>
    </rPh>
    <rPh sb="12" eb="14">
      <t>ドクショ</t>
    </rPh>
    <phoneticPr fontId="12"/>
  </si>
  <si>
    <t>　・晩ごはん
　・お風呂
　　　　　など</t>
    <rPh sb="2" eb="3">
      <t>バン</t>
    </rPh>
    <rPh sb="10" eb="12">
      <t>フロ</t>
    </rPh>
    <phoneticPr fontId="12"/>
  </si>
  <si>
    <t>下校</t>
    <rPh sb="0" eb="2">
      <t>ゲコウ</t>
    </rPh>
    <phoneticPr fontId="12"/>
  </si>
  <si>
    <t>登校</t>
    <rPh sb="0" eb="2">
      <t>トウコウ</t>
    </rPh>
    <phoneticPr fontId="12"/>
  </si>
  <si>
    <t>例</t>
    <rPh sb="0" eb="1">
      <t>レイ</t>
    </rPh>
    <phoneticPr fontId="12"/>
  </si>
  <si>
    <t>１　今年度の新体力テストの結果をふり返ってみましょう！</t>
    <rPh sb="2" eb="5">
      <t>コンネンド</t>
    </rPh>
    <rPh sb="6" eb="7">
      <t>シン</t>
    </rPh>
    <rPh sb="7" eb="9">
      <t>タイリョク</t>
    </rPh>
    <rPh sb="13" eb="15">
      <t>ケッカ</t>
    </rPh>
    <rPh sb="18" eb="19">
      <t>カエ</t>
    </rPh>
    <phoneticPr fontId="26"/>
  </si>
  <si>
    <t>睡眠</t>
    <rPh sb="0" eb="2">
      <t>スイミン</t>
    </rPh>
    <phoneticPr fontId="12"/>
  </si>
  <si>
    <t>　団らん
　・テレビ
　・読書
　　　　など</t>
    <rPh sb="1" eb="2">
      <t>ダン</t>
    </rPh>
    <rPh sb="13" eb="15">
      <t>ドクショ</t>
    </rPh>
    <phoneticPr fontId="12"/>
  </si>
  <si>
    <t>家庭学習
・勉強
・宿題</t>
    <rPh sb="0" eb="2">
      <t>カテイ</t>
    </rPh>
    <rPh sb="2" eb="4">
      <t>ガクシュウ</t>
    </rPh>
    <rPh sb="6" eb="8">
      <t>ベンキョウ</t>
    </rPh>
    <rPh sb="10" eb="12">
      <t>シュクダイ</t>
    </rPh>
    <phoneticPr fontId="12"/>
  </si>
  <si>
    <t>身じたく
起床</t>
    <rPh sb="0" eb="1">
      <t>ミ</t>
    </rPh>
    <rPh sb="5" eb="7">
      <t>キショウ</t>
    </rPh>
    <phoneticPr fontId="12"/>
  </si>
  <si>
    <t>握力</t>
    <rPh sb="0" eb="2">
      <t>アクリョク</t>
    </rPh>
    <phoneticPr fontId="12"/>
  </si>
  <si>
    <t>得点</t>
    <rPh sb="0" eb="2">
      <t>トクテン</t>
    </rPh>
    <phoneticPr fontId="35"/>
  </si>
  <si>
    <t>得点</t>
    <rPh sb="0" eb="2">
      <t>トクテン</t>
    </rPh>
    <phoneticPr fontId="12"/>
  </si>
  <si>
    <t>上体起こし</t>
    <rPh sb="0" eb="2">
      <t>ジョウタイ</t>
    </rPh>
    <rPh sb="2" eb="3">
      <t>オ</t>
    </rPh>
    <phoneticPr fontId="12"/>
  </si>
  <si>
    <t>長座体前屈</t>
    <rPh sb="0" eb="2">
      <t>チョウザ</t>
    </rPh>
    <rPh sb="2" eb="5">
      <t>タイゼンクツ</t>
    </rPh>
    <phoneticPr fontId="12"/>
  </si>
  <si>
    <t>反復横跳び</t>
    <rPh sb="0" eb="2">
      <t>ハンプク</t>
    </rPh>
    <rPh sb="2" eb="4">
      <t>ヨコト</t>
    </rPh>
    <phoneticPr fontId="12"/>
  </si>
  <si>
    <t>50m走</t>
    <rPh sb="3" eb="4">
      <t>ソウ</t>
    </rPh>
    <phoneticPr fontId="12"/>
  </si>
  <si>
    <t>立ち幅跳び</t>
    <rPh sb="0" eb="1">
      <t>タ</t>
    </rPh>
    <rPh sb="2" eb="4">
      <t>ハバト</t>
    </rPh>
    <phoneticPr fontId="12"/>
  </si>
  <si>
    <t>ﾊﾝﾄﾞﾎﾞｰﾙ投げ</t>
    <rPh sb="8" eb="9">
      <t>ナ</t>
    </rPh>
    <phoneticPr fontId="12"/>
  </si>
  <si>
    <t>総合評価</t>
    <rPh sb="0" eb="2">
      <t>ソウゴウ</t>
    </rPh>
    <rPh sb="2" eb="4">
      <t>ヒョウカ</t>
    </rPh>
    <phoneticPr fontId="12"/>
  </si>
  <si>
    <t>判定</t>
    <rPh sb="0" eb="2">
      <t>ハンテイ</t>
    </rPh>
    <phoneticPr fontId="12"/>
  </si>
  <si>
    <t>Ｅ</t>
  </si>
  <si>
    <t>Ｄ</t>
  </si>
  <si>
    <t>Ｃ</t>
  </si>
  <si>
    <t>Ｂ</t>
  </si>
  <si>
    <t>Ａ</t>
  </si>
  <si>
    <t>中学校男子</t>
    <rPh sb="0" eb="3">
      <t>チュウガッコウ</t>
    </rPh>
    <rPh sb="3" eb="5">
      <t>ダンシ</t>
    </rPh>
    <phoneticPr fontId="26"/>
  </si>
  <si>
    <t>中学校女子</t>
    <rPh sb="0" eb="3">
      <t>チュウガッコウ</t>
    </rPh>
    <rPh sb="3" eb="5">
      <t>ジョシ</t>
    </rPh>
    <phoneticPr fontId="26"/>
  </si>
  <si>
    <t>保健体育の授業の中で自分の動きの質の向上を実感している</t>
    <rPh sb="0" eb="2">
      <t>ホケン</t>
    </rPh>
    <rPh sb="2" eb="4">
      <t>タイイク</t>
    </rPh>
    <rPh sb="5" eb="7">
      <t>ジュギョウ</t>
    </rPh>
    <rPh sb="8" eb="9">
      <t>ナカ</t>
    </rPh>
    <rPh sb="10" eb="12">
      <t>ジブン</t>
    </rPh>
    <rPh sb="13" eb="14">
      <t>ウゴ</t>
    </rPh>
    <rPh sb="16" eb="17">
      <t>シツ</t>
    </rPh>
    <rPh sb="18" eb="20">
      <t>コウジョウ</t>
    </rPh>
    <rPh sb="21" eb="23">
      <t>ジッカン</t>
    </rPh>
    <phoneticPr fontId="26"/>
  </si>
  <si>
    <t>難しいことでも失敗を恐れないで挑戦していると思う</t>
    <rPh sb="0" eb="1">
      <t>ムズカ</t>
    </rPh>
    <rPh sb="7" eb="9">
      <t>シッパイ</t>
    </rPh>
    <rPh sb="10" eb="11">
      <t>オソ</t>
    </rPh>
    <rPh sb="15" eb="17">
      <t>チョウセン</t>
    </rPh>
    <rPh sb="22" eb="23">
      <t>オモ</t>
    </rPh>
    <phoneticPr fontId="26"/>
  </si>
  <si>
    <t>※数値が
低い方が
よい種目</t>
    <rPh sb="1" eb="3">
      <t>スウチ</t>
    </rPh>
    <rPh sb="5" eb="6">
      <t>ヒク</t>
    </rPh>
    <rPh sb="7" eb="8">
      <t>ホウ</t>
    </rPh>
    <rPh sb="12" eb="14">
      <t>シュモク</t>
    </rPh>
    <phoneticPr fontId="26"/>
  </si>
  <si>
    <t>ハンドボール投げ</t>
    <rPh sb="6" eb="7">
      <t>ナ</t>
    </rPh>
    <phoneticPr fontId="26"/>
  </si>
  <si>
    <t>ﾊﾝﾄﾞﾎﾞｰﾙ
投げ</t>
    <rPh sb="9" eb="10">
      <t>ナ</t>
    </rPh>
    <phoneticPr fontId="26"/>
  </si>
  <si>
    <t>ﾊﾝﾄﾞ
ﾎﾞｰﾙ
投げ</t>
    <rPh sb="10" eb="11">
      <t>ナ</t>
    </rPh>
    <phoneticPr fontId="26"/>
  </si>
  <si>
    <t>持久走</t>
    <rPh sb="0" eb="3">
      <t>ジキュウソウ</t>
    </rPh>
    <phoneticPr fontId="26"/>
  </si>
  <si>
    <t>持久走</t>
    <rPh sb="0" eb="3">
      <t>ジキュウソウ</t>
    </rPh>
    <phoneticPr fontId="26"/>
  </si>
  <si>
    <t>持久走</t>
    <rPh sb="0" eb="3">
      <t>ジキュウソウ</t>
    </rPh>
    <phoneticPr fontId="35"/>
  </si>
  <si>
    <t>持久走</t>
    <rPh sb="0" eb="3">
      <t>ジキュウソウ</t>
    </rPh>
    <phoneticPr fontId="12"/>
  </si>
  <si>
    <t>（例）持久走が下回っていたので、これからは自転車を使う回数を少し減らして、長く歩いたり走ったりする運動をする
　　　回数を増やす。</t>
    <rPh sb="1" eb="2">
      <t>レイ</t>
    </rPh>
    <rPh sb="3" eb="6">
      <t>ジキュウソウ</t>
    </rPh>
    <rPh sb="7" eb="9">
      <t>シタマワ</t>
    </rPh>
    <rPh sb="21" eb="24">
      <t>ジテンシャ</t>
    </rPh>
    <rPh sb="25" eb="26">
      <t>ツカ</t>
    </rPh>
    <rPh sb="27" eb="29">
      <t>カイスウ</t>
    </rPh>
    <rPh sb="30" eb="31">
      <t>スコ</t>
    </rPh>
    <rPh sb="32" eb="33">
      <t>ヘ</t>
    </rPh>
    <rPh sb="37" eb="38">
      <t>ナガ</t>
    </rPh>
    <rPh sb="39" eb="40">
      <t>アル</t>
    </rPh>
    <rPh sb="43" eb="44">
      <t>ハシ</t>
    </rPh>
    <rPh sb="49" eb="51">
      <t>ウンドウ</t>
    </rPh>
    <rPh sb="58" eb="60">
      <t>カイスウ</t>
    </rPh>
    <rPh sb="61" eb="62">
      <t>フ</t>
    </rPh>
    <phoneticPr fontId="12"/>
  </si>
  <si>
    <t>全国の２年生の
平均記録</t>
    <rPh sb="8" eb="10">
      <t>ヘイキン</t>
    </rPh>
    <rPh sb="10" eb="12">
      <t>キロク</t>
    </rPh>
    <phoneticPr fontId="26"/>
  </si>
  <si>
    <t>②　全国の２年生の平均記録を上回っ
　た種目を書いてみよう！</t>
    <rPh sb="2" eb="4">
      <t>ゼンコク</t>
    </rPh>
    <rPh sb="6" eb="8">
      <t>ネンセイ</t>
    </rPh>
    <rPh sb="9" eb="11">
      <t>ヘイキン</t>
    </rPh>
    <rPh sb="11" eb="13">
      <t>キロク</t>
    </rPh>
    <rPh sb="20" eb="22">
      <t>シュモク</t>
    </rPh>
    <rPh sb="23" eb="24">
      <t>カ</t>
    </rPh>
    <phoneticPr fontId="12"/>
  </si>
  <si>
    <t>③　全国の２年生の平均記録を下回っ
　た種目を書いてみよう！</t>
    <rPh sb="2" eb="4">
      <t>ゼンコク</t>
    </rPh>
    <rPh sb="9" eb="11">
      <t>ヘイキン</t>
    </rPh>
    <rPh sb="11" eb="13">
      <t>キロク</t>
    </rPh>
    <rPh sb="14" eb="16">
      <t>シタマワ</t>
    </rPh>
    <rPh sb="20" eb="22">
      <t>シュモク</t>
    </rPh>
    <rPh sb="23" eb="24">
      <t>カ</t>
    </rPh>
    <phoneticPr fontId="12"/>
  </si>
  <si>
    <t>全国の２年生の平均記録</t>
    <rPh sb="0" eb="2">
      <t>ゼンコク</t>
    </rPh>
    <rPh sb="4" eb="6">
      <t>ネンセイ</t>
    </rPh>
    <rPh sb="7" eb="9">
      <t>ヘイキン</t>
    </rPh>
    <rPh sb="9" eb="11">
      <t>キロク</t>
    </rPh>
    <phoneticPr fontId="26"/>
  </si>
  <si>
    <t>全国の２年生の平均得点</t>
    <rPh sb="0" eb="2">
      <t>ゼンコク</t>
    </rPh>
    <rPh sb="4" eb="6">
      <t>ネンセイ</t>
    </rPh>
    <rPh sb="7" eb="9">
      <t>ヘイキン</t>
    </rPh>
    <rPh sb="9" eb="11">
      <t>トクテン</t>
    </rPh>
    <phoneticPr fontId="26"/>
  </si>
  <si>
    <t>全国２年女子</t>
    <rPh sb="0" eb="2">
      <t>ゼンコク</t>
    </rPh>
    <rPh sb="3" eb="4">
      <t>ネン</t>
    </rPh>
    <rPh sb="4" eb="6">
      <t>ジョシ</t>
    </rPh>
    <phoneticPr fontId="26"/>
  </si>
  <si>
    <t>反復
横とび</t>
    <rPh sb="0" eb="2">
      <t>ハンプク</t>
    </rPh>
    <rPh sb="3" eb="4">
      <t>ヨコ</t>
    </rPh>
    <phoneticPr fontId="26"/>
  </si>
  <si>
    <t>立ち
幅とび</t>
    <rPh sb="0" eb="1">
      <t>タ</t>
    </rPh>
    <rPh sb="3" eb="4">
      <t>ハバ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</si>
</sst>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_);[Red]\(0\)"/>
    <numFmt numFmtId="179" formatCode="0.00_);[Red]\(0.00\)"/>
  </numFmts>
  <fonts count="42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特太ゴシック体"/>
      <family val="3"/>
      <charset val="128"/>
    </font>
    <font>
      <sz val="14"/>
      <color indexed="8"/>
      <name val="ＤＦ特太ゴシック体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ＤＦ特太ゴシック体"/>
      <family val="3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HG丸ｺﾞｼｯｸM-PRO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sz val="6"/>
      <name val="ＤＦ特太ゴシック体"/>
      <family val="3"/>
      <charset val="128"/>
    </font>
    <font>
      <b/>
      <sz val="8"/>
      <color indexed="10"/>
      <name val="ＭＳ Ｐゴシック"/>
      <family val="3"/>
      <charset val="128"/>
    </font>
    <font>
      <sz val="20"/>
      <color indexed="9"/>
      <name val="ＤＦ特太ゴシック体"/>
      <family val="3"/>
      <charset val="128"/>
    </font>
    <font>
      <sz val="8"/>
      <color indexed="8"/>
      <name val="ＤＦ特太ゴシック体"/>
      <family val="3"/>
      <charset val="128"/>
    </font>
    <font>
      <sz val="14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ＤＦ特太ゴシック体"/>
      <family val="3"/>
      <charset val="128"/>
    </font>
    <font>
      <sz val="7"/>
      <name val="ＤＦ特太ゴシック体"/>
      <family val="3"/>
      <charset val="128"/>
    </font>
    <font>
      <b/>
      <sz val="8"/>
      <color rgb="FFC00000"/>
      <name val="ＭＳ Ｐゴシック"/>
      <family val="3"/>
      <charset val="128"/>
    </font>
    <font>
      <u val="double"/>
      <sz val="8"/>
      <name val="ＤＦ特太ゴシック体"/>
      <family val="3"/>
      <charset val="128"/>
    </font>
    <font>
      <sz val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465"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20" fillId="0" borderId="0" xfId="0" applyNumberFormat="1" applyFont="1" applyFill="1" applyBorder="1" applyAlignment="1">
      <alignment vertical="center" shrinkToFit="1"/>
    </xf>
    <xf numFmtId="178" fontId="22" fillId="0" borderId="18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 shrinkToFit="1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/>
    </xf>
    <xf numFmtId="0" fontId="23" fillId="0" borderId="0" xfId="0" applyFont="1" applyBorder="1" applyAlignment="1">
      <alignment vertical="top" wrapText="1"/>
    </xf>
    <xf numFmtId="177" fontId="22" fillId="0" borderId="18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3" fillId="17" borderId="3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18" borderId="33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3" fillId="17" borderId="37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18" borderId="34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center" vertical="center"/>
    </xf>
    <xf numFmtId="0" fontId="23" fillId="16" borderId="37" xfId="0" applyFont="1" applyFill="1" applyBorder="1" applyAlignment="1" applyProtection="1">
      <alignment horizontal="center" vertical="center"/>
    </xf>
    <xf numFmtId="0" fontId="23" fillId="7" borderId="38" xfId="0" applyFont="1" applyFill="1" applyBorder="1" applyAlignment="1" applyProtection="1">
      <alignment horizontal="center" vertical="center"/>
    </xf>
    <xf numFmtId="0" fontId="23" fillId="7" borderId="37" xfId="0" applyFont="1" applyFill="1" applyBorder="1" applyAlignment="1" applyProtection="1">
      <alignment horizontal="center" vertical="center"/>
    </xf>
    <xf numFmtId="0" fontId="23" fillId="6" borderId="38" xfId="0" applyFont="1" applyFill="1" applyBorder="1" applyAlignment="1" applyProtection="1">
      <alignment horizontal="center" vertical="center"/>
    </xf>
    <xf numFmtId="0" fontId="23" fillId="6" borderId="37" xfId="0" applyFont="1" applyFill="1" applyBorder="1" applyAlignment="1" applyProtection="1">
      <alignment horizontal="center" vertical="center"/>
    </xf>
    <xf numFmtId="0" fontId="23" fillId="8" borderId="38" xfId="0" applyFont="1" applyFill="1" applyBorder="1" applyAlignment="1" applyProtection="1">
      <alignment horizontal="center" vertical="center"/>
    </xf>
    <xf numFmtId="0" fontId="23" fillId="8" borderId="37" xfId="0" applyFont="1" applyFill="1" applyBorder="1" applyAlignment="1" applyProtection="1">
      <alignment horizontal="center" vertical="center"/>
    </xf>
    <xf numFmtId="0" fontId="23" fillId="19" borderId="38" xfId="0" applyFont="1" applyFill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23" fillId="19" borderId="37" xfId="0" applyFont="1" applyFill="1" applyBorder="1" applyAlignment="1" applyProtection="1">
      <alignment horizontal="center" vertical="center"/>
    </xf>
    <xf numFmtId="0" fontId="0" fillId="17" borderId="33" xfId="0" applyFill="1" applyBorder="1" applyAlignment="1" applyProtection="1">
      <alignment horizontal="center" vertical="center"/>
    </xf>
    <xf numFmtId="0" fontId="0" fillId="6" borderId="34" xfId="0" applyFill="1" applyBorder="1" applyAlignment="1" applyProtection="1">
      <alignment horizontal="center" vertical="center"/>
    </xf>
    <xf numFmtId="0" fontId="23" fillId="20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20" borderId="37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7" fontId="22" fillId="0" borderId="0" xfId="0" applyNumberFormat="1" applyFont="1" applyBorder="1" applyAlignment="1">
      <alignment vertical="center" shrinkToFit="1"/>
    </xf>
    <xf numFmtId="178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vertical="center" wrapText="1"/>
    </xf>
    <xf numFmtId="178" fontId="22" fillId="0" borderId="18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178" fontId="22" fillId="0" borderId="0" xfId="0" applyNumberFormat="1" applyFont="1" applyBorder="1" applyAlignment="1">
      <alignment vertical="center" wrapText="1"/>
    </xf>
    <xf numFmtId="178" fontId="22" fillId="0" borderId="0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>
      <alignment vertical="center"/>
    </xf>
    <xf numFmtId="0" fontId="0" fillId="0" borderId="0" xfId="0" applyBorder="1">
      <alignment vertical="center"/>
    </xf>
    <xf numFmtId="0" fontId="23" fillId="17" borderId="0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19" borderId="0" xfId="0" applyFont="1" applyFill="1" applyBorder="1" applyAlignment="1" applyProtection="1">
      <alignment horizontal="center" vertical="center"/>
    </xf>
    <xf numFmtId="0" fontId="23" fillId="2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17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 shrinkToFit="1"/>
    </xf>
    <xf numFmtId="0" fontId="3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15" fillId="0" borderId="80" xfId="0" applyFont="1" applyFill="1" applyBorder="1" applyAlignment="1">
      <alignment vertical="center" textRotation="255"/>
    </xf>
    <xf numFmtId="0" fontId="0" fillId="0" borderId="62" xfId="0" applyBorder="1" applyAlignment="1">
      <alignment vertical="center"/>
    </xf>
    <xf numFmtId="0" fontId="0" fillId="0" borderId="62" xfId="0" applyBorder="1">
      <alignment vertical="center"/>
    </xf>
    <xf numFmtId="0" fontId="0" fillId="0" borderId="6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15" fillId="0" borderId="63" xfId="0" applyFont="1" applyFill="1" applyBorder="1" applyAlignment="1">
      <alignment vertical="center" textRotation="255"/>
    </xf>
    <xf numFmtId="0" fontId="0" fillId="0" borderId="64" xfId="0" applyFill="1" applyBorder="1" applyAlignment="1">
      <alignment vertical="center"/>
    </xf>
    <xf numFmtId="0" fontId="15" fillId="0" borderId="63" xfId="0" applyFont="1" applyBorder="1" applyAlignment="1">
      <alignment horizontal="center" vertical="center" textRotation="255"/>
    </xf>
    <xf numFmtId="0" fontId="25" fillId="0" borderId="64" xfId="0" applyFont="1" applyFill="1" applyBorder="1" applyAlignment="1">
      <alignment wrapText="1" shrinkToFit="1"/>
    </xf>
    <xf numFmtId="0" fontId="25" fillId="0" borderId="0" xfId="0" applyFont="1" applyBorder="1" applyAlignment="1">
      <alignment wrapText="1" shrinkToFit="1"/>
    </xf>
    <xf numFmtId="0" fontId="23" fillId="0" borderId="64" xfId="0" applyFont="1" applyFill="1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top" wrapText="1"/>
    </xf>
    <xf numFmtId="179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vertical="center" shrinkToFit="1"/>
    </xf>
    <xf numFmtId="178" fontId="22" fillId="0" borderId="17" xfId="0" applyNumberFormat="1" applyFont="1" applyBorder="1" applyAlignment="1">
      <alignment horizontal="right" vertical="center" shrinkToFit="1"/>
    </xf>
    <xf numFmtId="178" fontId="22" fillId="0" borderId="12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right" vertical="center" shrinkToFit="1"/>
    </xf>
    <xf numFmtId="0" fontId="22" fillId="0" borderId="22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 shrinkToFit="1"/>
    </xf>
    <xf numFmtId="179" fontId="22" fillId="0" borderId="18" xfId="0" applyNumberFormat="1" applyFont="1" applyBorder="1" applyAlignment="1">
      <alignment vertical="center" shrinkToFit="1"/>
    </xf>
    <xf numFmtId="0" fontId="0" fillId="17" borderId="105" xfId="0" applyFill="1" applyBorder="1" applyAlignment="1">
      <alignment horizontal="center"/>
    </xf>
    <xf numFmtId="0" fontId="0" fillId="17" borderId="106" xfId="0" applyFill="1" applyBorder="1" applyAlignment="1">
      <alignment horizontal="center"/>
    </xf>
    <xf numFmtId="0" fontId="23" fillId="16" borderId="105" xfId="0" applyFont="1" applyFill="1" applyBorder="1" applyAlignment="1">
      <alignment horizontal="center" vertical="center"/>
    </xf>
    <xf numFmtId="0" fontId="23" fillId="16" borderId="106" xfId="0" applyFont="1" applyFill="1" applyBorder="1" applyAlignment="1">
      <alignment horizontal="center" vertical="center"/>
    </xf>
    <xf numFmtId="0" fontId="23" fillId="7" borderId="105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center" vertical="center"/>
    </xf>
    <xf numFmtId="0" fontId="23" fillId="6" borderId="105" xfId="0" applyFont="1" applyFill="1" applyBorder="1" applyAlignment="1">
      <alignment horizontal="center" vertical="center"/>
    </xf>
    <xf numFmtId="0" fontId="23" fillId="6" borderId="106" xfId="0" applyFont="1" applyFill="1" applyBorder="1" applyAlignment="1">
      <alignment horizontal="center" vertical="center"/>
    </xf>
    <xf numFmtId="0" fontId="23" fillId="8" borderId="106" xfId="0" applyFont="1" applyFill="1" applyBorder="1" applyAlignment="1">
      <alignment horizontal="center" vertical="center"/>
    </xf>
    <xf numFmtId="0" fontId="23" fillId="19" borderId="105" xfId="0" applyFont="1" applyFill="1" applyBorder="1" applyAlignment="1">
      <alignment horizontal="center" vertical="center"/>
    </xf>
    <xf numFmtId="0" fontId="23" fillId="19" borderId="106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7" borderId="33" xfId="0" applyFill="1" applyBorder="1">
      <alignment vertical="center"/>
    </xf>
    <xf numFmtId="0" fontId="0" fillId="27" borderId="34" xfId="0" applyFill="1" applyBorder="1">
      <alignment vertical="center"/>
    </xf>
    <xf numFmtId="0" fontId="0" fillId="27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11" borderId="33" xfId="0" applyFill="1" applyBorder="1">
      <alignment vertical="center"/>
    </xf>
    <xf numFmtId="0" fontId="0" fillId="11" borderId="34" xfId="0" applyFill="1" applyBorder="1">
      <alignment vertical="center"/>
    </xf>
    <xf numFmtId="0" fontId="0" fillId="11" borderId="33" xfId="0" applyFill="1" applyBorder="1" applyAlignment="1">
      <alignment horizontal="center" vertical="center"/>
    </xf>
    <xf numFmtId="0" fontId="23" fillId="20" borderId="105" xfId="0" applyFont="1" applyFill="1" applyBorder="1" applyAlignment="1">
      <alignment horizontal="center" vertical="center"/>
    </xf>
    <xf numFmtId="0" fontId="23" fillId="20" borderId="10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vertical="center"/>
    </xf>
    <xf numFmtId="0" fontId="12" fillId="8" borderId="105" xfId="0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23" fillId="20" borderId="63" xfId="0" applyFont="1" applyFill="1" applyBorder="1" applyAlignment="1" applyProtection="1">
      <alignment horizontal="center" vertical="center"/>
    </xf>
    <xf numFmtId="0" fontId="0" fillId="0" borderId="97" xfId="0" applyBorder="1" applyAlignment="1">
      <alignment vertical="center"/>
    </xf>
    <xf numFmtId="0" fontId="25" fillId="0" borderId="50" xfId="0" applyFont="1" applyFill="1" applyBorder="1" applyAlignment="1">
      <alignment vertical="center" textRotation="255"/>
    </xf>
    <xf numFmtId="0" fontId="0" fillId="0" borderId="31" xfId="0" applyBorder="1" applyAlignment="1">
      <alignment vertical="center"/>
    </xf>
    <xf numFmtId="0" fontId="37" fillId="0" borderId="3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9" fillId="22" borderId="70" xfId="0" applyFont="1" applyFill="1" applyBorder="1" applyAlignment="1">
      <alignment horizontal="center" vertical="center" shrinkToFit="1"/>
    </xf>
    <xf numFmtId="0" fontId="29" fillId="22" borderId="71" xfId="0" applyFont="1" applyFill="1" applyBorder="1" applyAlignment="1">
      <alignment horizontal="center" vertical="center" shrinkToFit="1"/>
    </xf>
    <xf numFmtId="0" fontId="29" fillId="0" borderId="77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horizontal="center" vertical="center"/>
    </xf>
    <xf numFmtId="0" fontId="29" fillId="22" borderId="66" xfId="0" applyNumberFormat="1" applyFont="1" applyFill="1" applyBorder="1" applyAlignment="1">
      <alignment horizontal="center" vertical="center"/>
    </xf>
    <xf numFmtId="0" fontId="29" fillId="22" borderId="65" xfId="0" applyNumberFormat="1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 shrinkToFit="1"/>
    </xf>
    <xf numFmtId="2" fontId="29" fillId="0" borderId="11" xfId="0" applyNumberFormat="1" applyFont="1" applyBorder="1" applyAlignment="1">
      <alignment horizontal="center" vertical="center" shrinkToFit="1"/>
    </xf>
    <xf numFmtId="2" fontId="29" fillId="0" borderId="21" xfId="0" applyNumberFormat="1" applyFont="1" applyBorder="1" applyAlignment="1">
      <alignment horizontal="center" vertical="center" shrinkToFit="1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>
      <alignment horizontal="center" vertical="center" textRotation="255"/>
    </xf>
    <xf numFmtId="0" fontId="15" fillId="8" borderId="14" xfId="0" applyFont="1" applyFill="1" applyBorder="1" applyAlignment="1">
      <alignment horizontal="center" vertical="center" textRotation="255" shrinkToFit="1"/>
    </xf>
    <xf numFmtId="0" fontId="15" fillId="8" borderId="15" xfId="0" applyFont="1" applyFill="1" applyBorder="1" applyAlignment="1">
      <alignment horizontal="center" vertical="center" textRotation="255" shrinkToFit="1"/>
    </xf>
    <xf numFmtId="0" fontId="15" fillId="8" borderId="16" xfId="0" applyFont="1" applyFill="1" applyBorder="1" applyAlignment="1">
      <alignment horizontal="center" vertical="center" textRotation="255" shrinkToFit="1"/>
    </xf>
    <xf numFmtId="0" fontId="0" fillId="17" borderId="0" xfId="0" applyFill="1" applyAlignment="1">
      <alignment horizontal="center" vertical="center"/>
    </xf>
    <xf numFmtId="0" fontId="15" fillId="8" borderId="14" xfId="0" applyFont="1" applyFill="1" applyBorder="1" applyAlignment="1">
      <alignment horizontal="center" vertical="center" textRotation="255"/>
    </xf>
    <xf numFmtId="0" fontId="15" fillId="8" borderId="15" xfId="0" applyFont="1" applyFill="1" applyBorder="1" applyAlignment="1">
      <alignment horizontal="center" vertical="center" textRotation="255"/>
    </xf>
    <xf numFmtId="0" fontId="15" fillId="8" borderId="16" xfId="0" applyFont="1" applyFill="1" applyBorder="1" applyAlignment="1">
      <alignment horizontal="center" vertical="center" textRotation="255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shrinkToFit="1"/>
    </xf>
    <xf numFmtId="0" fontId="29" fillId="22" borderId="70" xfId="0" applyNumberFormat="1" applyFont="1" applyFill="1" applyBorder="1" applyAlignment="1">
      <alignment horizontal="center" vertical="center" shrinkToFit="1"/>
    </xf>
    <xf numFmtId="0" fontId="29" fillId="22" borderId="71" xfId="0" applyNumberFormat="1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9" fillId="22" borderId="68" xfId="0" applyFont="1" applyFill="1" applyBorder="1" applyAlignment="1" applyProtection="1">
      <alignment horizontal="center" vertical="center" shrinkToFit="1"/>
      <protection hidden="1"/>
    </xf>
    <xf numFmtId="0" fontId="29" fillId="22" borderId="69" xfId="0" applyFont="1" applyFill="1" applyBorder="1" applyAlignment="1" applyProtection="1">
      <alignment horizontal="center" vertical="center" shrinkToFit="1"/>
      <protection hidden="1"/>
    </xf>
    <xf numFmtId="0" fontId="29" fillId="22" borderId="72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textRotation="255" shrinkToFit="1"/>
    </xf>
    <xf numFmtId="0" fontId="15" fillId="2" borderId="15" xfId="0" applyFont="1" applyFill="1" applyBorder="1" applyAlignment="1">
      <alignment horizontal="center" vertical="center" textRotation="255" shrinkToFit="1"/>
    </xf>
    <xf numFmtId="0" fontId="15" fillId="2" borderId="16" xfId="0" applyFont="1" applyFill="1" applyBorder="1" applyAlignment="1">
      <alignment horizontal="center" vertical="center" textRotation="255" shrinkToFit="1"/>
    </xf>
    <xf numFmtId="0" fontId="30" fillId="24" borderId="99" xfId="0" applyFont="1" applyFill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29" fillId="22" borderId="103" xfId="0" applyFont="1" applyFill="1" applyBorder="1" applyAlignment="1">
      <alignment horizontal="center" vertical="center" shrinkToFit="1"/>
    </xf>
    <xf numFmtId="0" fontId="29" fillId="0" borderId="102" xfId="0" applyNumberFormat="1" applyFont="1" applyFill="1" applyBorder="1" applyAlignment="1">
      <alignment horizontal="center" vertical="center"/>
    </xf>
    <xf numFmtId="0" fontId="29" fillId="22" borderId="103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22" borderId="60" xfId="0" applyFont="1" applyFill="1" applyBorder="1" applyAlignment="1">
      <alignment horizontal="center" vertical="center" shrinkToFit="1"/>
    </xf>
    <xf numFmtId="0" fontId="29" fillId="22" borderId="65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 wrapText="1" shrinkToFit="1"/>
    </xf>
    <xf numFmtId="0" fontId="33" fillId="26" borderId="31" xfId="0" applyFont="1" applyFill="1" applyBorder="1" applyAlignment="1">
      <alignment horizontal="center" vertical="center" wrapText="1" shrinkToFit="1"/>
    </xf>
    <xf numFmtId="0" fontId="33" fillId="26" borderId="32" xfId="0" applyFont="1" applyFill="1" applyBorder="1" applyAlignment="1">
      <alignment horizontal="center" vertical="center" wrapText="1" shrinkToFit="1"/>
    </xf>
    <xf numFmtId="0" fontId="31" fillId="24" borderId="40" xfId="0" applyFont="1" applyFill="1" applyBorder="1" applyAlignment="1">
      <alignment horizontal="center" vertical="center" wrapText="1" shrinkToFit="1"/>
    </xf>
    <xf numFmtId="0" fontId="31" fillId="24" borderId="36" xfId="0" applyFont="1" applyFill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22" borderId="73" xfId="0" applyFont="1" applyFill="1" applyBorder="1" applyAlignment="1">
      <alignment horizontal="center" vertical="center" shrinkToFit="1"/>
    </xf>
    <xf numFmtId="0" fontId="29" fillId="22" borderId="74" xfId="0" applyFont="1" applyFill="1" applyBorder="1" applyAlignment="1">
      <alignment horizontal="center" vertical="center" shrinkToFit="1"/>
    </xf>
    <xf numFmtId="179" fontId="29" fillId="0" borderId="77" xfId="0" applyNumberFormat="1" applyFont="1" applyFill="1" applyBorder="1" applyAlignment="1">
      <alignment horizontal="center" vertical="center"/>
    </xf>
    <xf numFmtId="179" fontId="29" fillId="0" borderId="79" xfId="0" applyNumberFormat="1" applyFont="1" applyFill="1" applyBorder="1" applyAlignment="1">
      <alignment horizontal="center" vertical="center"/>
    </xf>
    <xf numFmtId="0" fontId="29" fillId="22" borderId="66" xfId="0" applyFont="1" applyFill="1" applyBorder="1" applyAlignment="1">
      <alignment horizontal="center" vertical="center"/>
    </xf>
    <xf numFmtId="0" fontId="29" fillId="22" borderId="6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2" borderId="60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 wrapText="1" shrinkToFit="1"/>
    </xf>
    <xf numFmtId="0" fontId="29" fillId="0" borderId="78" xfId="0" applyNumberFormat="1" applyFont="1" applyFill="1" applyBorder="1" applyAlignment="1">
      <alignment horizontal="center" vertical="center"/>
    </xf>
    <xf numFmtId="0" fontId="29" fillId="23" borderId="54" xfId="0" applyFont="1" applyFill="1" applyBorder="1" applyAlignment="1">
      <alignment horizontal="center" vertical="center" shrinkToFit="1"/>
    </xf>
    <xf numFmtId="0" fontId="29" fillId="23" borderId="56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wrapText="1" shrinkToFit="1"/>
    </xf>
    <xf numFmtId="0" fontId="31" fillId="0" borderId="76" xfId="0" applyFont="1" applyFill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29" fillId="22" borderId="67" xfId="0" applyNumberFormat="1" applyFont="1" applyFill="1" applyBorder="1" applyAlignment="1">
      <alignment horizontal="center" vertical="center"/>
    </xf>
    <xf numFmtId="0" fontId="30" fillId="24" borderId="104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horizontal="center" vertical="center" shrinkToFit="1"/>
    </xf>
    <xf numFmtId="0" fontId="29" fillId="23" borderId="55" xfId="0" applyFont="1" applyFill="1" applyBorder="1" applyAlignment="1">
      <alignment horizontal="center" vertical="center" shrinkToFit="1"/>
    </xf>
    <xf numFmtId="0" fontId="29" fillId="21" borderId="66" xfId="0" applyFont="1" applyFill="1" applyBorder="1" applyAlignment="1">
      <alignment horizontal="center" vertical="center" shrinkToFit="1"/>
    </xf>
    <xf numFmtId="0" fontId="29" fillId="21" borderId="67" xfId="0" applyFont="1" applyFill="1" applyBorder="1" applyAlignment="1">
      <alignment horizontal="center" vertical="center" shrinkToFit="1"/>
    </xf>
    <xf numFmtId="0" fontId="29" fillId="21" borderId="65" xfId="0" applyFont="1" applyFill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21" borderId="48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2" fontId="29" fillId="0" borderId="17" xfId="0" applyNumberFormat="1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left" vertical="center" wrapText="1" shrinkToFit="1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wrapText="1" shrinkToFit="1"/>
    </xf>
    <xf numFmtId="0" fontId="0" fillId="21" borderId="19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0" fontId="29" fillId="23" borderId="87" xfId="0" applyFont="1" applyFill="1" applyBorder="1" applyAlignment="1">
      <alignment horizontal="center" vertical="center" shrinkToFit="1"/>
    </xf>
    <xf numFmtId="0" fontId="29" fillId="23" borderId="57" xfId="0" applyFont="1" applyFill="1" applyBorder="1" applyAlignment="1">
      <alignment horizontal="center" vertical="center" shrinkToFit="1"/>
    </xf>
    <xf numFmtId="0" fontId="29" fillId="22" borderId="92" xfId="0" applyFont="1" applyFill="1" applyBorder="1" applyAlignment="1">
      <alignment horizontal="center" vertical="center" shrinkToFit="1"/>
    </xf>
    <xf numFmtId="179" fontId="29" fillId="0" borderId="75" xfId="0" applyNumberFormat="1" applyFont="1" applyFill="1" applyBorder="1" applyAlignment="1">
      <alignment horizontal="center" vertical="center"/>
    </xf>
    <xf numFmtId="0" fontId="29" fillId="0" borderId="91" xfId="0" applyFont="1" applyBorder="1" applyAlignment="1">
      <alignment horizontal="center" vertical="center" shrinkToFit="1"/>
    </xf>
    <xf numFmtId="0" fontId="29" fillId="21" borderId="9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wrapText="1" shrinkToFit="1"/>
    </xf>
    <xf numFmtId="0" fontId="30" fillId="24" borderId="36" xfId="0" applyFont="1" applyFill="1" applyBorder="1" applyAlignment="1">
      <alignment horizontal="center" vertical="center" shrinkToFit="1"/>
    </xf>
    <xf numFmtId="0" fontId="29" fillId="23" borderId="58" xfId="0" applyFont="1" applyFill="1" applyBorder="1" applyAlignment="1">
      <alignment horizontal="center" vertical="center" shrinkToFit="1"/>
    </xf>
    <xf numFmtId="0" fontId="29" fillId="23" borderId="59" xfId="0" applyFont="1" applyFill="1" applyBorder="1" applyAlignment="1">
      <alignment horizontal="center" vertical="center" shrinkToFit="1"/>
    </xf>
    <xf numFmtId="0" fontId="29" fillId="21" borderId="60" xfId="0" applyFont="1" applyFill="1" applyBorder="1" applyAlignment="1">
      <alignment horizontal="center" vertical="center" shrinkToFit="1"/>
    </xf>
    <xf numFmtId="0" fontId="29" fillId="21" borderId="61" xfId="0" applyFont="1" applyFill="1" applyBorder="1" applyAlignment="1">
      <alignment horizontal="center" vertical="center" shrinkToFit="1"/>
    </xf>
    <xf numFmtId="0" fontId="31" fillId="21" borderId="38" xfId="0" applyFont="1" applyFill="1" applyBorder="1" applyAlignment="1">
      <alignment horizontal="center" vertical="center" wrapText="1" shrinkToFit="1"/>
    </xf>
    <xf numFmtId="0" fontId="31" fillId="21" borderId="47" xfId="0" applyFont="1" applyFill="1" applyBorder="1" applyAlignment="1">
      <alignment horizontal="center" vertical="center" wrapText="1" shrinkToFit="1"/>
    </xf>
    <xf numFmtId="0" fontId="29" fillId="21" borderId="49" xfId="0" applyFont="1" applyFill="1" applyBorder="1" applyAlignment="1">
      <alignment horizontal="center" vertical="center" shrinkToFit="1"/>
    </xf>
    <xf numFmtId="0" fontId="30" fillId="24" borderId="86" xfId="0" applyFont="1" applyFill="1" applyBorder="1" applyAlignment="1">
      <alignment horizontal="center" vertical="center" shrinkToFit="1"/>
    </xf>
    <xf numFmtId="0" fontId="31" fillId="23" borderId="52" xfId="0" applyFont="1" applyFill="1" applyBorder="1" applyAlignment="1">
      <alignment horizontal="center" vertical="center" wrapText="1" shrinkToFit="1"/>
    </xf>
    <xf numFmtId="0" fontId="31" fillId="23" borderId="53" xfId="0" applyFont="1" applyFill="1" applyBorder="1" applyAlignment="1">
      <alignment horizontal="center" vertical="center" wrapText="1" shrinkToFit="1"/>
    </xf>
    <xf numFmtId="0" fontId="0" fillId="0" borderId="10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5" fillId="24" borderId="64" xfId="0" applyFont="1" applyFill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0" fillId="24" borderId="100" xfId="0" applyFont="1" applyFill="1" applyBorder="1" applyAlignment="1">
      <alignment horizontal="center" vertical="center" shrinkToFit="1"/>
    </xf>
    <xf numFmtId="0" fontId="30" fillId="24" borderId="62" xfId="0" applyFont="1" applyFill="1" applyBorder="1" applyAlignment="1">
      <alignment horizontal="center" vertical="center" shrinkToFit="1"/>
    </xf>
    <xf numFmtId="0" fontId="30" fillId="24" borderId="94" xfId="0" applyFont="1" applyFill="1" applyBorder="1" applyAlignment="1">
      <alignment horizontal="center" vertical="center" shrinkToFit="1"/>
    </xf>
    <xf numFmtId="0" fontId="29" fillId="21" borderId="83" xfId="0" applyFont="1" applyFill="1" applyBorder="1" applyAlignment="1">
      <alignment horizontal="center" vertical="center" shrinkToFit="1"/>
    </xf>
    <xf numFmtId="0" fontId="29" fillId="21" borderId="85" xfId="0" applyFont="1" applyFill="1" applyBorder="1" applyAlignment="1">
      <alignment horizontal="center" vertical="center" shrinkToFit="1"/>
    </xf>
    <xf numFmtId="0" fontId="29" fillId="21" borderId="84" xfId="0" applyFont="1" applyFill="1" applyBorder="1" applyAlignment="1">
      <alignment horizontal="center" vertical="center" shrinkToFit="1"/>
    </xf>
    <xf numFmtId="2" fontId="29" fillId="0" borderId="83" xfId="0" applyNumberFormat="1" applyFont="1" applyBorder="1" applyAlignment="1">
      <alignment horizontal="center" vertical="center" shrinkToFit="1"/>
    </xf>
    <xf numFmtId="2" fontId="29" fillId="0" borderId="85" xfId="0" applyNumberFormat="1" applyFont="1" applyBorder="1" applyAlignment="1">
      <alignment horizontal="center" vertical="center" shrinkToFit="1"/>
    </xf>
    <xf numFmtId="2" fontId="29" fillId="0" borderId="84" xfId="0" applyNumberFormat="1" applyFont="1" applyBorder="1" applyAlignment="1">
      <alignment horizontal="center" vertical="center" shrinkToFit="1"/>
    </xf>
    <xf numFmtId="0" fontId="29" fillId="22" borderId="66" xfId="0" applyFont="1" applyFill="1" applyBorder="1" applyAlignment="1">
      <alignment horizontal="center" vertical="center" shrinkToFit="1"/>
    </xf>
    <xf numFmtId="0" fontId="29" fillId="22" borderId="67" xfId="0" applyFont="1" applyFill="1" applyBorder="1" applyAlignment="1">
      <alignment horizontal="center" vertical="center" shrinkToFit="1"/>
    </xf>
    <xf numFmtId="0" fontId="25" fillId="0" borderId="6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5" fillId="0" borderId="97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176" fontId="21" fillId="0" borderId="80" xfId="0" applyNumberFormat="1" applyFont="1" applyBorder="1" applyAlignment="1">
      <alignment horizontal="left" vertical="top" wrapText="1"/>
    </xf>
    <xf numFmtId="176" fontId="21" fillId="0" borderId="62" xfId="0" applyNumberFormat="1" applyFont="1" applyBorder="1" applyAlignment="1">
      <alignment horizontal="left" vertical="top"/>
    </xf>
    <xf numFmtId="176" fontId="21" fillId="0" borderId="93" xfId="0" applyNumberFormat="1" applyFont="1" applyBorder="1" applyAlignment="1">
      <alignment horizontal="left" vertical="top"/>
    </xf>
    <xf numFmtId="176" fontId="21" fillId="0" borderId="63" xfId="0" applyNumberFormat="1" applyFont="1" applyBorder="1" applyAlignment="1">
      <alignment horizontal="left" vertical="top"/>
    </xf>
    <xf numFmtId="176" fontId="21" fillId="0" borderId="0" xfId="0" applyNumberFormat="1" applyFont="1" applyBorder="1" applyAlignment="1">
      <alignment horizontal="left" vertical="top"/>
    </xf>
    <xf numFmtId="176" fontId="21" fillId="0" borderId="64" xfId="0" applyNumberFormat="1" applyFont="1" applyBorder="1" applyAlignment="1">
      <alignment horizontal="left" vertical="top"/>
    </xf>
    <xf numFmtId="176" fontId="21" fillId="0" borderId="97" xfId="0" applyNumberFormat="1" applyFont="1" applyBorder="1" applyAlignment="1">
      <alignment horizontal="left" vertical="top"/>
    </xf>
    <xf numFmtId="176" fontId="21" fillId="0" borderId="50" xfId="0" applyNumberFormat="1" applyFont="1" applyBorder="1" applyAlignment="1">
      <alignment horizontal="left" vertical="top"/>
    </xf>
    <xf numFmtId="176" fontId="21" fillId="0" borderId="51" xfId="0" applyNumberFormat="1" applyFont="1" applyBorder="1" applyAlignment="1">
      <alignment horizontal="left" vertical="top"/>
    </xf>
    <xf numFmtId="0" fontId="21" fillId="0" borderId="80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/>
    </xf>
    <xf numFmtId="0" fontId="21" fillId="0" borderId="93" xfId="0" applyFont="1" applyBorder="1" applyAlignment="1">
      <alignment horizontal="left" vertical="top"/>
    </xf>
    <xf numFmtId="0" fontId="21" fillId="0" borderId="6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64" xfId="0" applyFont="1" applyBorder="1" applyAlignment="1">
      <alignment horizontal="left" vertical="top"/>
    </xf>
    <xf numFmtId="0" fontId="21" fillId="0" borderId="97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5" fillId="0" borderId="80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left" vertical="top" wrapText="1"/>
    </xf>
    <xf numFmtId="0" fontId="25" fillId="0" borderId="93" xfId="0" applyFont="1" applyBorder="1" applyAlignment="1">
      <alignment horizontal="left" vertical="top" wrapText="1"/>
    </xf>
    <xf numFmtId="0" fontId="37" fillId="24" borderId="22" xfId="0" applyFont="1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horizontal="center" vertical="center" textRotation="255"/>
    </xf>
    <xf numFmtId="0" fontId="29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/>
    </xf>
    <xf numFmtId="0" fontId="30" fillId="22" borderId="15" xfId="0" applyFont="1" applyFill="1" applyBorder="1" applyAlignment="1">
      <alignment horizontal="left" vertical="center"/>
    </xf>
    <xf numFmtId="0" fontId="30" fillId="22" borderId="16" xfId="0" applyFont="1" applyFill="1" applyBorder="1" applyAlignment="1">
      <alignment horizontal="left" vertical="center"/>
    </xf>
    <xf numFmtId="1" fontId="30" fillId="0" borderId="14" xfId="0" applyNumberFormat="1" applyFont="1" applyFill="1" applyBorder="1" applyAlignment="1">
      <alignment horizontal="left" vertical="center" wrapText="1"/>
    </xf>
    <xf numFmtId="1" fontId="30" fillId="0" borderId="14" xfId="0" applyNumberFormat="1" applyFont="1" applyFill="1" applyBorder="1" applyAlignment="1">
      <alignment horizontal="left" vertical="center"/>
    </xf>
    <xf numFmtId="1" fontId="30" fillId="0" borderId="15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0" fontId="29" fillId="22" borderId="48" xfId="0" applyFont="1" applyFill="1" applyBorder="1" applyAlignment="1">
      <alignment horizontal="center" vertical="center" shrinkToFit="1"/>
    </xf>
    <xf numFmtId="0" fontId="29" fillId="22" borderId="50" xfId="0" applyFont="1" applyFill="1" applyBorder="1" applyAlignment="1">
      <alignment horizontal="center" vertical="center" shrinkToFit="1"/>
    </xf>
    <xf numFmtId="0" fontId="29" fillId="22" borderId="90" xfId="0" applyFont="1" applyFill="1" applyBorder="1" applyAlignment="1">
      <alignment horizontal="center" vertical="center" shrinkToFit="1"/>
    </xf>
    <xf numFmtId="0" fontId="29" fillId="22" borderId="51" xfId="0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vertical="center" wrapText="1" shrinkToFit="1"/>
    </xf>
    <xf numFmtId="0" fontId="29" fillId="22" borderId="60" xfId="0" applyFont="1" applyFill="1" applyBorder="1" applyAlignment="1" applyProtection="1">
      <alignment horizontal="center" vertical="center" shrinkToFit="1"/>
      <protection hidden="1"/>
    </xf>
    <xf numFmtId="0" fontId="29" fillId="22" borderId="67" xfId="0" applyFont="1" applyFill="1" applyBorder="1" applyAlignment="1" applyProtection="1">
      <alignment horizontal="center" vertical="center" shrinkToFit="1"/>
      <protection hidden="1"/>
    </xf>
    <xf numFmtId="0" fontId="29" fillId="22" borderId="65" xfId="0" applyFont="1" applyFill="1" applyBorder="1" applyAlignment="1" applyProtection="1">
      <alignment horizontal="center" vertical="center" shrinkToFit="1"/>
      <protection hidden="1"/>
    </xf>
    <xf numFmtId="0" fontId="29" fillId="21" borderId="70" xfId="0" applyFont="1" applyFill="1" applyBorder="1" applyAlignment="1">
      <alignment horizontal="center" vertical="center" shrinkToFit="1"/>
    </xf>
    <xf numFmtId="0" fontId="29" fillId="21" borderId="72" xfId="0" applyFont="1" applyFill="1" applyBorder="1" applyAlignment="1">
      <alignment horizontal="center" vertical="center" shrinkToFit="1"/>
    </xf>
    <xf numFmtId="0" fontId="29" fillId="21" borderId="82" xfId="0" applyFont="1" applyFill="1" applyBorder="1" applyAlignment="1">
      <alignment horizontal="center" vertical="center" shrinkToFit="1"/>
    </xf>
    <xf numFmtId="0" fontId="29" fillId="21" borderId="8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wrapText="1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2" fontId="29" fillId="0" borderId="88" xfId="0" applyNumberFormat="1" applyFont="1" applyBorder="1" applyAlignment="1">
      <alignment horizontal="center" vertical="center" shrinkToFit="1"/>
    </xf>
    <xf numFmtId="2" fontId="29" fillId="0" borderId="89" xfId="0" applyNumberFormat="1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29" fillId="22" borderId="49" xfId="0" applyFont="1" applyFill="1" applyBorder="1" applyAlignment="1">
      <alignment horizontal="center" vertical="center" shrinkToFit="1"/>
    </xf>
    <xf numFmtId="0" fontId="29" fillId="23" borderId="54" xfId="0" applyFont="1" applyFill="1" applyBorder="1" applyAlignment="1">
      <alignment horizontal="center" vertical="center" wrapText="1" shrinkToFit="1"/>
    </xf>
    <xf numFmtId="0" fontId="29" fillId="23" borderId="55" xfId="0" applyFont="1" applyFill="1" applyBorder="1" applyAlignment="1">
      <alignment horizontal="center" vertical="center" wrapText="1" shrinkToFit="1"/>
    </xf>
    <xf numFmtId="0" fontId="29" fillId="21" borderId="71" xfId="0" applyFont="1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0" fillId="23" borderId="87" xfId="0" applyFont="1" applyFill="1" applyBorder="1" applyAlignment="1">
      <alignment horizontal="center" vertical="center" wrapText="1" shrinkToFit="1"/>
    </xf>
    <xf numFmtId="0" fontId="30" fillId="23" borderId="56" xfId="0" applyFont="1" applyFill="1" applyBorder="1" applyAlignment="1">
      <alignment horizontal="center" vertical="center" shrinkToFit="1"/>
    </xf>
    <xf numFmtId="0" fontId="30" fillId="23" borderId="55" xfId="0" applyFont="1" applyFill="1" applyBorder="1" applyAlignment="1">
      <alignment horizontal="center" vertical="center" shrinkToFit="1"/>
    </xf>
    <xf numFmtId="0" fontId="30" fillId="21" borderId="88" xfId="0" applyFont="1" applyFill="1" applyBorder="1" applyAlignment="1">
      <alignment horizontal="center" vertical="center" wrapText="1" shrinkToFit="1"/>
    </xf>
    <xf numFmtId="0" fontId="30" fillId="21" borderId="85" xfId="0" applyFont="1" applyFill="1" applyBorder="1" applyAlignment="1">
      <alignment horizontal="center" vertical="center" wrapText="1" shrinkToFit="1"/>
    </xf>
    <xf numFmtId="0" fontId="30" fillId="21" borderId="84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 wrapText="1" shrinkToFit="1"/>
    </xf>
    <xf numFmtId="0" fontId="38" fillId="0" borderId="85" xfId="0" applyFont="1" applyBorder="1" applyAlignment="1">
      <alignment horizontal="center" vertical="center" wrapText="1" shrinkToFit="1"/>
    </xf>
    <xf numFmtId="0" fontId="38" fillId="0" borderId="84" xfId="0" applyFont="1" applyBorder="1" applyAlignment="1">
      <alignment horizontal="center" vertical="center" wrapText="1" shrinkToFit="1"/>
    </xf>
    <xf numFmtId="0" fontId="0" fillId="17" borderId="0" xfId="0" applyFill="1" applyBorder="1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3242123470198"/>
          <c:y val="0.10412168073585397"/>
          <c:w val="0.6842567954867711"/>
          <c:h val="0.80446407036958223"/>
        </c:manualLayout>
      </c:layout>
      <c:radarChart>
        <c:radarStyle val="marker"/>
        <c:varyColors val="0"/>
        <c:ser>
          <c:idx val="0"/>
          <c:order val="0"/>
          <c:tx>
            <c:strRef>
              <c:f>'中学校第２学年女子（表） '!$AF$16</c:f>
              <c:strCache>
                <c:ptCount val="1"/>
                <c:pt idx="0">
                  <c:v>全国２年女子</c:v>
                </c:pt>
              </c:strCache>
            </c:strRef>
          </c:tx>
          <c:spPr>
            <a:ln w="31750">
              <a:solidFill>
                <a:srgbClr val="666699"/>
              </a:solidFill>
              <a:prstDash val="sysDash"/>
            </a:ln>
          </c:spPr>
          <c:marker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'中学校第２学年女子（表）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持久走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'中学校第２学年女子（表） '!$AG$16:$AN$16</c:f>
              <c:numCache>
                <c:formatCode>0_);[Red]\(0\)</c:formatCode>
                <c:ptCount val="8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209-9EE4-39B5E7DD0448}"/>
            </c:ext>
          </c:extLst>
        </c:ser>
        <c:ser>
          <c:idx val="1"/>
          <c:order val="1"/>
          <c:tx>
            <c:strRef>
              <c:f>'中学校第２学年女子（表） '!$AF$17</c:f>
              <c:strCache>
                <c:ptCount val="1"/>
                <c:pt idx="0">
                  <c:v>0 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'中学校第２学年女子（表）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持久走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'中学校第２学年女子（表） '!$AG$17:$AN$17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209-9EE4-39B5E7DD0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_);[Red]\(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969696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0791547832175"/>
          <c:y val="2.0025527019959462E-2"/>
          <c:w val="0.26008956365026487"/>
          <c:h val="0.10146521313710115"/>
        </c:manualLayout>
      </c:layout>
      <c:overlay val="0"/>
      <c:spPr>
        <a:noFill/>
        <a:ln w="12700">
          <a:solidFill>
            <a:srgbClr val="808080"/>
          </a:solidFill>
          <a:prstDash val="solid"/>
        </a:ln>
      </c:spPr>
      <c:txPr>
        <a:bodyPr anchor="ctr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0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8518563042216"/>
          <c:y val="5.065327463988261E-2"/>
          <c:w val="0.83793512452164853"/>
          <c:h val="0.719436739805795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'!$X$8</c:f>
              <c:strCache>
                <c:ptCount val="1"/>
                <c:pt idx="0">
                  <c:v>体力合計点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61-4B59-A01C-2E7224EBB61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1-4B59-A01C-2E7224EBB61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61-4B59-A01C-2E7224EBB61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61-4B59-A01C-2E7224EBB61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61-4B59-A01C-2E7224EBB61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61-4B59-A01C-2E7224EBB61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'!$D$11:$D$12</c:f>
              <c:strCache>
                <c:ptCount val="2"/>
                <c:pt idx="0">
                  <c:v>全国の２年生の平均得点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'!$X$11:$X$12</c:f>
              <c:numCache>
                <c:formatCode>General</c:formatCode>
                <c:ptCount val="2"/>
                <c:pt idx="0" formatCode="0.00_);[Red]\(0.00\)">
                  <c:v>48.56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1-4B59-A01C-2E7224EB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'中学校第２学年女子（表） '!$AL$13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69624564052781068"/>
          <c:y val="0.4671381787966176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29814854224302"/>
          <c:y val="5.384122139022697E-2"/>
          <c:w val="0.77543236149535366"/>
          <c:h val="0.74950477734853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'!$AM$10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AE-4612-9A03-9C2DD59ECD9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AE-4612-9A03-9C2DD59ECD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E-4612-9A03-9C2DD59ECD9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E-4612-9A03-9C2DD59ECD90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E-4612-9A03-9C2DD59ECD90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E-4612-9A03-9C2DD59ECD90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'!$AL$12:$AL$13</c:f>
              <c:numCache>
                <c:formatCode>0.00_);[Red]\(0.00\)</c:formatCode>
                <c:ptCount val="2"/>
                <c:pt idx="0">
                  <c:v>8.8800000000000008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E-4612-9A03-9C2DD59E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1.6"/>
          <c:min val="7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1083640768681"/>
          <c:y val="5.0739569173114819E-2"/>
          <c:w val="0.81823981792485734"/>
          <c:h val="0.76393515323250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'!$AF$10</c:f>
              <c:strCache>
                <c:ptCount val="1"/>
                <c:pt idx="0">
                  <c:v>記録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BF-4760-9655-9EFA7D80E8F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BF-4760-9655-9EFA7D80E8F2}"/>
              </c:ext>
            </c:extLst>
          </c:dPt>
          <c:dPt>
            <c:idx val="2"/>
            <c:invertIfNegative val="0"/>
            <c:bubble3D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BF-4760-9655-9EFA7D80E8F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F-4760-9655-9EFA7D80E8F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F-4760-9655-9EFA7D80E8F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F-4760-9655-9EFA7D80E8F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'!$AG$12:$AG$13</c:f>
              <c:numCache>
                <c:formatCode>0.00_);[Red]\(0.00\)</c:formatCode>
                <c:ptCount val="2"/>
                <c:pt idx="0">
                  <c:v>23.43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F-4760-9655-9EFA7D80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6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'中学校第２学年女子（表） '!$AI$10</c:f>
          <c:strCache>
            <c:ptCount val="1"/>
          </c:strCache>
        </c:strRef>
      </c:tx>
      <c:layout>
        <c:manualLayout>
          <c:xMode val="edge"/>
          <c:yMode val="edge"/>
          <c:x val="0.43885462233887429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91396908719744"/>
          <c:y val="0.15799382507309723"/>
          <c:w val="0.81955890930300379"/>
          <c:h val="0.667197203727200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'!$AI$10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CA-403E-AC52-958B5AD0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CA-403E-AC52-958B5AD057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CA-403E-AC52-958B5AD057E5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CA-403E-AC52-958B5AD057E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CA-403E-AC52-958B5AD057E5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A-403E-AC52-958B5AD057E5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'!$AI$12:$AI$13</c:f>
              <c:numCache>
                <c:formatCode>0.00_);[Red]\(0.00\)</c:formatCode>
                <c:ptCount val="2"/>
                <c:pt idx="0">
                  <c:v>46.2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CA-403E-AC52-958B5AD0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3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'中学校第２学年女子（表） '!$AJ$10</c:f>
          <c:strCache>
            <c:ptCount val="1"/>
          </c:strCache>
        </c:strRef>
      </c:tx>
      <c:layout>
        <c:manualLayout>
          <c:xMode val="edge"/>
          <c:yMode val="edge"/>
          <c:x val="0.43748031496062995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1002029001695"/>
          <c:y val="9.1603053435114504E-2"/>
          <c:w val="0.80796634463245287"/>
          <c:h val="0.688295566107671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'!$AJ$10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E0-48BF-B95A-34FB04C6B7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E0-48BF-B95A-34FB04C6B74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E0-48BF-B95A-34FB04C6B74E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E0-48BF-B95A-34FB04C6B74E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E0-48BF-B95A-34FB04C6B74E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0-48BF-B95A-34FB04C6B74E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'!$AJ$12:$AJ$13</c:f>
              <c:numCache>
                <c:formatCode>0.00_);[Red]\(0.00\)</c:formatCode>
                <c:ptCount val="2"/>
                <c:pt idx="0">
                  <c:v>46.25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0-48BF-B95A-34FB04C6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'中学校第２学年女子（表） '!$AK$13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268591426071741"/>
          <c:y val="0.50026638101820731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417898105202602"/>
          <c:y val="6.8553975524586697E-2"/>
          <c:w val="0.79532880307769749"/>
          <c:h val="0.70965138527547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'!$AK$10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26-4A11-B0D7-FAE6D2DE12F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26-4A11-B0D7-FAE6D2DE12F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26-4A11-B0D7-FAE6D2DE12F6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26-4A11-B0D7-FAE6D2DE12F6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26-4A11-B0D7-FAE6D2DE12F6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6-4A11-B0D7-FAE6D2DE12F6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'!$AK$12:$AK$13</c:f>
              <c:numCache>
                <c:formatCode>0.00_);[Red]\(0.00\)</c:formatCode>
                <c:ptCount val="2"/>
                <c:pt idx="0">
                  <c:v>297.62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26-4A11-B0D7-FAE6D2DE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5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77602799650043"/>
          <c:y val="9.3023255813953487E-2"/>
          <c:w val="0.79471423214955272"/>
          <c:h val="0.683462939225620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'!$AN$10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59-4559-9E4C-A2C191FE0C7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59-4559-9E4C-A2C191FE0C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59-4559-9E4C-A2C191FE0C7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59-4559-9E4C-A2C191FE0C7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59-4559-9E4C-A2C191FE0C7D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9-4559-9E4C-A2C191FE0C7D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'!$AM$12:$AM$13</c:f>
              <c:numCache>
                <c:formatCode>0.00_);[Red]\(0.00\)</c:formatCode>
                <c:ptCount val="2"/>
                <c:pt idx="0">
                  <c:v>168.15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9-4559-9E4C-A2C191FE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'中学校第２学年女子（表） '!$AO$10</c:f>
          <c:strCache>
            <c:ptCount val="1"/>
          </c:strCache>
        </c:strRef>
      </c:tx>
      <c:layout>
        <c:manualLayout>
          <c:xMode val="edge"/>
          <c:yMode val="edge"/>
          <c:x val="0.43847879154965769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16491382633114"/>
          <c:y val="0.11646700179294142"/>
          <c:w val="0.82707486738982805"/>
          <c:h val="0.70458698143806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'!$AO$10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AF-4280-AA77-7012886D8C2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F-4280-AA77-7012886D8C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AF-4280-AA77-7012886D8C2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F-4280-AA77-7012886D8C2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AF-4280-AA77-7012886D8C27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AF-4280-AA77-7012886D8C27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'!$AN$12:$AN$13</c:f>
              <c:numCache>
                <c:formatCode>0.00_);[Red]\(0.00\)</c:formatCode>
                <c:ptCount val="2"/>
                <c:pt idx="0">
                  <c:v>12.72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F-4280-AA77-7012886D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'中学校第２学年女子（表） '!$AH$10</c:f>
          <c:strCache>
            <c:ptCount val="1"/>
          </c:strCache>
        </c:strRef>
      </c:tx>
      <c:layout>
        <c:manualLayout>
          <c:xMode val="edge"/>
          <c:yMode val="edge"/>
          <c:x val="0.4405377030573881"/>
          <c:y val="6.8230334844508078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34170390863303"/>
          <c:y val="0.13056164181469482"/>
          <c:w val="0.830651911754274"/>
          <c:h val="0.72460715983448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'中学校第２学年女子（表） '!$AH$10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73-4FC5-BB70-74C0D9EF931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73-4FC5-BB70-74C0D9EF93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73-4FC5-BB70-74C0D9EF931F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73-4FC5-BB70-74C0D9EF931F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73-4FC5-BB70-74C0D9EF931F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73-4FC5-BB70-74C0D9EF931F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'中学校第２学年女子（表） '!$AF$12:$AF$13</c:f>
              <c:strCache>
                <c:ptCount val="2"/>
                <c:pt idx="0">
                  <c:v>全国２年女子</c:v>
                </c:pt>
                <c:pt idx="1">
                  <c:v>0</c:v>
                </c:pt>
              </c:strCache>
            </c:strRef>
          </c:cat>
          <c:val>
            <c:numRef>
              <c:f>'中学校第２学年女子（表） '!$AH$12:$AH$13</c:f>
              <c:numCache>
                <c:formatCode>0.00_);[Red]\(0.00\)</c:formatCode>
                <c:ptCount val="2"/>
                <c:pt idx="0">
                  <c:v>22.32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3-4FC5-BB70-74C0D9EF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microsoft.com/office/2007/relationships/hdphoto" Target="../media/hdphoto1.wdp"/><Relationship Id="rId18" Type="http://schemas.microsoft.com/office/2007/relationships/hdphoto" Target="../media/hdphoto3.wdp"/><Relationship Id="rId26" Type="http://schemas.openxmlformats.org/officeDocument/2006/relationships/image" Target="../media/image10.png"/><Relationship Id="rId3" Type="http://schemas.openxmlformats.org/officeDocument/2006/relationships/chart" Target="../charts/chart3.xml"/><Relationship Id="rId21" Type="http://schemas.openxmlformats.org/officeDocument/2006/relationships/image" Target="../media/image7.png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5.png"/><Relationship Id="rId25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microsoft.com/office/2007/relationships/hdphoto" Target="../media/hdphoto2.wdp"/><Relationship Id="rId20" Type="http://schemas.microsoft.com/office/2007/relationships/hdphoto" Target="../media/hdphoto4.wdp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24" Type="http://schemas.microsoft.com/office/2007/relationships/hdphoto" Target="../media/hdphoto6.wdp"/><Relationship Id="rId5" Type="http://schemas.openxmlformats.org/officeDocument/2006/relationships/chart" Target="../charts/chart5.xml"/><Relationship Id="rId15" Type="http://schemas.openxmlformats.org/officeDocument/2006/relationships/image" Target="../media/image4.png"/><Relationship Id="rId23" Type="http://schemas.openxmlformats.org/officeDocument/2006/relationships/image" Target="../media/image8.png"/><Relationship Id="rId10" Type="http://schemas.openxmlformats.org/officeDocument/2006/relationships/chart" Target="../charts/chart10.xml"/><Relationship Id="rId19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3.png"/><Relationship Id="rId22" Type="http://schemas.microsoft.com/office/2007/relationships/hdphoto" Target="../media/hdphoto5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269575</xdr:colOff>
      <xdr:row>15</xdr:row>
      <xdr:rowOff>17972</xdr:rowOff>
    </xdr:from>
    <xdr:to>
      <xdr:col>18</xdr:col>
      <xdr:colOff>71888</xdr:colOff>
      <xdr:row>31</xdr:row>
      <xdr:rowOff>116417</xdr:rowOff>
    </xdr:to>
    <xdr:graphicFrame macro="">
      <xdr:nvGraphicFramePr>
        <xdr:cNvPr id="3525490" name="グラフ 9">
          <a:extLst>
            <a:ext uri="{FF2B5EF4-FFF2-40B4-BE49-F238E27FC236}">
              <a16:creationId xmlns:a16="http://schemas.microsoft.com/office/drawing/2014/main" id="{00000000-0008-0000-0000-000072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21745</xdr:colOff>
      <xdr:row>15</xdr:row>
      <xdr:rowOff>24538</xdr:rowOff>
    </xdr:from>
    <xdr:to>
      <xdr:col>11</xdr:col>
      <xdr:colOff>18151</xdr:colOff>
      <xdr:row>15</xdr:row>
      <xdr:rowOff>168538</xdr:rowOff>
    </xdr:to>
    <xdr:sp macro="" textlink="">
      <xdr:nvSpPr>
        <xdr:cNvPr id="3525505" name="テキスト ボックス 33">
          <a:extLst>
            <a:ext uri="{FF2B5EF4-FFF2-40B4-BE49-F238E27FC236}">
              <a16:creationId xmlns:a16="http://schemas.microsoft.com/office/drawing/2014/main" id="{00000000-0008-0000-0000-000081CB3500}"/>
            </a:ext>
          </a:extLst>
        </xdr:cNvPr>
        <xdr:cNvSpPr txBox="1">
          <a:spLocks noChangeArrowheads="1"/>
        </xdr:cNvSpPr>
      </xdr:nvSpPr>
      <xdr:spPr>
        <a:xfrm>
          <a:off x="2250236" y="3771637"/>
          <a:ext cx="382797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21</xdr:col>
      <xdr:colOff>266700</xdr:colOff>
      <xdr:row>41</xdr:row>
      <xdr:rowOff>62900</xdr:rowOff>
    </xdr:from>
    <xdr:to>
      <xdr:col>27</xdr:col>
      <xdr:colOff>0</xdr:colOff>
      <xdr:row>46</xdr:row>
      <xdr:rowOff>38100</xdr:rowOff>
    </xdr:to>
    <xdr:graphicFrame macro="">
      <xdr:nvGraphicFramePr>
        <xdr:cNvPr id="3525482" name="グラフ 1">
          <a:extLst>
            <a:ext uri="{FF2B5EF4-FFF2-40B4-BE49-F238E27FC236}">
              <a16:creationId xmlns:a16="http://schemas.microsoft.com/office/drawing/2014/main" id="{00000000-0008-0000-0000-00006A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47086</xdr:colOff>
      <xdr:row>34</xdr:row>
      <xdr:rowOff>68126</xdr:rowOff>
    </xdr:from>
    <xdr:to>
      <xdr:col>7</xdr:col>
      <xdr:colOff>8986</xdr:colOff>
      <xdr:row>39</xdr:row>
      <xdr:rowOff>17971</xdr:rowOff>
    </xdr:to>
    <xdr:graphicFrame macro="">
      <xdr:nvGraphicFramePr>
        <xdr:cNvPr id="3525483" name="グラフ 2">
          <a:extLst>
            <a:ext uri="{FF2B5EF4-FFF2-40B4-BE49-F238E27FC236}">
              <a16:creationId xmlns:a16="http://schemas.microsoft.com/office/drawing/2014/main" id="{00000000-0008-0000-0000-00006B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</xdr:colOff>
      <xdr:row>34</xdr:row>
      <xdr:rowOff>19684</xdr:rowOff>
    </xdr:from>
    <xdr:to>
      <xdr:col>27</xdr:col>
      <xdr:colOff>9525</xdr:colOff>
      <xdr:row>39</xdr:row>
      <xdr:rowOff>17970</xdr:rowOff>
    </xdr:to>
    <xdr:graphicFrame macro="">
      <xdr:nvGraphicFramePr>
        <xdr:cNvPr id="3525484" name="グラフ 3">
          <a:extLst>
            <a:ext uri="{FF2B5EF4-FFF2-40B4-BE49-F238E27FC236}">
              <a16:creationId xmlns:a16="http://schemas.microsoft.com/office/drawing/2014/main" id="{00000000-0008-0000-0000-00006C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41</xdr:row>
      <xdr:rowOff>26958</xdr:rowOff>
    </xdr:from>
    <xdr:to>
      <xdr:col>7</xdr:col>
      <xdr:colOff>0</xdr:colOff>
      <xdr:row>46</xdr:row>
      <xdr:rowOff>80873</xdr:rowOff>
    </xdr:to>
    <xdr:graphicFrame macro="">
      <xdr:nvGraphicFramePr>
        <xdr:cNvPr id="3525485" name="グラフ 4">
          <a:extLst>
            <a:ext uri="{FF2B5EF4-FFF2-40B4-BE49-F238E27FC236}">
              <a16:creationId xmlns:a16="http://schemas.microsoft.com/office/drawing/2014/main" id="{00000000-0008-0000-0000-00006D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41</xdr:row>
      <xdr:rowOff>53913</xdr:rowOff>
    </xdr:from>
    <xdr:to>
      <xdr:col>16</xdr:col>
      <xdr:colOff>266700</xdr:colOff>
      <xdr:row>46</xdr:row>
      <xdr:rowOff>66674</xdr:rowOff>
    </xdr:to>
    <xdr:graphicFrame macro="">
      <xdr:nvGraphicFramePr>
        <xdr:cNvPr id="3525486" name="グラフ 5">
          <a:extLst>
            <a:ext uri="{FF2B5EF4-FFF2-40B4-BE49-F238E27FC236}">
              <a16:creationId xmlns:a16="http://schemas.microsoft.com/office/drawing/2014/main" id="{00000000-0008-0000-0000-00006E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48</xdr:row>
      <xdr:rowOff>62901</xdr:rowOff>
    </xdr:from>
    <xdr:to>
      <xdr:col>7</xdr:col>
      <xdr:colOff>0</xdr:colOff>
      <xdr:row>53</xdr:row>
      <xdr:rowOff>62902</xdr:rowOff>
    </xdr:to>
    <xdr:graphicFrame macro="">
      <xdr:nvGraphicFramePr>
        <xdr:cNvPr id="3525487" name="グラフ 6">
          <a:extLst>
            <a:ext uri="{FF2B5EF4-FFF2-40B4-BE49-F238E27FC236}">
              <a16:creationId xmlns:a16="http://schemas.microsoft.com/office/drawing/2014/main" id="{00000000-0008-0000-0000-00006F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26958</xdr:colOff>
      <xdr:row>47</xdr:row>
      <xdr:rowOff>116815</xdr:rowOff>
    </xdr:from>
    <xdr:to>
      <xdr:col>17</xdr:col>
      <xdr:colOff>9525</xdr:colOff>
      <xdr:row>53</xdr:row>
      <xdr:rowOff>17971</xdr:rowOff>
    </xdr:to>
    <xdr:graphicFrame macro="">
      <xdr:nvGraphicFramePr>
        <xdr:cNvPr id="3525488" name="グラフ 7">
          <a:extLst>
            <a:ext uri="{FF2B5EF4-FFF2-40B4-BE49-F238E27FC236}">
              <a16:creationId xmlns:a16="http://schemas.microsoft.com/office/drawing/2014/main" id="{00000000-0008-0000-0000-000070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9525</xdr:colOff>
      <xdr:row>34</xdr:row>
      <xdr:rowOff>1</xdr:rowOff>
    </xdr:from>
    <xdr:to>
      <xdr:col>17</xdr:col>
      <xdr:colOff>9525</xdr:colOff>
      <xdr:row>39</xdr:row>
      <xdr:rowOff>19051</xdr:rowOff>
    </xdr:to>
    <xdr:graphicFrame macro="">
      <xdr:nvGraphicFramePr>
        <xdr:cNvPr id="3525489" name="グラフ 8">
          <a:extLst>
            <a:ext uri="{FF2B5EF4-FFF2-40B4-BE49-F238E27FC236}">
              <a16:creationId xmlns:a16="http://schemas.microsoft.com/office/drawing/2014/main" id="{00000000-0008-0000-0000-000071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15</xdr:row>
      <xdr:rowOff>1</xdr:rowOff>
    </xdr:from>
    <xdr:to>
      <xdr:col>29</xdr:col>
      <xdr:colOff>256540</xdr:colOff>
      <xdr:row>24</xdr:row>
      <xdr:rowOff>0</xdr:rowOff>
    </xdr:to>
    <xdr:graphicFrame macro="">
      <xdr:nvGraphicFramePr>
        <xdr:cNvPr id="3525491" name="グラフ 10">
          <a:extLst>
            <a:ext uri="{FF2B5EF4-FFF2-40B4-BE49-F238E27FC236}">
              <a16:creationId xmlns:a16="http://schemas.microsoft.com/office/drawing/2014/main" id="{00000000-0008-0000-0000-000073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247111</xdr:colOff>
      <xdr:row>33</xdr:row>
      <xdr:rowOff>217374</xdr:rowOff>
    </xdr:from>
    <xdr:to>
      <xdr:col>3</xdr:col>
      <xdr:colOff>228061</xdr:colOff>
      <xdr:row>34</xdr:row>
      <xdr:rowOff>146206</xdr:rowOff>
    </xdr:to>
    <xdr:sp macro="" textlink="">
      <xdr:nvSpPr>
        <xdr:cNvPr id="3525492" name="テキスト ボックス 12">
          <a:extLst>
            <a:ext uri="{FF2B5EF4-FFF2-40B4-BE49-F238E27FC236}">
              <a16:creationId xmlns:a16="http://schemas.microsoft.com/office/drawing/2014/main" id="{00000000-0008-0000-0000-000074CB3500}"/>
            </a:ext>
          </a:extLst>
        </xdr:cNvPr>
        <xdr:cNvSpPr txBox="1">
          <a:spLocks noChangeArrowheads="1"/>
        </xdr:cNvSpPr>
      </xdr:nvSpPr>
      <xdr:spPr>
        <a:xfrm>
          <a:off x="523336" y="8113599"/>
          <a:ext cx="257175" cy="157432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（kg）</a:t>
          </a:r>
        </a:p>
      </xdr:txBody>
    </xdr:sp>
    <xdr:clientData/>
  </xdr:twoCellAnchor>
  <xdr:twoCellAnchor>
    <xdr:from>
      <xdr:col>12</xdr:col>
      <xdr:colOff>238125</xdr:colOff>
      <xdr:row>33</xdr:row>
      <xdr:rowOff>215661</xdr:rowOff>
    </xdr:from>
    <xdr:to>
      <xdr:col>13</xdr:col>
      <xdr:colOff>218440</xdr:colOff>
      <xdr:row>34</xdr:row>
      <xdr:rowOff>154653</xdr:rowOff>
    </xdr:to>
    <xdr:sp macro="" textlink="">
      <xdr:nvSpPr>
        <xdr:cNvPr id="3525493" name="テキスト ボックス 13">
          <a:extLst>
            <a:ext uri="{FF2B5EF4-FFF2-40B4-BE49-F238E27FC236}">
              <a16:creationId xmlns:a16="http://schemas.microsoft.com/office/drawing/2014/main" id="{00000000-0008-0000-0000-000075CB3500}"/>
            </a:ext>
          </a:extLst>
        </xdr:cNvPr>
        <xdr:cNvSpPr txBox="1">
          <a:spLocks noChangeArrowheads="1"/>
        </xdr:cNvSpPr>
      </xdr:nvSpPr>
      <xdr:spPr>
        <a:xfrm>
          <a:off x="3140554" y="8006392"/>
          <a:ext cx="25887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254923</xdr:colOff>
      <xdr:row>33</xdr:row>
      <xdr:rowOff>208927</xdr:rowOff>
    </xdr:from>
    <xdr:to>
      <xdr:col>23</xdr:col>
      <xdr:colOff>245398</xdr:colOff>
      <xdr:row>34</xdr:row>
      <xdr:rowOff>147919</xdr:rowOff>
    </xdr:to>
    <xdr:sp macro="" textlink="">
      <xdr:nvSpPr>
        <xdr:cNvPr id="3525494" name="テキスト ボックス 14">
          <a:extLst>
            <a:ext uri="{FF2B5EF4-FFF2-40B4-BE49-F238E27FC236}">
              <a16:creationId xmlns:a16="http://schemas.microsoft.com/office/drawing/2014/main" id="{00000000-0008-0000-0000-000076CB3500}"/>
            </a:ext>
          </a:extLst>
        </xdr:cNvPr>
        <xdr:cNvSpPr txBox="1">
          <a:spLocks noChangeArrowheads="1"/>
        </xdr:cNvSpPr>
      </xdr:nvSpPr>
      <xdr:spPr>
        <a:xfrm>
          <a:off x="5772234" y="799965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2</xdr:col>
      <xdr:colOff>226982</xdr:colOff>
      <xdr:row>40</xdr:row>
      <xdr:rowOff>101097</xdr:rowOff>
    </xdr:from>
    <xdr:to>
      <xdr:col>3</xdr:col>
      <xdr:colOff>207932</xdr:colOff>
      <xdr:row>41</xdr:row>
      <xdr:rowOff>156366</xdr:rowOff>
    </xdr:to>
    <xdr:sp macro="" textlink="">
      <xdr:nvSpPr>
        <xdr:cNvPr id="3525495" name="テキスト ボックス 15">
          <a:extLst>
            <a:ext uri="{FF2B5EF4-FFF2-40B4-BE49-F238E27FC236}">
              <a16:creationId xmlns:a16="http://schemas.microsoft.com/office/drawing/2014/main" id="{00000000-0008-0000-0000-000077CB3500}"/>
            </a:ext>
          </a:extLst>
        </xdr:cNvPr>
        <xdr:cNvSpPr txBox="1">
          <a:spLocks noChangeArrowheads="1"/>
        </xdr:cNvSpPr>
      </xdr:nvSpPr>
      <xdr:spPr>
        <a:xfrm>
          <a:off x="505543" y="9374493"/>
          <a:ext cx="25951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（点）</a:t>
          </a:r>
        </a:p>
      </xdr:txBody>
    </xdr:sp>
    <xdr:clientData/>
  </xdr:twoCellAnchor>
  <xdr:twoCellAnchor>
    <xdr:from>
      <xdr:col>12</xdr:col>
      <xdr:colOff>254384</xdr:colOff>
      <xdr:row>40</xdr:row>
      <xdr:rowOff>92111</xdr:rowOff>
    </xdr:from>
    <xdr:to>
      <xdr:col>13</xdr:col>
      <xdr:colOff>245494</xdr:colOff>
      <xdr:row>41</xdr:row>
      <xdr:rowOff>147380</xdr:rowOff>
    </xdr:to>
    <xdr:sp macro="" textlink="">
      <xdr:nvSpPr>
        <xdr:cNvPr id="3525496" name="テキスト ボックス 16">
          <a:extLst>
            <a:ext uri="{FF2B5EF4-FFF2-40B4-BE49-F238E27FC236}">
              <a16:creationId xmlns:a16="http://schemas.microsoft.com/office/drawing/2014/main" id="{00000000-0008-0000-0000-000078CB3500}"/>
            </a:ext>
          </a:extLst>
        </xdr:cNvPr>
        <xdr:cNvSpPr txBox="1">
          <a:spLocks noChangeArrowheads="1"/>
        </xdr:cNvSpPr>
      </xdr:nvSpPr>
      <xdr:spPr>
        <a:xfrm>
          <a:off x="3156813" y="9365507"/>
          <a:ext cx="26967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22</xdr:col>
      <xdr:colOff>245493</xdr:colOff>
      <xdr:row>40</xdr:row>
      <xdr:rowOff>81412</xdr:rowOff>
    </xdr:from>
    <xdr:to>
      <xdr:col>23</xdr:col>
      <xdr:colOff>235968</xdr:colOff>
      <xdr:row>41</xdr:row>
      <xdr:rowOff>146206</xdr:rowOff>
    </xdr:to>
    <xdr:sp macro="" textlink="">
      <xdr:nvSpPr>
        <xdr:cNvPr id="3525497" name="テキスト ボックス 17">
          <a:extLst>
            <a:ext uri="{FF2B5EF4-FFF2-40B4-BE49-F238E27FC236}">
              <a16:creationId xmlns:a16="http://schemas.microsoft.com/office/drawing/2014/main" id="{00000000-0008-0000-0000-000079CB3500}"/>
            </a:ext>
          </a:extLst>
        </xdr:cNvPr>
        <xdr:cNvSpPr txBox="1">
          <a:spLocks noChangeArrowheads="1"/>
        </xdr:cNvSpPr>
      </xdr:nvSpPr>
      <xdr:spPr>
        <a:xfrm>
          <a:off x="5762804" y="935480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</xdr:col>
      <xdr:colOff>247111</xdr:colOff>
      <xdr:row>47</xdr:row>
      <xdr:rowOff>91572</xdr:rowOff>
    </xdr:from>
    <xdr:to>
      <xdr:col>3</xdr:col>
      <xdr:colOff>227426</xdr:colOff>
      <xdr:row>48</xdr:row>
      <xdr:rowOff>146206</xdr:rowOff>
    </xdr:to>
    <xdr:sp macro="" textlink="">
      <xdr:nvSpPr>
        <xdr:cNvPr id="3525498" name="テキスト ボックス 18">
          <a:extLst>
            <a:ext uri="{FF2B5EF4-FFF2-40B4-BE49-F238E27FC236}">
              <a16:creationId xmlns:a16="http://schemas.microsoft.com/office/drawing/2014/main" id="{00000000-0008-0000-0000-00007ACB3500}"/>
            </a:ext>
          </a:extLst>
        </xdr:cNvPr>
        <xdr:cNvSpPr txBox="1">
          <a:spLocks noChangeArrowheads="1"/>
        </xdr:cNvSpPr>
      </xdr:nvSpPr>
      <xdr:spPr>
        <a:xfrm>
          <a:off x="525672" y="10721831"/>
          <a:ext cx="258877" cy="1714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12</xdr:col>
      <xdr:colOff>236507</xdr:colOff>
      <xdr:row>47</xdr:row>
      <xdr:rowOff>71887</xdr:rowOff>
    </xdr:from>
    <xdr:to>
      <xdr:col>13</xdr:col>
      <xdr:colOff>207932</xdr:colOff>
      <xdr:row>48</xdr:row>
      <xdr:rowOff>146206</xdr:rowOff>
    </xdr:to>
    <xdr:sp macro="" textlink="">
      <xdr:nvSpPr>
        <xdr:cNvPr id="3525499" name="テキスト ボックス 19">
          <a:extLst>
            <a:ext uri="{FF2B5EF4-FFF2-40B4-BE49-F238E27FC236}">
              <a16:creationId xmlns:a16="http://schemas.microsoft.com/office/drawing/2014/main" id="{00000000-0008-0000-0000-00007BCB3500}"/>
            </a:ext>
          </a:extLst>
        </xdr:cNvPr>
        <xdr:cNvSpPr txBox="1">
          <a:spLocks noChangeArrowheads="1"/>
        </xdr:cNvSpPr>
      </xdr:nvSpPr>
      <xdr:spPr>
        <a:xfrm>
          <a:off x="3138936" y="10702146"/>
          <a:ext cx="249987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（m）</a:t>
          </a:r>
        </a:p>
      </xdr:txBody>
    </xdr:sp>
    <xdr:clientData/>
  </xdr:twoCellAnchor>
  <xdr:twoCellAnchor>
    <xdr:from>
      <xdr:col>2</xdr:col>
      <xdr:colOff>164565</xdr:colOff>
      <xdr:row>29</xdr:row>
      <xdr:rowOff>65138</xdr:rowOff>
    </xdr:from>
    <xdr:to>
      <xdr:col>4</xdr:col>
      <xdr:colOff>135990</xdr:colOff>
      <xdr:row>29</xdr:row>
      <xdr:rowOff>208648</xdr:rowOff>
    </xdr:to>
    <xdr:sp macro="" textlink="">
      <xdr:nvSpPr>
        <xdr:cNvPr id="3525500" name="テキスト ボックス 20">
          <a:extLst>
            <a:ext uri="{FF2B5EF4-FFF2-40B4-BE49-F238E27FC236}">
              <a16:creationId xmlns:a16="http://schemas.microsoft.com/office/drawing/2014/main" id="{00000000-0008-0000-0000-00007CCB3500}"/>
            </a:ext>
          </a:extLst>
        </xdr:cNvPr>
        <xdr:cNvSpPr txBox="1">
          <a:spLocks noChangeArrowheads="1"/>
        </xdr:cNvSpPr>
      </xdr:nvSpPr>
      <xdr:spPr>
        <a:xfrm>
          <a:off x="439732" y="7166555"/>
          <a:ext cx="521758" cy="14351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スピード</a:t>
          </a:r>
        </a:p>
      </xdr:txBody>
    </xdr:sp>
    <xdr:clientData/>
  </xdr:twoCellAnchor>
  <xdr:twoCellAnchor>
    <xdr:from>
      <xdr:col>8</xdr:col>
      <xdr:colOff>180037</xdr:colOff>
      <xdr:row>31</xdr:row>
      <xdr:rowOff>37876</xdr:rowOff>
    </xdr:from>
    <xdr:to>
      <xdr:col>11</xdr:col>
      <xdr:colOff>239524</xdr:colOff>
      <xdr:row>31</xdr:row>
      <xdr:rowOff>181876</xdr:rowOff>
    </xdr:to>
    <xdr:sp macro="" textlink="">
      <xdr:nvSpPr>
        <xdr:cNvPr id="3525501" name="テキスト ボックス 29">
          <a:extLst>
            <a:ext uri="{FF2B5EF4-FFF2-40B4-BE49-F238E27FC236}">
              <a16:creationId xmlns:a16="http://schemas.microsoft.com/office/drawing/2014/main" id="{00000000-0008-0000-0000-00007DCB3500}"/>
            </a:ext>
          </a:extLst>
        </xdr:cNvPr>
        <xdr:cNvSpPr txBox="1">
          <a:spLocks noChangeArrowheads="1"/>
        </xdr:cNvSpPr>
      </xdr:nvSpPr>
      <xdr:spPr>
        <a:xfrm>
          <a:off x="2106204" y="7562626"/>
          <a:ext cx="715653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全身持久力</a:t>
          </a:r>
        </a:p>
      </xdr:txBody>
    </xdr:sp>
    <xdr:clientData/>
  </xdr:twoCellAnchor>
  <xdr:twoCellAnchor>
    <xdr:from>
      <xdr:col>1</xdr:col>
      <xdr:colOff>56811</xdr:colOff>
      <xdr:row>24</xdr:row>
      <xdr:rowOff>121266</xdr:rowOff>
    </xdr:from>
    <xdr:to>
      <xdr:col>2</xdr:col>
      <xdr:colOff>240123</xdr:colOff>
      <xdr:row>25</xdr:row>
      <xdr:rowOff>43016</xdr:rowOff>
    </xdr:to>
    <xdr:sp macro="" textlink="">
      <xdr:nvSpPr>
        <xdr:cNvPr id="3525502" name="テキスト ボックス 30">
          <a:extLst>
            <a:ext uri="{FF2B5EF4-FFF2-40B4-BE49-F238E27FC236}">
              <a16:creationId xmlns:a16="http://schemas.microsoft.com/office/drawing/2014/main" id="{00000000-0008-0000-0000-00007ECB3500}"/>
            </a:ext>
          </a:extLst>
        </xdr:cNvPr>
        <xdr:cNvSpPr txBox="1">
          <a:spLocks noChangeArrowheads="1"/>
        </xdr:cNvSpPr>
      </xdr:nvSpPr>
      <xdr:spPr>
        <a:xfrm>
          <a:off x="56811" y="6069099"/>
          <a:ext cx="458479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</xdr:col>
      <xdr:colOff>68693</xdr:colOff>
      <xdr:row>17</xdr:row>
      <xdr:rowOff>104235</xdr:rowOff>
    </xdr:from>
    <xdr:to>
      <xdr:col>2</xdr:col>
      <xdr:colOff>255798</xdr:colOff>
      <xdr:row>18</xdr:row>
      <xdr:rowOff>23589</xdr:rowOff>
    </xdr:to>
    <xdr:sp macro="" textlink="">
      <xdr:nvSpPr>
        <xdr:cNvPr id="3525503" name="テキスト ボックス 31">
          <a:extLst>
            <a:ext uri="{FF2B5EF4-FFF2-40B4-BE49-F238E27FC236}">
              <a16:creationId xmlns:a16="http://schemas.microsoft.com/office/drawing/2014/main" id="{00000000-0008-0000-0000-00007FCB3500}"/>
            </a:ext>
          </a:extLst>
        </xdr:cNvPr>
        <xdr:cNvSpPr txBox="1">
          <a:spLocks noChangeArrowheads="1"/>
        </xdr:cNvSpPr>
      </xdr:nvSpPr>
      <xdr:spPr>
        <a:xfrm>
          <a:off x="68693" y="4496318"/>
          <a:ext cx="4622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巧緻性</a:t>
          </a:r>
        </a:p>
      </xdr:txBody>
    </xdr:sp>
    <xdr:clientData/>
  </xdr:twoCellAnchor>
  <xdr:twoCellAnchor>
    <xdr:from>
      <xdr:col>1</xdr:col>
      <xdr:colOff>59707</xdr:colOff>
      <xdr:row>18</xdr:row>
      <xdr:rowOff>63345</xdr:rowOff>
    </xdr:from>
    <xdr:to>
      <xdr:col>2</xdr:col>
      <xdr:colOff>250208</xdr:colOff>
      <xdr:row>18</xdr:row>
      <xdr:rowOff>207345</xdr:rowOff>
    </xdr:to>
    <xdr:sp macro="" textlink="">
      <xdr:nvSpPr>
        <xdr:cNvPr id="3525504" name="テキスト ボックス 32">
          <a:extLst>
            <a:ext uri="{FF2B5EF4-FFF2-40B4-BE49-F238E27FC236}">
              <a16:creationId xmlns:a16="http://schemas.microsoft.com/office/drawing/2014/main" id="{00000000-0008-0000-0000-000080CB3500}"/>
            </a:ext>
          </a:extLst>
        </xdr:cNvPr>
        <xdr:cNvSpPr txBox="1">
          <a:spLocks noChangeArrowheads="1"/>
        </xdr:cNvSpPr>
      </xdr:nvSpPr>
      <xdr:spPr>
        <a:xfrm>
          <a:off x="59707" y="4677678"/>
          <a:ext cx="465668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16</xdr:col>
      <xdr:colOff>251207</xdr:colOff>
      <xdr:row>18</xdr:row>
      <xdr:rowOff>206812</xdr:rowOff>
    </xdr:from>
    <xdr:to>
      <xdr:col>18</xdr:col>
      <xdr:colOff>251207</xdr:colOff>
      <xdr:row>19</xdr:row>
      <xdr:rowOff>126166</xdr:rowOff>
    </xdr:to>
    <xdr:sp macro="" textlink="">
      <xdr:nvSpPr>
        <xdr:cNvPr id="3525506" name="テキスト ボックス 34">
          <a:extLst>
            <a:ext uri="{FF2B5EF4-FFF2-40B4-BE49-F238E27FC236}">
              <a16:creationId xmlns:a16="http://schemas.microsoft.com/office/drawing/2014/main" id="{00000000-0008-0000-0000-000082CB3500}"/>
            </a:ext>
          </a:extLst>
        </xdr:cNvPr>
        <xdr:cNvSpPr txBox="1">
          <a:spLocks noChangeArrowheads="1"/>
        </xdr:cNvSpPr>
      </xdr:nvSpPr>
      <xdr:spPr>
        <a:xfrm>
          <a:off x="4219957" y="4821145"/>
          <a:ext cx="55033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筋持久力</a:t>
          </a:r>
        </a:p>
      </xdr:txBody>
    </xdr:sp>
    <xdr:clientData/>
  </xdr:twoCellAnchor>
  <xdr:twoCellAnchor>
    <xdr:from>
      <xdr:col>17</xdr:col>
      <xdr:colOff>62901</xdr:colOff>
      <xdr:row>24</xdr:row>
      <xdr:rowOff>118973</xdr:rowOff>
    </xdr:from>
    <xdr:to>
      <xdr:col>18</xdr:col>
      <xdr:colOff>253401</xdr:colOff>
      <xdr:row>25</xdr:row>
      <xdr:rowOff>38327</xdr:rowOff>
    </xdr:to>
    <xdr:sp macro="" textlink="">
      <xdr:nvSpPr>
        <xdr:cNvPr id="3525507" name="テキスト ボックス 36">
          <a:extLst>
            <a:ext uri="{FF2B5EF4-FFF2-40B4-BE49-F238E27FC236}">
              <a16:creationId xmlns:a16="http://schemas.microsoft.com/office/drawing/2014/main" id="{00000000-0008-0000-0000-000083CB3500}"/>
            </a:ext>
          </a:extLst>
        </xdr:cNvPr>
        <xdr:cNvSpPr txBox="1">
          <a:spLocks noChangeArrowheads="1"/>
        </xdr:cNvSpPr>
      </xdr:nvSpPr>
      <xdr:spPr>
        <a:xfrm>
          <a:off x="4358137" y="5887888"/>
          <a:ext cx="469061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柔軟性</a:t>
          </a:r>
        </a:p>
      </xdr:txBody>
    </xdr:sp>
    <xdr:clientData/>
  </xdr:twoCellAnchor>
  <xdr:twoCellAnchor>
    <xdr:from>
      <xdr:col>15</xdr:col>
      <xdr:colOff>251785</xdr:colOff>
      <xdr:row>30</xdr:row>
      <xdr:rowOff>28895</xdr:rowOff>
    </xdr:from>
    <xdr:to>
      <xdr:col>17</xdr:col>
      <xdr:colOff>156534</xdr:colOff>
      <xdr:row>30</xdr:row>
      <xdr:rowOff>170499</xdr:rowOff>
    </xdr:to>
    <xdr:sp macro="" textlink="">
      <xdr:nvSpPr>
        <xdr:cNvPr id="3525508" name="テキスト ボックス 37">
          <a:extLst>
            <a:ext uri="{FF2B5EF4-FFF2-40B4-BE49-F238E27FC236}">
              <a16:creationId xmlns:a16="http://schemas.microsoft.com/office/drawing/2014/main" id="{00000000-0008-0000-0000-000084CB3500}"/>
            </a:ext>
          </a:extLst>
        </xdr:cNvPr>
        <xdr:cNvSpPr txBox="1">
          <a:spLocks noChangeArrowheads="1"/>
        </xdr:cNvSpPr>
      </xdr:nvSpPr>
      <xdr:spPr>
        <a:xfrm>
          <a:off x="3945368" y="7500728"/>
          <a:ext cx="45508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敏捷性</a:t>
          </a:r>
        </a:p>
      </xdr:txBody>
    </xdr:sp>
    <xdr:clientData/>
  </xdr:twoCellAnchor>
  <xdr:twoCellAnchor>
    <xdr:from>
      <xdr:col>16</xdr:col>
      <xdr:colOff>249607</xdr:colOff>
      <xdr:row>18</xdr:row>
      <xdr:rowOff>44389</xdr:rowOff>
    </xdr:from>
    <xdr:to>
      <xdr:col>18</xdr:col>
      <xdr:colOff>47246</xdr:colOff>
      <xdr:row>18</xdr:row>
      <xdr:rowOff>185993</xdr:rowOff>
    </xdr:to>
    <xdr:sp macro="" textlink="">
      <xdr:nvSpPr>
        <xdr:cNvPr id="3525509" name="テキスト ボックス 44">
          <a:extLst>
            <a:ext uri="{FF2B5EF4-FFF2-40B4-BE49-F238E27FC236}">
              <a16:creationId xmlns:a16="http://schemas.microsoft.com/office/drawing/2014/main" id="{00000000-0008-0000-0000-000085CB3500}"/>
            </a:ext>
          </a:extLst>
        </xdr:cNvPr>
        <xdr:cNvSpPr txBox="1">
          <a:spLocks noChangeArrowheads="1"/>
        </xdr:cNvSpPr>
      </xdr:nvSpPr>
      <xdr:spPr>
        <a:xfrm>
          <a:off x="4218357" y="4658722"/>
          <a:ext cx="3479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2</xdr:col>
      <xdr:colOff>238125</xdr:colOff>
      <xdr:row>15</xdr:row>
      <xdr:rowOff>229235</xdr:rowOff>
    </xdr:to>
    <xdr:sp macro="" textlink="">
      <xdr:nvSpPr>
        <xdr:cNvPr id="3525510" name="テキスト ボックス 50">
          <a:extLst>
            <a:ext uri="{FF2B5EF4-FFF2-40B4-BE49-F238E27FC236}">
              <a16:creationId xmlns:a16="http://schemas.microsoft.com/office/drawing/2014/main" id="{00000000-0008-0000-0000-000086CB3500}"/>
            </a:ext>
          </a:extLst>
        </xdr:cNvPr>
        <xdr:cNvSpPr txBox="1">
          <a:spLocks noChangeArrowheads="1"/>
        </xdr:cNvSpPr>
      </xdr:nvSpPr>
      <xdr:spPr>
        <a:xfrm>
          <a:off x="1333500" y="2733675"/>
          <a:ext cx="494665" cy="219710"/>
        </a:xfrm>
        <a:prstGeom prst="rect">
          <a:avLst/>
        </a:prstGeom>
        <a:solidFill>
          <a:srgbClr val="002060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425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ＤＦ特太ゴシック体"/>
              <a:ea typeface="ＤＦ特太ゴシック体"/>
            </a:rPr>
            <a:t>男子</a:t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9</xdr:col>
      <xdr:colOff>227965</xdr:colOff>
      <xdr:row>36</xdr:row>
      <xdr:rowOff>124460</xdr:rowOff>
    </xdr:to>
    <xdr:grpSp>
      <xdr:nvGrpSpPr>
        <xdr:cNvPr id="3525511" name="グループ化 64">
          <a:extLst>
            <a:ext uri="{FF2B5EF4-FFF2-40B4-BE49-F238E27FC236}">
              <a16:creationId xmlns:a16="http://schemas.microsoft.com/office/drawing/2014/main" id="{00000000-0008-0000-0000-000087CB3500}"/>
            </a:ext>
          </a:extLst>
        </xdr:cNvPr>
        <xdr:cNvGrpSpPr/>
      </xdr:nvGrpSpPr>
      <xdr:grpSpPr>
        <a:xfrm>
          <a:off x="1724025" y="8220075"/>
          <a:ext cx="713740" cy="448310"/>
          <a:chOff x="3073699" y="6915508"/>
          <a:chExt cx="724674" cy="529834"/>
        </a:xfrm>
      </xdr:grpSpPr>
      <xdr:sp macro="" textlink="">
        <xdr:nvSpPr>
          <xdr:cNvPr id="3525541" name="テキスト ボックス 11">
            <a:extLst>
              <a:ext uri="{FF2B5EF4-FFF2-40B4-BE49-F238E27FC236}">
                <a16:creationId xmlns:a16="http://schemas.microsoft.com/office/drawing/2014/main" id="{00000000-0008-0000-0000-0000A5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7079227"/>
            <a:ext cx="724674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42" name="テキスト ボックス 52">
            <a:extLst>
              <a:ext uri="{FF2B5EF4-FFF2-40B4-BE49-F238E27FC236}">
                <a16:creationId xmlns:a16="http://schemas.microsoft.com/office/drawing/2014/main" id="{00000000-0008-0000-0000-0000A6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6915508"/>
            <a:ext cx="724674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</a:p>
        </xdr:txBody>
      </xdr:sp>
    </xdr:grpSp>
    <xdr:clientData/>
  </xdr:twoCellAnchor>
  <xdr:twoCellAnchor>
    <xdr:from>
      <xdr:col>17</xdr:col>
      <xdr:colOff>56119</xdr:colOff>
      <xdr:row>36</xdr:row>
      <xdr:rowOff>200030</xdr:rowOff>
    </xdr:from>
    <xdr:to>
      <xdr:col>19</xdr:col>
      <xdr:colOff>218407</xdr:colOff>
      <xdr:row>39</xdr:row>
      <xdr:rowOff>95253</xdr:rowOff>
    </xdr:to>
    <xdr:grpSp>
      <xdr:nvGrpSpPr>
        <xdr:cNvPr id="3525512" name="グループ化 66">
          <a:extLst>
            <a:ext uri="{FF2B5EF4-FFF2-40B4-BE49-F238E27FC236}">
              <a16:creationId xmlns:a16="http://schemas.microsoft.com/office/drawing/2014/main" id="{00000000-0008-0000-0000-000088CB3500}"/>
            </a:ext>
          </a:extLst>
        </xdr:cNvPr>
        <xdr:cNvGrpSpPr/>
      </xdr:nvGrpSpPr>
      <xdr:grpSpPr>
        <a:xfrm>
          <a:off x="4313794" y="8743955"/>
          <a:ext cx="714738" cy="523873"/>
          <a:chOff x="7025887" y="7647725"/>
          <a:chExt cx="725518" cy="634638"/>
        </a:xfrm>
      </xdr:grpSpPr>
      <xdr:sp macro="" textlink="">
        <xdr:nvSpPr>
          <xdr:cNvPr id="3525539" name="テキスト ボックス 23">
            <a:extLst>
              <a:ext uri="{FF2B5EF4-FFF2-40B4-BE49-F238E27FC236}">
                <a16:creationId xmlns:a16="http://schemas.microsoft.com/office/drawing/2014/main" id="{00000000-0008-0000-0000-0000A3CB3500}"/>
              </a:ext>
            </a:extLst>
          </xdr:cNvPr>
          <xdr:cNvSpPr txBox="1">
            <a:spLocks noChangeArrowheads="1"/>
          </xdr:cNvSpPr>
        </xdr:nvSpPr>
        <xdr:spPr>
          <a:xfrm>
            <a:off x="7025887" y="7838005"/>
            <a:ext cx="724471" cy="444358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大きな力を出し続ける能力</a:t>
            </a:r>
          </a:p>
        </xdr:txBody>
      </xdr:sp>
      <xdr:sp macro="" textlink="">
        <xdr:nvSpPr>
          <xdr:cNvPr id="3525540" name="テキスト ボックス 53">
            <a:extLst>
              <a:ext uri="{FF2B5EF4-FFF2-40B4-BE49-F238E27FC236}">
                <a16:creationId xmlns:a16="http://schemas.microsoft.com/office/drawing/2014/main" id="{00000000-0008-0000-0000-0000A4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7647725"/>
            <a:ext cx="724471" cy="16023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筋持久力</a:t>
            </a:r>
          </a:p>
        </xdr:txBody>
      </xdr:sp>
    </xdr:grpSp>
    <xdr:clientData/>
  </xdr:twoCellAnchor>
  <xdr:twoCellAnchor>
    <xdr:from>
      <xdr:col>17</xdr:col>
      <xdr:colOff>47625</xdr:colOff>
      <xdr:row>34</xdr:row>
      <xdr:rowOff>95250</xdr:rowOff>
    </xdr:from>
    <xdr:to>
      <xdr:col>19</xdr:col>
      <xdr:colOff>218440</xdr:colOff>
      <xdr:row>36</xdr:row>
      <xdr:rowOff>124460</xdr:rowOff>
    </xdr:to>
    <xdr:grpSp>
      <xdr:nvGrpSpPr>
        <xdr:cNvPr id="3525513" name="グループ化 65">
          <a:extLst>
            <a:ext uri="{FF2B5EF4-FFF2-40B4-BE49-F238E27FC236}">
              <a16:creationId xmlns:a16="http://schemas.microsoft.com/office/drawing/2014/main" id="{00000000-0008-0000-0000-000089CB3500}"/>
            </a:ext>
          </a:extLst>
        </xdr:cNvPr>
        <xdr:cNvGrpSpPr/>
      </xdr:nvGrpSpPr>
      <xdr:grpSpPr>
        <a:xfrm>
          <a:off x="4305300" y="8220075"/>
          <a:ext cx="723265" cy="448310"/>
          <a:chOff x="7024597" y="6925034"/>
          <a:chExt cx="727010" cy="529833"/>
        </a:xfrm>
      </xdr:grpSpPr>
      <xdr:sp macro="" textlink="">
        <xdr:nvSpPr>
          <xdr:cNvPr id="3525537" name="テキスト ボックス 22">
            <a:extLst>
              <a:ext uri="{FF2B5EF4-FFF2-40B4-BE49-F238E27FC236}">
                <a16:creationId xmlns:a16="http://schemas.microsoft.com/office/drawing/2014/main" id="{00000000-0008-0000-0000-0000A1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7088752"/>
            <a:ext cx="727010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38" name="テキスト ボックス 54">
            <a:extLst>
              <a:ext uri="{FF2B5EF4-FFF2-40B4-BE49-F238E27FC236}">
                <a16:creationId xmlns:a16="http://schemas.microsoft.com/office/drawing/2014/main" id="{00000000-0008-0000-0000-0000A2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6925034"/>
            <a:ext cx="72701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37081</xdr:colOff>
      <xdr:row>34</xdr:row>
      <xdr:rowOff>86365</xdr:rowOff>
    </xdr:from>
    <xdr:to>
      <xdr:col>29</xdr:col>
      <xdr:colOff>199987</xdr:colOff>
      <xdr:row>37</xdr:row>
      <xdr:rowOff>9525</xdr:rowOff>
    </xdr:to>
    <xdr:grpSp>
      <xdr:nvGrpSpPr>
        <xdr:cNvPr id="3525514" name="グループ化 73">
          <a:extLst>
            <a:ext uri="{FF2B5EF4-FFF2-40B4-BE49-F238E27FC236}">
              <a16:creationId xmlns:a16="http://schemas.microsoft.com/office/drawing/2014/main" id="{00000000-0008-0000-0000-00008ACB3500}"/>
            </a:ext>
          </a:extLst>
        </xdr:cNvPr>
        <xdr:cNvGrpSpPr/>
      </xdr:nvGrpSpPr>
      <xdr:grpSpPr>
        <a:xfrm>
          <a:off x="6885556" y="8211190"/>
          <a:ext cx="715356" cy="551810"/>
          <a:chOff x="3063138" y="8398175"/>
          <a:chExt cx="725507" cy="654005"/>
        </a:xfrm>
      </xdr:grpSpPr>
      <xdr:sp macro="" textlink="">
        <xdr:nvSpPr>
          <xdr:cNvPr id="3525535" name="テキスト ボックス 21">
            <a:extLst>
              <a:ext uri="{FF2B5EF4-FFF2-40B4-BE49-F238E27FC236}">
                <a16:creationId xmlns:a16="http://schemas.microsoft.com/office/drawing/2014/main" id="{00000000-0008-0000-0000-00009FCB3500}"/>
              </a:ext>
            </a:extLst>
          </xdr:cNvPr>
          <xdr:cNvSpPr txBox="1">
            <a:spLocks noChangeArrowheads="1"/>
          </xdr:cNvSpPr>
        </xdr:nvSpPr>
        <xdr:spPr>
          <a:xfrm>
            <a:off x="3063138" y="8561893"/>
            <a:ext cx="724469" cy="490287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関節を大きく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動かす能力</a:t>
            </a:r>
          </a:p>
        </xdr:txBody>
      </xdr:sp>
      <xdr:sp macro="" textlink="">
        <xdr:nvSpPr>
          <xdr:cNvPr id="3525536" name="テキスト ボックス 55">
            <a:extLst>
              <a:ext uri="{FF2B5EF4-FFF2-40B4-BE49-F238E27FC236}">
                <a16:creationId xmlns:a16="http://schemas.microsoft.com/office/drawing/2014/main" id="{00000000-0008-0000-0000-0000A0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8398175"/>
            <a:ext cx="72447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柔軟性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66673</xdr:colOff>
      <xdr:row>41</xdr:row>
      <xdr:rowOff>47624</xdr:rowOff>
    </xdr:from>
    <xdr:to>
      <xdr:col>9</xdr:col>
      <xdr:colOff>227965</xdr:colOff>
      <xdr:row>44</xdr:row>
      <xdr:rowOff>66673</xdr:rowOff>
    </xdr:to>
    <xdr:grpSp>
      <xdr:nvGrpSpPr>
        <xdr:cNvPr id="3525515" name="グループ化 67">
          <a:extLst>
            <a:ext uri="{FF2B5EF4-FFF2-40B4-BE49-F238E27FC236}">
              <a16:creationId xmlns:a16="http://schemas.microsoft.com/office/drawing/2014/main" id="{00000000-0008-0000-0000-00008BCB3500}"/>
            </a:ext>
          </a:extLst>
        </xdr:cNvPr>
        <xdr:cNvGrpSpPr/>
      </xdr:nvGrpSpPr>
      <xdr:grpSpPr>
        <a:xfrm>
          <a:off x="1724023" y="9544049"/>
          <a:ext cx="713742" cy="647699"/>
          <a:chOff x="7026932" y="8358137"/>
          <a:chExt cx="724675" cy="887739"/>
        </a:xfrm>
      </xdr:grpSpPr>
      <xdr:sp macro="" textlink="">
        <xdr:nvSpPr>
          <xdr:cNvPr id="3525533" name="テキスト ボックス 24">
            <a:extLst>
              <a:ext uri="{FF2B5EF4-FFF2-40B4-BE49-F238E27FC236}">
                <a16:creationId xmlns:a16="http://schemas.microsoft.com/office/drawing/2014/main" id="{00000000-0008-0000-0000-00009DCB3500}"/>
              </a:ext>
            </a:extLst>
          </xdr:cNvPr>
          <xdr:cNvSpPr txBox="1">
            <a:spLocks noChangeArrowheads="1"/>
          </xdr:cNvSpPr>
        </xdr:nvSpPr>
        <xdr:spPr>
          <a:xfrm>
            <a:off x="7026932" y="8560777"/>
            <a:ext cx="724673" cy="685099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すばやい動きをくり返す能力</a:t>
            </a:r>
          </a:p>
        </xdr:txBody>
      </xdr:sp>
      <xdr:sp macro="" textlink="">
        <xdr:nvSpPr>
          <xdr:cNvPr id="3525534" name="テキスト ボックス 56">
            <a:extLst>
              <a:ext uri="{FF2B5EF4-FFF2-40B4-BE49-F238E27FC236}">
                <a16:creationId xmlns:a16="http://schemas.microsoft.com/office/drawing/2014/main" id="{00000000-0008-0000-0000-00009E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8358137"/>
            <a:ext cx="724673" cy="184697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敏しょう性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41</xdr:row>
      <xdr:rowOff>57156</xdr:rowOff>
    </xdr:from>
    <xdr:to>
      <xdr:col>19</xdr:col>
      <xdr:colOff>227965</xdr:colOff>
      <xdr:row>43</xdr:row>
      <xdr:rowOff>171449</xdr:rowOff>
    </xdr:to>
    <xdr:grpSp>
      <xdr:nvGrpSpPr>
        <xdr:cNvPr id="3525516" name="グループ化 72">
          <a:extLst>
            <a:ext uri="{FF2B5EF4-FFF2-40B4-BE49-F238E27FC236}">
              <a16:creationId xmlns:a16="http://schemas.microsoft.com/office/drawing/2014/main" id="{00000000-0008-0000-0000-00008CCB3500}"/>
            </a:ext>
          </a:extLst>
        </xdr:cNvPr>
        <xdr:cNvGrpSpPr/>
      </xdr:nvGrpSpPr>
      <xdr:grpSpPr>
        <a:xfrm>
          <a:off x="4324350" y="9553581"/>
          <a:ext cx="713740" cy="533393"/>
          <a:chOff x="3064175" y="9827409"/>
          <a:chExt cx="724673" cy="664656"/>
        </a:xfrm>
      </xdr:grpSpPr>
      <xdr:sp macro="" textlink="">
        <xdr:nvSpPr>
          <xdr:cNvPr id="3525531" name="テキスト ボックス 25">
            <a:extLst>
              <a:ext uri="{FF2B5EF4-FFF2-40B4-BE49-F238E27FC236}">
                <a16:creationId xmlns:a16="http://schemas.microsoft.com/office/drawing/2014/main" id="{00000000-0008-0000-0000-00009B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10017313"/>
            <a:ext cx="724673" cy="474752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運動を長く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続ける能力</a:t>
            </a:r>
          </a:p>
        </xdr:txBody>
      </xdr:sp>
      <xdr:sp macro="" textlink="">
        <xdr:nvSpPr>
          <xdr:cNvPr id="3525532" name="テキスト ボックス 57">
            <a:extLst>
              <a:ext uri="{FF2B5EF4-FFF2-40B4-BE49-F238E27FC236}">
                <a16:creationId xmlns:a16="http://schemas.microsoft.com/office/drawing/2014/main" id="{00000000-0008-0000-0000-00009C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9827409"/>
            <a:ext cx="724673" cy="16616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全身持久力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38103</xdr:colOff>
      <xdr:row>41</xdr:row>
      <xdr:rowOff>86360</xdr:rowOff>
    </xdr:from>
    <xdr:to>
      <xdr:col>29</xdr:col>
      <xdr:colOff>208918</xdr:colOff>
      <xdr:row>43</xdr:row>
      <xdr:rowOff>114300</xdr:rowOff>
    </xdr:to>
    <xdr:grpSp>
      <xdr:nvGrpSpPr>
        <xdr:cNvPr id="3525517" name="グループ化 68">
          <a:extLst>
            <a:ext uri="{FF2B5EF4-FFF2-40B4-BE49-F238E27FC236}">
              <a16:creationId xmlns:a16="http://schemas.microsoft.com/office/drawing/2014/main" id="{00000000-0008-0000-0000-00008DCB3500}"/>
            </a:ext>
          </a:extLst>
        </xdr:cNvPr>
        <xdr:cNvGrpSpPr/>
      </xdr:nvGrpSpPr>
      <xdr:grpSpPr>
        <a:xfrm>
          <a:off x="6886578" y="9582785"/>
          <a:ext cx="723265" cy="447040"/>
          <a:chOff x="7024597" y="9880840"/>
          <a:chExt cx="726961" cy="529832"/>
        </a:xfrm>
      </xdr:grpSpPr>
      <xdr:sp macro="" textlink="">
        <xdr:nvSpPr>
          <xdr:cNvPr id="3525529" name="テキスト ボックス 26">
            <a:extLst>
              <a:ext uri="{FF2B5EF4-FFF2-40B4-BE49-F238E27FC236}">
                <a16:creationId xmlns:a16="http://schemas.microsoft.com/office/drawing/2014/main" id="{00000000-0008-0000-0000-000099CB3500}"/>
              </a:ext>
            </a:extLst>
          </xdr:cNvPr>
          <xdr:cNvSpPr txBox="1">
            <a:spLocks noChangeArrowheads="1"/>
          </xdr:cNvSpPr>
        </xdr:nvSpPr>
        <xdr:spPr>
          <a:xfrm>
            <a:off x="7024598" y="10044558"/>
            <a:ext cx="726960" cy="366114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すばやく移動する能力</a:t>
            </a:r>
          </a:p>
        </xdr:txBody>
      </xdr:sp>
      <xdr:sp macro="" textlink="">
        <xdr:nvSpPr>
          <xdr:cNvPr id="3525530" name="テキスト ボックス 58">
            <a:extLst>
              <a:ext uri="{FF2B5EF4-FFF2-40B4-BE49-F238E27FC236}">
                <a16:creationId xmlns:a16="http://schemas.microsoft.com/office/drawing/2014/main" id="{00000000-0008-0000-0000-00009A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9880840"/>
            <a:ext cx="72696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スピード</a:t>
            </a:r>
          </a:p>
        </xdr:txBody>
      </xdr:sp>
    </xdr:grpSp>
    <xdr:clientData/>
  </xdr:twoCellAnchor>
  <xdr:twoCellAnchor>
    <xdr:from>
      <xdr:col>17</xdr:col>
      <xdr:colOff>76200</xdr:colOff>
      <xdr:row>48</xdr:row>
      <xdr:rowOff>95260</xdr:rowOff>
    </xdr:from>
    <xdr:to>
      <xdr:col>19</xdr:col>
      <xdr:colOff>238125</xdr:colOff>
      <xdr:row>51</xdr:row>
      <xdr:rowOff>28579</xdr:rowOff>
    </xdr:to>
    <xdr:grpSp>
      <xdr:nvGrpSpPr>
        <xdr:cNvPr id="3525518" name="グループ化 69">
          <a:extLst>
            <a:ext uri="{FF2B5EF4-FFF2-40B4-BE49-F238E27FC236}">
              <a16:creationId xmlns:a16="http://schemas.microsoft.com/office/drawing/2014/main" id="{00000000-0008-0000-0000-00008ECB3500}"/>
            </a:ext>
          </a:extLst>
        </xdr:cNvPr>
        <xdr:cNvGrpSpPr/>
      </xdr:nvGrpSpPr>
      <xdr:grpSpPr>
        <a:xfrm>
          <a:off x="4333875" y="10963285"/>
          <a:ext cx="714375" cy="561969"/>
          <a:chOff x="7036459" y="11362966"/>
          <a:chExt cx="724673" cy="667067"/>
        </a:xfrm>
      </xdr:grpSpPr>
      <xdr:sp macro="" textlink="">
        <xdr:nvSpPr>
          <xdr:cNvPr id="3525527" name="テキスト ボックス 28">
            <a:extLst>
              <a:ext uri="{FF2B5EF4-FFF2-40B4-BE49-F238E27FC236}">
                <a16:creationId xmlns:a16="http://schemas.microsoft.com/office/drawing/2014/main" id="{00000000-0008-0000-0000-000097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528573"/>
            <a:ext cx="724673" cy="501460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運動を調整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する能力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8" name="テキスト ボックス 60">
            <a:extLst>
              <a:ext uri="{FF2B5EF4-FFF2-40B4-BE49-F238E27FC236}">
                <a16:creationId xmlns:a16="http://schemas.microsoft.com/office/drawing/2014/main" id="{00000000-0008-0000-0000-000098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362966"/>
            <a:ext cx="724673" cy="144665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巧ち性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51</xdr:row>
      <xdr:rowOff>95250</xdr:rowOff>
    </xdr:from>
    <xdr:to>
      <xdr:col>19</xdr:col>
      <xdr:colOff>227965</xdr:colOff>
      <xdr:row>53</xdr:row>
      <xdr:rowOff>114935</xdr:rowOff>
    </xdr:to>
    <xdr:grpSp>
      <xdr:nvGrpSpPr>
        <xdr:cNvPr id="3525519" name="グループ化 70">
          <a:extLst>
            <a:ext uri="{FF2B5EF4-FFF2-40B4-BE49-F238E27FC236}">
              <a16:creationId xmlns:a16="http://schemas.microsoft.com/office/drawing/2014/main" id="{00000000-0008-0000-0000-00008FCB3500}"/>
            </a:ext>
          </a:extLst>
        </xdr:cNvPr>
        <xdr:cNvGrpSpPr/>
      </xdr:nvGrpSpPr>
      <xdr:grpSpPr>
        <a:xfrm>
          <a:off x="4324350" y="11591925"/>
          <a:ext cx="713740" cy="438785"/>
          <a:chOff x="7026934" y="12127302"/>
          <a:chExt cx="725212" cy="520847"/>
        </a:xfrm>
      </xdr:grpSpPr>
      <xdr:sp macro="" textlink="">
        <xdr:nvSpPr>
          <xdr:cNvPr id="3525525" name="テキスト ボックス 59">
            <a:extLst>
              <a:ext uri="{FF2B5EF4-FFF2-40B4-BE49-F238E27FC236}">
                <a16:creationId xmlns:a16="http://schemas.microsoft.com/office/drawing/2014/main" id="{00000000-0008-0000-0000-000095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287593"/>
            <a:ext cx="725212" cy="360556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6" name="テキスト ボックス 61">
            <a:extLst>
              <a:ext uri="{FF2B5EF4-FFF2-40B4-BE49-F238E27FC236}">
                <a16:creationId xmlns:a16="http://schemas.microsoft.com/office/drawing/2014/main" id="{00000000-0008-0000-0000-000096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127302"/>
            <a:ext cx="725212" cy="140238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</a:p>
        </xdr:txBody>
      </xdr:sp>
    </xdr:grpSp>
    <xdr:clientData/>
  </xdr:twoCellAnchor>
  <xdr:twoCellAnchor>
    <xdr:from>
      <xdr:col>7</xdr:col>
      <xdr:colOff>66675</xdr:colOff>
      <xdr:row>48</xdr:row>
      <xdr:rowOff>76835</xdr:rowOff>
    </xdr:from>
    <xdr:to>
      <xdr:col>9</xdr:col>
      <xdr:colOff>227965</xdr:colOff>
      <xdr:row>50</xdr:row>
      <xdr:rowOff>114935</xdr:rowOff>
    </xdr:to>
    <xdr:grpSp>
      <xdr:nvGrpSpPr>
        <xdr:cNvPr id="3525520" name="グループ化 71">
          <a:extLst>
            <a:ext uri="{FF2B5EF4-FFF2-40B4-BE49-F238E27FC236}">
              <a16:creationId xmlns:a16="http://schemas.microsoft.com/office/drawing/2014/main" id="{00000000-0008-0000-0000-000090CB3500}"/>
            </a:ext>
          </a:extLst>
        </xdr:cNvPr>
        <xdr:cNvGrpSpPr/>
      </xdr:nvGrpSpPr>
      <xdr:grpSpPr>
        <a:xfrm>
          <a:off x="1724025" y="10944860"/>
          <a:ext cx="713740" cy="457200"/>
          <a:chOff x="3073700" y="11363505"/>
          <a:chExt cx="724672" cy="541105"/>
        </a:xfrm>
      </xdr:grpSpPr>
      <xdr:sp macro="" textlink="">
        <xdr:nvSpPr>
          <xdr:cNvPr id="3525523" name="テキスト ボックス 27">
            <a:extLst>
              <a:ext uri="{FF2B5EF4-FFF2-40B4-BE49-F238E27FC236}">
                <a16:creationId xmlns:a16="http://schemas.microsoft.com/office/drawing/2014/main" id="{00000000-0008-0000-0000-000093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538497"/>
            <a:ext cx="724672" cy="366113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</a:p>
        </xdr:txBody>
      </xdr:sp>
      <xdr:sp macro="" textlink="">
        <xdr:nvSpPr>
          <xdr:cNvPr id="3525524" name="テキスト ボックス 62">
            <a:extLst>
              <a:ext uri="{FF2B5EF4-FFF2-40B4-BE49-F238E27FC236}">
                <a16:creationId xmlns:a16="http://schemas.microsoft.com/office/drawing/2014/main" id="{00000000-0008-0000-0000-000094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363505"/>
            <a:ext cx="724672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115378</xdr:colOff>
      <xdr:row>13</xdr:row>
      <xdr:rowOff>45468</xdr:rowOff>
    </xdr:from>
    <xdr:to>
      <xdr:col>29</xdr:col>
      <xdr:colOff>248728</xdr:colOff>
      <xdr:row>13</xdr:row>
      <xdr:rowOff>255653</xdr:rowOff>
    </xdr:to>
    <xdr:sp macro="" textlink="">
      <xdr:nvSpPr>
        <xdr:cNvPr id="3525521" name="テキスト ボックス 63">
          <a:extLst>
            <a:ext uri="{FF2B5EF4-FFF2-40B4-BE49-F238E27FC236}">
              <a16:creationId xmlns:a16="http://schemas.microsoft.com/office/drawing/2014/main" id="{00000000-0008-0000-0000-000091CB3500}"/>
            </a:ext>
          </a:extLst>
        </xdr:cNvPr>
        <xdr:cNvSpPr txBox="1">
          <a:spLocks noChangeArrowheads="1"/>
        </xdr:cNvSpPr>
      </xdr:nvSpPr>
      <xdr:spPr>
        <a:xfrm>
          <a:off x="2730260" y="2193086"/>
          <a:ext cx="4976723" cy="2101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※全国の数値は、「令和３年度全国体力・運動能力、運動習慣等調査結果（令和３年</a:t>
          </a:r>
          <a:r>
            <a:rPr lang="en-US" altLang="ja-JP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月スポーツ庁）」から引用</a:t>
          </a:r>
        </a:p>
      </xdr:txBody>
    </xdr:sp>
    <xdr:clientData/>
  </xdr:twoCellAnchor>
  <xdr:twoCellAnchor>
    <xdr:from>
      <xdr:col>7</xdr:col>
      <xdr:colOff>113519</xdr:colOff>
      <xdr:row>15</xdr:row>
      <xdr:rowOff>8985</xdr:rowOff>
    </xdr:from>
    <xdr:to>
      <xdr:col>8</xdr:col>
      <xdr:colOff>267759</xdr:colOff>
      <xdr:row>16</xdr:row>
      <xdr:rowOff>250704</xdr:rowOff>
    </xdr:to>
    <xdr:pic>
      <xdr:nvPicPr>
        <xdr:cNvPr id="66" name="図 65" descr="IMG_049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7" r="-1471" b="9543"/>
        <a:stretch>
          <a:fillRect/>
        </a:stretch>
      </xdr:blipFill>
      <xdr:spPr bwMode="auto">
        <a:xfrm>
          <a:off x="1784887" y="4241320"/>
          <a:ext cx="432801" cy="538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93054</xdr:colOff>
      <xdr:row>17</xdr:row>
      <xdr:rowOff>125622</xdr:rowOff>
    </xdr:from>
    <xdr:to>
      <xdr:col>16</xdr:col>
      <xdr:colOff>245813</xdr:colOff>
      <xdr:row>20</xdr:row>
      <xdr:rowOff>27378</xdr:rowOff>
    </xdr:to>
    <xdr:pic>
      <xdr:nvPicPr>
        <xdr:cNvPr id="68" name="図 67" descr="C:\Users\336862\AppData\Local\Microsoft\Windows\Temporary Internet Files\Content.Word\IMG_048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9324" b="13064"/>
        <a:stretch/>
      </xdr:blipFill>
      <xdr:spPr bwMode="auto">
        <a:xfrm>
          <a:off x="3786637" y="4517705"/>
          <a:ext cx="427926" cy="5367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40437</xdr:colOff>
      <xdr:row>22</xdr:row>
      <xdr:rowOff>125802</xdr:rowOff>
    </xdr:from>
    <xdr:to>
      <xdr:col>18</xdr:col>
      <xdr:colOff>272309</xdr:colOff>
      <xdr:row>24</xdr:row>
      <xdr:rowOff>71886</xdr:rowOff>
    </xdr:to>
    <xdr:pic>
      <xdr:nvPicPr>
        <xdr:cNvPr id="69" name="図 68" descr="IMG_049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01" b="41782"/>
        <a:stretch>
          <a:fillRect/>
        </a:stretch>
      </xdr:blipFill>
      <xdr:spPr bwMode="auto">
        <a:xfrm>
          <a:off x="4335673" y="6218208"/>
          <a:ext cx="510433" cy="43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197690</xdr:colOff>
      <xdr:row>27</xdr:row>
      <xdr:rowOff>71886</xdr:rowOff>
    </xdr:from>
    <xdr:to>
      <xdr:col>17</xdr:col>
      <xdr:colOff>210905</xdr:colOff>
      <xdr:row>30</xdr:row>
      <xdr:rowOff>29254</xdr:rowOff>
    </xdr:to>
    <xdr:pic>
      <xdr:nvPicPr>
        <xdr:cNvPr id="71" name="図 70" descr="C:\Users\336862\AppData\Local\Microsoft\Windows\Temporary Internet Files\Content.Word\IMG_0483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clrChange>
            <a:clrFrom>
              <a:srgbClr val="F3F3F3"/>
            </a:clrFrom>
            <a:clrTo>
              <a:srgbClr val="F3F3F3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0931" b="16036"/>
        <a:stretch/>
      </xdr:blipFill>
      <xdr:spPr bwMode="auto">
        <a:xfrm>
          <a:off x="3891273" y="6876969"/>
          <a:ext cx="563549" cy="5923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175523</xdr:colOff>
      <xdr:row>29</xdr:row>
      <xdr:rowOff>132789</xdr:rowOff>
    </xdr:from>
    <xdr:to>
      <xdr:col>8</xdr:col>
      <xdr:colOff>184507</xdr:colOff>
      <xdr:row>31</xdr:row>
      <xdr:rowOff>175122</xdr:rowOff>
    </xdr:to>
    <xdr:pic>
      <xdr:nvPicPr>
        <xdr:cNvPr id="73" name="図 72" descr="C:\Users\336862\AppData\Local\Microsoft\Windows\Temporary Internet Files\Content.Word\IMG_0491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907" b="5814"/>
        <a:stretch/>
      </xdr:blipFill>
      <xdr:spPr bwMode="auto">
        <a:xfrm>
          <a:off x="1826523" y="7191872"/>
          <a:ext cx="284151" cy="4656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233632</xdr:colOff>
      <xdr:row>26</xdr:row>
      <xdr:rowOff>206673</xdr:rowOff>
    </xdr:from>
    <xdr:to>
      <xdr:col>4</xdr:col>
      <xdr:colOff>173223</xdr:colOff>
      <xdr:row>29</xdr:row>
      <xdr:rowOff>44948</xdr:rowOff>
    </xdr:to>
    <xdr:pic>
      <xdr:nvPicPr>
        <xdr:cNvPr id="76" name="図 75" descr="C:\Users\336862\AppData\Local\Microsoft\Windows\Temporary Internet Files\Content.Word\IMG_0486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clrChange>
            <a:clrFrom>
              <a:srgbClr val="F4F4F4"/>
            </a:clrFrom>
            <a:clrTo>
              <a:srgbClr val="F4F4F4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407" b="9836"/>
        <a:stretch/>
      </xdr:blipFill>
      <xdr:spPr bwMode="auto">
        <a:xfrm>
          <a:off x="512193" y="7188678"/>
          <a:ext cx="496714" cy="4569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80874</xdr:colOff>
      <xdr:row>21</xdr:row>
      <xdr:rowOff>179717</xdr:rowOff>
    </xdr:from>
    <xdr:to>
      <xdr:col>2</xdr:col>
      <xdr:colOff>267145</xdr:colOff>
      <xdr:row>24</xdr:row>
      <xdr:rowOff>81471</xdr:rowOff>
    </xdr:to>
    <xdr:pic>
      <xdr:nvPicPr>
        <xdr:cNvPr id="78" name="図 77" descr="C:\Users\336862\AppData\Local\Microsoft\Windows\Temporary Internet Files\Content.Word\IMG_0488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660" b="12809"/>
        <a:stretch/>
      </xdr:blipFill>
      <xdr:spPr bwMode="auto">
        <a:xfrm>
          <a:off x="80874" y="6029505"/>
          <a:ext cx="464832" cy="5121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19569</xdr:colOff>
      <xdr:row>16</xdr:row>
      <xdr:rowOff>221650</xdr:rowOff>
    </xdr:from>
    <xdr:to>
      <xdr:col>4</xdr:col>
      <xdr:colOff>252842</xdr:colOff>
      <xdr:row>19</xdr:row>
      <xdr:rowOff>114679</xdr:rowOff>
    </xdr:to>
    <xdr:pic>
      <xdr:nvPicPr>
        <xdr:cNvPr id="79" name="図 78" descr="C:\Users\336862\AppData\Local\Microsoft\Windows\Temporary Internet Files\Content.Word\IMG_0484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clrChange>
            <a:clrFrom>
              <a:srgbClr val="F7F6F6"/>
            </a:clrFrom>
            <a:clrTo>
              <a:srgbClr val="F7F6F6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3349" b="8954"/>
        <a:stretch/>
      </xdr:blipFill>
      <xdr:spPr bwMode="auto">
        <a:xfrm>
          <a:off x="569902" y="4391483"/>
          <a:ext cx="508440" cy="5375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21</xdr:col>
      <xdr:colOff>158750</xdr:colOff>
      <xdr:row>23</xdr:row>
      <xdr:rowOff>84668</xdr:rowOff>
    </xdr:from>
    <xdr:to>
      <xdr:col>26</xdr:col>
      <xdr:colOff>84667</xdr:colOff>
      <xdr:row>24</xdr:row>
      <xdr:rowOff>84667</xdr:rowOff>
    </xdr:to>
    <xdr:sp macro="" textlink="">
      <xdr:nvSpPr>
        <xdr:cNvPr id="72" name="テキスト ボックス 63">
          <a:extLst>
            <a:ext uri="{FF2B5EF4-FFF2-40B4-BE49-F238E27FC236}">
              <a16:creationId xmlns:a16="http://schemas.microsoft.com/office/drawing/2014/main" id="{6DABA2F5-D93F-4430-91AE-26D6E029F83A}"/>
            </a:ext>
          </a:extLst>
        </xdr:cNvPr>
        <xdr:cNvSpPr txBox="1">
          <a:spLocks noChangeArrowheads="1"/>
        </xdr:cNvSpPr>
      </xdr:nvSpPr>
      <xdr:spPr>
        <a:xfrm>
          <a:off x="5334000" y="5810251"/>
          <a:ext cx="1301750" cy="222249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全国の平均総合評価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25</xdr:col>
      <xdr:colOff>116417</xdr:colOff>
      <xdr:row>23</xdr:row>
      <xdr:rowOff>84668</xdr:rowOff>
    </xdr:from>
    <xdr:to>
      <xdr:col>30</xdr:col>
      <xdr:colOff>1</xdr:colOff>
      <xdr:row>24</xdr:row>
      <xdr:rowOff>63501</xdr:rowOff>
    </xdr:to>
    <xdr:sp macro="" textlink="">
      <xdr:nvSpPr>
        <xdr:cNvPr id="75" name="テキスト ボックス 63">
          <a:extLst>
            <a:ext uri="{FF2B5EF4-FFF2-40B4-BE49-F238E27FC236}">
              <a16:creationId xmlns:a16="http://schemas.microsoft.com/office/drawing/2014/main" id="{DC10C683-C6F9-486C-B93A-6D6E9C180CB8}"/>
            </a:ext>
          </a:extLst>
        </xdr:cNvPr>
        <xdr:cNvSpPr txBox="1">
          <a:spLocks noChangeArrowheads="1"/>
        </xdr:cNvSpPr>
      </xdr:nvSpPr>
      <xdr:spPr>
        <a:xfrm>
          <a:off x="6392334" y="5810251"/>
          <a:ext cx="1259417" cy="201083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自分の総合評価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 editAs="oneCell">
    <xdr:from>
      <xdr:col>21</xdr:col>
      <xdr:colOff>274319</xdr:colOff>
      <xdr:row>48</xdr:row>
      <xdr:rowOff>0</xdr:rowOff>
    </xdr:from>
    <xdr:to>
      <xdr:col>25</xdr:col>
      <xdr:colOff>9524</xdr:colOff>
      <xdr:row>53</xdr:row>
      <xdr:rowOff>95250</xdr:rowOff>
    </xdr:to>
    <xdr:pic>
      <xdr:nvPicPr>
        <xdr:cNvPr id="77" name="図 76" descr="マッチョな子供のイラスト">
          <a:extLst>
            <a:ext uri="{FF2B5EF4-FFF2-40B4-BE49-F238E27FC236}">
              <a16:creationId xmlns:a16="http://schemas.microsoft.com/office/drawing/2014/main" id="{5D51FCAA-AE63-4F3C-A377-9BFB7251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444" y="10868025"/>
          <a:ext cx="84010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234552</xdr:colOff>
      <xdr:row>47</xdr:row>
      <xdr:rowOff>104775</xdr:rowOff>
    </xdr:from>
    <xdr:to>
      <xdr:col>29</xdr:col>
      <xdr:colOff>219075</xdr:colOff>
      <xdr:row>53</xdr:row>
      <xdr:rowOff>104775</xdr:rowOff>
    </xdr:to>
    <xdr:pic>
      <xdr:nvPicPr>
        <xdr:cNvPr id="80" name="図 79" descr="疲れている子供のイラスト（女の子）">
          <a:extLst>
            <a:ext uri="{FF2B5EF4-FFF2-40B4-BE49-F238E27FC236}">
              <a16:creationId xmlns:a16="http://schemas.microsoft.com/office/drawing/2014/main" id="{367A9B48-B7CF-402E-8B56-59A22DD6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577" y="10858500"/>
          <a:ext cx="108942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123825</xdr:rowOff>
    </xdr:from>
    <xdr:to>
      <xdr:col>28</xdr:col>
      <xdr:colOff>295275</xdr:colOff>
      <xdr:row>26</xdr:row>
      <xdr:rowOff>123824</xdr:rowOff>
    </xdr:to>
    <xdr:sp macro="" textlink="">
      <xdr:nvSpPr>
        <xdr:cNvPr id="73" name="二等辺三角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10800000">
          <a:off x="390525" y="602932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48</xdr:row>
      <xdr:rowOff>190500</xdr:rowOff>
    </xdr:from>
    <xdr:to>
      <xdr:col>5</xdr:col>
      <xdr:colOff>28575</xdr:colOff>
      <xdr:row>49</xdr:row>
      <xdr:rowOff>152400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EF9307C-ACC0-4FCE-A0EC-D019A3326167}"/>
            </a:ext>
          </a:extLst>
        </xdr:cNvPr>
        <xdr:cNvSpPr txBox="1"/>
      </xdr:nvSpPr>
      <xdr:spPr>
        <a:xfrm>
          <a:off x="6858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123825</xdr:colOff>
      <xdr:row>48</xdr:row>
      <xdr:rowOff>190500</xdr:rowOff>
    </xdr:from>
    <xdr:to>
      <xdr:col>7</xdr:col>
      <xdr:colOff>19050</xdr:colOff>
      <xdr:row>49</xdr:row>
      <xdr:rowOff>152400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6E4F8F2-59DB-4449-AAE1-96ED1DEC5FB4}"/>
            </a:ext>
          </a:extLst>
        </xdr:cNvPr>
        <xdr:cNvSpPr txBox="1"/>
      </xdr:nvSpPr>
      <xdr:spPr>
        <a:xfrm>
          <a:off x="12287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48</xdr:row>
      <xdr:rowOff>190500</xdr:rowOff>
    </xdr:from>
    <xdr:to>
      <xdr:col>9</xdr:col>
      <xdr:colOff>19050</xdr:colOff>
      <xdr:row>49</xdr:row>
      <xdr:rowOff>152400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22FB4F3-3B2B-4D8F-BD5B-F24483E5708A}"/>
            </a:ext>
          </a:extLst>
        </xdr:cNvPr>
        <xdr:cNvSpPr txBox="1"/>
      </xdr:nvSpPr>
      <xdr:spPr>
        <a:xfrm>
          <a:off x="1781175" y="11049000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76200</xdr:colOff>
      <xdr:row>48</xdr:row>
      <xdr:rowOff>190500</xdr:rowOff>
    </xdr:from>
    <xdr:to>
      <xdr:col>13</xdr:col>
      <xdr:colOff>247650</xdr:colOff>
      <xdr:row>49</xdr:row>
      <xdr:rowOff>152400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B8E983F-7B35-488E-AF2F-7AEC8C8164B5}"/>
            </a:ext>
          </a:extLst>
        </xdr:cNvPr>
        <xdr:cNvSpPr txBox="1"/>
      </xdr:nvSpPr>
      <xdr:spPr>
        <a:xfrm>
          <a:off x="303847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76200</xdr:colOff>
      <xdr:row>48</xdr:row>
      <xdr:rowOff>190500</xdr:rowOff>
    </xdr:from>
    <xdr:to>
      <xdr:col>15</xdr:col>
      <xdr:colOff>247650</xdr:colOff>
      <xdr:row>49</xdr:row>
      <xdr:rowOff>152400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B218F6-1827-4F52-928B-668A0F9474A8}"/>
            </a:ext>
          </a:extLst>
        </xdr:cNvPr>
        <xdr:cNvSpPr txBox="1"/>
      </xdr:nvSpPr>
      <xdr:spPr>
        <a:xfrm>
          <a:off x="35909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57150</xdr:colOff>
      <xdr:row>48</xdr:row>
      <xdr:rowOff>190500</xdr:rowOff>
    </xdr:from>
    <xdr:to>
      <xdr:col>17</xdr:col>
      <xdr:colOff>228600</xdr:colOff>
      <xdr:row>49</xdr:row>
      <xdr:rowOff>152400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0BA942B-3D64-49BD-98C1-EBD1EBD2EF13}"/>
            </a:ext>
          </a:extLst>
        </xdr:cNvPr>
        <xdr:cNvSpPr txBox="1"/>
      </xdr:nvSpPr>
      <xdr:spPr>
        <a:xfrm>
          <a:off x="41243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47625</xdr:colOff>
      <xdr:row>48</xdr:row>
      <xdr:rowOff>190500</xdr:rowOff>
    </xdr:from>
    <xdr:to>
      <xdr:col>19</xdr:col>
      <xdr:colOff>219075</xdr:colOff>
      <xdr:row>49</xdr:row>
      <xdr:rowOff>152400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E7655D-8EE7-4DAA-9659-2DE99A185CF1}"/>
            </a:ext>
          </a:extLst>
        </xdr:cNvPr>
        <xdr:cNvSpPr txBox="1"/>
      </xdr:nvSpPr>
      <xdr:spPr>
        <a:xfrm>
          <a:off x="46672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76200</xdr:colOff>
      <xdr:row>48</xdr:row>
      <xdr:rowOff>190500</xdr:rowOff>
    </xdr:from>
    <xdr:to>
      <xdr:col>22</xdr:col>
      <xdr:colOff>247650</xdr:colOff>
      <xdr:row>49</xdr:row>
      <xdr:rowOff>152400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F521C49-DB49-43D8-AC13-AE10AB9F8C37}"/>
            </a:ext>
          </a:extLst>
        </xdr:cNvPr>
        <xdr:cNvSpPr txBox="1"/>
      </xdr:nvSpPr>
      <xdr:spPr>
        <a:xfrm>
          <a:off x="53530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57150</xdr:colOff>
      <xdr:row>48</xdr:row>
      <xdr:rowOff>190500</xdr:rowOff>
    </xdr:from>
    <xdr:to>
      <xdr:col>26</xdr:col>
      <xdr:colOff>228600</xdr:colOff>
      <xdr:row>49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34D6848-D4EE-4969-81A7-0E4D092C2F50}"/>
            </a:ext>
          </a:extLst>
        </xdr:cNvPr>
        <xdr:cNvSpPr txBox="1"/>
      </xdr:nvSpPr>
      <xdr:spPr>
        <a:xfrm>
          <a:off x="64389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76200</xdr:colOff>
      <xdr:row>48</xdr:row>
      <xdr:rowOff>190500</xdr:rowOff>
    </xdr:from>
    <xdr:to>
      <xdr:col>24</xdr:col>
      <xdr:colOff>247650</xdr:colOff>
      <xdr:row>49</xdr:row>
      <xdr:rowOff>152400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84A1410-4B59-41FB-BD9E-3122979D747C}"/>
            </a:ext>
          </a:extLst>
        </xdr:cNvPr>
        <xdr:cNvSpPr txBox="1"/>
      </xdr:nvSpPr>
      <xdr:spPr>
        <a:xfrm>
          <a:off x="59055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21:00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57150</xdr:colOff>
      <xdr:row>43</xdr:row>
      <xdr:rowOff>28575</xdr:rowOff>
    </xdr:from>
    <xdr:to>
      <xdr:col>5</xdr:col>
      <xdr:colOff>228600</xdr:colOff>
      <xdr:row>43</xdr:row>
      <xdr:rowOff>200025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A6687C1-63A9-4142-AF53-2E38ACE7D352}"/>
            </a:ext>
          </a:extLst>
        </xdr:cNvPr>
        <xdr:cNvSpPr txBox="1"/>
      </xdr:nvSpPr>
      <xdr:spPr>
        <a:xfrm>
          <a:off x="8858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104775</xdr:colOff>
      <xdr:row>43</xdr:row>
      <xdr:rowOff>28575</xdr:rowOff>
    </xdr:from>
    <xdr:to>
      <xdr:col>7</xdr:col>
      <xdr:colOff>0</xdr:colOff>
      <xdr:row>43</xdr:row>
      <xdr:rowOff>200025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EE283AF-5BF1-42C6-9E65-5D5FE66EB142}"/>
            </a:ext>
          </a:extLst>
        </xdr:cNvPr>
        <xdr:cNvSpPr txBox="1"/>
      </xdr:nvSpPr>
      <xdr:spPr>
        <a:xfrm>
          <a:off x="12096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114300</xdr:colOff>
      <xdr:row>43</xdr:row>
      <xdr:rowOff>28575</xdr:rowOff>
    </xdr:from>
    <xdr:to>
      <xdr:col>8</xdr:col>
      <xdr:colOff>9525</xdr:colOff>
      <xdr:row>43</xdr:row>
      <xdr:rowOff>200025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A09CC7-429E-413D-9FAA-575F40459FC6}"/>
            </a:ext>
          </a:extLst>
        </xdr:cNvPr>
        <xdr:cNvSpPr txBox="1"/>
      </xdr:nvSpPr>
      <xdr:spPr>
        <a:xfrm>
          <a:off x="1495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43</xdr:row>
      <xdr:rowOff>28575</xdr:rowOff>
    </xdr:from>
    <xdr:to>
      <xdr:col>9</xdr:col>
      <xdr:colOff>19050</xdr:colOff>
      <xdr:row>43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D81054-C133-446E-95AD-DD7ED1610495}"/>
            </a:ext>
          </a:extLst>
        </xdr:cNvPr>
        <xdr:cNvSpPr txBox="1"/>
      </xdr:nvSpPr>
      <xdr:spPr>
        <a:xfrm>
          <a:off x="1781175" y="8048625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43</xdr:row>
      <xdr:rowOff>28575</xdr:rowOff>
    </xdr:from>
    <xdr:to>
      <xdr:col>13</xdr:col>
      <xdr:colOff>171450</xdr:colOff>
      <xdr:row>43</xdr:row>
      <xdr:rowOff>200025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EB07E83-E551-444E-AFC5-4E16C21F81EA}"/>
            </a:ext>
          </a:extLst>
        </xdr:cNvPr>
        <xdr:cNvSpPr txBox="1"/>
      </xdr:nvSpPr>
      <xdr:spPr>
        <a:xfrm>
          <a:off x="2962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76200</xdr:colOff>
      <xdr:row>43</xdr:row>
      <xdr:rowOff>28575</xdr:rowOff>
    </xdr:from>
    <xdr:to>
      <xdr:col>14</xdr:col>
      <xdr:colOff>247650</xdr:colOff>
      <xdr:row>43</xdr:row>
      <xdr:rowOff>200025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3185FB-87EC-46F0-B3C5-9B9BAF73FE2D}"/>
            </a:ext>
          </a:extLst>
        </xdr:cNvPr>
        <xdr:cNvSpPr txBox="1"/>
      </xdr:nvSpPr>
      <xdr:spPr>
        <a:xfrm>
          <a:off x="331470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43</xdr:row>
      <xdr:rowOff>28575</xdr:rowOff>
    </xdr:from>
    <xdr:to>
      <xdr:col>17</xdr:col>
      <xdr:colOff>209550</xdr:colOff>
      <xdr:row>43</xdr:row>
      <xdr:rowOff>200025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4BCD343-9228-4CFA-B3CC-BF900E3B532D}"/>
            </a:ext>
          </a:extLst>
        </xdr:cNvPr>
        <xdr:cNvSpPr txBox="1"/>
      </xdr:nvSpPr>
      <xdr:spPr>
        <a:xfrm>
          <a:off x="4105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152400</xdr:colOff>
      <xdr:row>43</xdr:row>
      <xdr:rowOff>28575</xdr:rowOff>
    </xdr:from>
    <xdr:to>
      <xdr:col>21</xdr:col>
      <xdr:colOff>219075</xdr:colOff>
      <xdr:row>43</xdr:row>
      <xdr:rowOff>200025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7AEE610-16EF-4310-9C02-B497D93070D5}"/>
            </a:ext>
          </a:extLst>
        </xdr:cNvPr>
        <xdr:cNvSpPr txBox="1"/>
      </xdr:nvSpPr>
      <xdr:spPr>
        <a:xfrm>
          <a:off x="504825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76200</xdr:colOff>
      <xdr:row>43</xdr:row>
      <xdr:rowOff>28575</xdr:rowOff>
    </xdr:from>
    <xdr:to>
      <xdr:col>23</xdr:col>
      <xdr:colOff>247650</xdr:colOff>
      <xdr:row>43</xdr:row>
      <xdr:rowOff>200025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5B80A27-C373-490E-B36E-FBA887173FF1}"/>
            </a:ext>
          </a:extLst>
        </xdr:cNvPr>
        <xdr:cNvSpPr txBox="1"/>
      </xdr:nvSpPr>
      <xdr:spPr>
        <a:xfrm>
          <a:off x="5629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66675</xdr:colOff>
      <xdr:row>43</xdr:row>
      <xdr:rowOff>28575</xdr:rowOff>
    </xdr:from>
    <xdr:to>
      <xdr:col>26</xdr:col>
      <xdr:colOff>238125</xdr:colOff>
      <xdr:row>43</xdr:row>
      <xdr:rowOff>200025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1B72271-9A68-404B-B4B0-698A0BE4E3AF}"/>
            </a:ext>
          </a:extLst>
        </xdr:cNvPr>
        <xdr:cNvSpPr txBox="1"/>
      </xdr:nvSpPr>
      <xdr:spPr>
        <a:xfrm>
          <a:off x="6448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133350</xdr:colOff>
      <xdr:row>39</xdr:row>
      <xdr:rowOff>123825</xdr:rowOff>
    </xdr:from>
    <xdr:to>
      <xdr:col>28</xdr:col>
      <xdr:colOff>314325</xdr:colOff>
      <xdr:row>41</xdr:row>
      <xdr:rowOff>123824</xdr:rowOff>
    </xdr:to>
    <xdr:sp macro="" textlink="">
      <xdr:nvSpPr>
        <xdr:cNvPr id="45" name="二等辺三角形 44">
          <a:extLst>
            <a:ext uri="{FF2B5EF4-FFF2-40B4-BE49-F238E27FC236}">
              <a16:creationId xmlns:a16="http://schemas.microsoft.com/office/drawing/2014/main" id="{DE644A2A-A111-40EA-9099-D06796E93DF8}"/>
            </a:ext>
          </a:extLst>
        </xdr:cNvPr>
        <xdr:cNvSpPr/>
      </xdr:nvSpPr>
      <xdr:spPr>
        <a:xfrm rot="10800000">
          <a:off x="409575" y="909637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G69"/>
  <sheetViews>
    <sheetView tabSelected="1" view="pageBreakPreview" topLeftCell="B1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30" width="4.83203125" customWidth="1"/>
    <col min="32" max="32" width="6.1640625" customWidth="1"/>
    <col min="33" max="51" width="7.5" customWidth="1"/>
    <col min="52" max="56" width="6.5" customWidth="1"/>
  </cols>
  <sheetData>
    <row r="1" spans="2:57" ht="27" customHeight="1" thickBot="1" x14ac:dyDescent="0.2">
      <c r="B1" s="269" t="s">
        <v>42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1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</row>
    <row r="2" spans="2:57" ht="29.25" customHeight="1" thickBot="1" x14ac:dyDescent="0.2">
      <c r="N2" s="282"/>
      <c r="O2" s="282"/>
      <c r="P2" s="86" t="s">
        <v>19</v>
      </c>
      <c r="Q2" s="282"/>
      <c r="R2" s="282"/>
      <c r="S2" s="86" t="s">
        <v>21</v>
      </c>
      <c r="T2" s="282"/>
      <c r="U2" s="282"/>
      <c r="V2" s="86" t="s">
        <v>20</v>
      </c>
      <c r="W2" s="87" t="s">
        <v>14</v>
      </c>
      <c r="X2" s="282"/>
      <c r="Y2" s="282"/>
      <c r="Z2" s="282"/>
      <c r="AA2" s="282"/>
      <c r="AB2" s="282"/>
      <c r="AC2" s="282"/>
      <c r="AD2" s="282"/>
    </row>
    <row r="3" spans="2:57" ht="18" customHeight="1" thickBot="1" x14ac:dyDescent="0.2">
      <c r="B3" s="1" t="s">
        <v>41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0" t="s">
        <v>34</v>
      </c>
    </row>
    <row r="4" spans="2:57" ht="19.5" customHeight="1" x14ac:dyDescent="0.15">
      <c r="B4" s="2"/>
      <c r="C4" s="2"/>
      <c r="D4" s="290"/>
      <c r="E4" s="291"/>
      <c r="F4" s="229" t="s">
        <v>4</v>
      </c>
      <c r="G4" s="229"/>
      <c r="H4" s="229" t="s">
        <v>5</v>
      </c>
      <c r="I4" s="229"/>
      <c r="J4" s="229" t="s">
        <v>1</v>
      </c>
      <c r="K4" s="229"/>
      <c r="L4" s="229"/>
      <c r="M4" s="267" t="s">
        <v>12</v>
      </c>
      <c r="N4" s="296"/>
      <c r="O4" s="229" t="s">
        <v>84</v>
      </c>
      <c r="P4" s="229"/>
      <c r="Q4" s="267" t="s">
        <v>3</v>
      </c>
      <c r="R4" s="296"/>
      <c r="S4" s="267" t="s">
        <v>13</v>
      </c>
      <c r="T4" s="295"/>
      <c r="U4" s="296"/>
      <c r="V4" s="229" t="s">
        <v>81</v>
      </c>
      <c r="W4" s="267"/>
      <c r="X4" s="334" t="s">
        <v>18</v>
      </c>
      <c r="Y4" s="326"/>
      <c r="Z4" s="325" t="s">
        <v>0</v>
      </c>
      <c r="AA4" s="326"/>
      <c r="AB4" s="85"/>
      <c r="AC4" s="138"/>
      <c r="AD4" s="138"/>
      <c r="AF4" s="90">
        <v>1</v>
      </c>
      <c r="AG4" s="90" t="s">
        <v>35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8"/>
      <c r="AW4" s="89"/>
    </row>
    <row r="5" spans="2:57" ht="24" customHeight="1" x14ac:dyDescent="0.15">
      <c r="B5" s="2"/>
      <c r="C5" s="2"/>
      <c r="D5" s="335" t="s">
        <v>39</v>
      </c>
      <c r="E5" s="336"/>
      <c r="F5" s="286"/>
      <c r="G5" s="297"/>
      <c r="H5" s="286"/>
      <c r="I5" s="297"/>
      <c r="J5" s="286"/>
      <c r="K5" s="287"/>
      <c r="L5" s="297"/>
      <c r="M5" s="286"/>
      <c r="N5" s="297"/>
      <c r="O5" s="286"/>
      <c r="P5" s="297"/>
      <c r="Q5" s="286"/>
      <c r="R5" s="297"/>
      <c r="S5" s="286"/>
      <c r="T5" s="287"/>
      <c r="U5" s="297"/>
      <c r="V5" s="286"/>
      <c r="W5" s="287"/>
      <c r="X5" s="318"/>
      <c r="Y5" s="319"/>
      <c r="Z5" s="327"/>
      <c r="AA5" s="328"/>
      <c r="AB5" s="85"/>
      <c r="AC5" s="138"/>
      <c r="AD5" s="138"/>
      <c r="AF5" s="90">
        <v>2</v>
      </c>
      <c r="AG5" s="90" t="s">
        <v>36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88"/>
      <c r="AW5" s="89"/>
    </row>
    <row r="6" spans="2:57" ht="24.75" customHeight="1" thickBot="1" x14ac:dyDescent="0.2">
      <c r="B6" s="2"/>
      <c r="C6" s="2"/>
      <c r="D6" s="331" t="s">
        <v>40</v>
      </c>
      <c r="E6" s="332"/>
      <c r="F6" s="302"/>
      <c r="G6" s="333"/>
      <c r="H6" s="302"/>
      <c r="I6" s="333"/>
      <c r="J6" s="302"/>
      <c r="K6" s="303"/>
      <c r="L6" s="333"/>
      <c r="M6" s="302"/>
      <c r="N6" s="333"/>
      <c r="O6" s="302"/>
      <c r="P6" s="333"/>
      <c r="Q6" s="298"/>
      <c r="R6" s="300"/>
      <c r="S6" s="298"/>
      <c r="T6" s="299"/>
      <c r="U6" s="300"/>
      <c r="V6" s="302"/>
      <c r="W6" s="303"/>
      <c r="X6" s="323"/>
      <c r="Y6" s="324"/>
      <c r="Z6" s="329"/>
      <c r="AA6" s="330"/>
      <c r="AB6" s="85"/>
      <c r="AC6" s="138"/>
      <c r="AD6" s="138"/>
      <c r="AF6" s="90">
        <v>3</v>
      </c>
      <c r="AG6" s="162" t="s">
        <v>37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88"/>
      <c r="AW6" s="89"/>
    </row>
    <row r="7" spans="2:57" ht="18" customHeight="1" thickBot="1" x14ac:dyDescent="0.2">
      <c r="B7" s="1" t="s">
        <v>43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85">
        <v>4</v>
      </c>
      <c r="AG7" s="162" t="s">
        <v>38</v>
      </c>
    </row>
    <row r="8" spans="2:57" ht="19.5" customHeight="1" x14ac:dyDescent="0.15">
      <c r="B8" s="2"/>
      <c r="C8" s="2"/>
      <c r="D8" s="290"/>
      <c r="E8" s="291"/>
      <c r="F8" s="229" t="s">
        <v>4</v>
      </c>
      <c r="G8" s="229"/>
      <c r="H8" s="229" t="s">
        <v>5</v>
      </c>
      <c r="I8" s="229"/>
      <c r="J8" s="229" t="s">
        <v>1</v>
      </c>
      <c r="K8" s="229"/>
      <c r="L8" s="229"/>
      <c r="M8" s="229" t="s">
        <v>12</v>
      </c>
      <c r="N8" s="229"/>
      <c r="O8" s="229" t="s">
        <v>84</v>
      </c>
      <c r="P8" s="229"/>
      <c r="Q8" s="258" t="s">
        <v>3</v>
      </c>
      <c r="R8" s="258"/>
      <c r="S8" s="258" t="s">
        <v>13</v>
      </c>
      <c r="T8" s="258"/>
      <c r="U8" s="258"/>
      <c r="V8" s="229" t="s">
        <v>81</v>
      </c>
      <c r="W8" s="267"/>
      <c r="X8" s="284" t="s">
        <v>18</v>
      </c>
      <c r="Y8" s="273"/>
      <c r="Z8" s="272" t="s">
        <v>0</v>
      </c>
      <c r="AA8" s="273"/>
      <c r="AB8" s="159"/>
      <c r="AC8" s="159"/>
      <c r="AD8" s="2"/>
      <c r="AE8" s="2"/>
      <c r="AF8" s="240" t="s">
        <v>2</v>
      </c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</row>
    <row r="9" spans="2:57" ht="24" customHeight="1" x14ac:dyDescent="0.15">
      <c r="B9" s="2"/>
      <c r="C9" s="2"/>
      <c r="D9" s="292" t="s">
        <v>92</v>
      </c>
      <c r="E9" s="293"/>
      <c r="F9" s="263">
        <v>23.43</v>
      </c>
      <c r="G9" s="264"/>
      <c r="H9" s="230">
        <v>22.32</v>
      </c>
      <c r="I9" s="231"/>
      <c r="J9" s="230">
        <v>46.2</v>
      </c>
      <c r="K9" s="304"/>
      <c r="L9" s="231"/>
      <c r="M9" s="230">
        <v>46.25</v>
      </c>
      <c r="N9" s="231"/>
      <c r="O9" s="263">
        <v>297.62</v>
      </c>
      <c r="P9" s="264"/>
      <c r="Q9" s="259">
        <v>8.8800000000000008</v>
      </c>
      <c r="R9" s="259"/>
      <c r="S9" s="259">
        <v>168.15</v>
      </c>
      <c r="T9" s="259"/>
      <c r="U9" s="259"/>
      <c r="V9" s="263">
        <v>12.72</v>
      </c>
      <c r="W9" s="301"/>
      <c r="X9" s="322"/>
      <c r="Y9" s="275"/>
      <c r="Z9" s="274"/>
      <c r="AA9" s="275"/>
      <c r="AB9" s="160"/>
      <c r="AC9" s="160"/>
      <c r="AD9" s="2"/>
      <c r="AE9" s="2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88"/>
      <c r="AW9" s="89"/>
    </row>
    <row r="10" spans="2:57" ht="24" customHeight="1" thickBot="1" x14ac:dyDescent="0.2">
      <c r="B10" s="2"/>
      <c r="C10" s="2"/>
      <c r="D10" s="251">
        <f>X2</f>
        <v>0</v>
      </c>
      <c r="E10" s="252"/>
      <c r="F10" s="223"/>
      <c r="G10" s="224"/>
      <c r="H10" s="223"/>
      <c r="I10" s="224"/>
      <c r="J10" s="223"/>
      <c r="K10" s="253"/>
      <c r="L10" s="224"/>
      <c r="M10" s="246"/>
      <c r="N10" s="247"/>
      <c r="O10" s="223"/>
      <c r="P10" s="224"/>
      <c r="Q10" s="260"/>
      <c r="R10" s="260"/>
      <c r="S10" s="260"/>
      <c r="T10" s="260"/>
      <c r="U10" s="260"/>
      <c r="V10" s="223"/>
      <c r="W10" s="253"/>
      <c r="X10" s="320"/>
      <c r="Y10" s="277"/>
      <c r="Z10" s="276"/>
      <c r="AA10" s="277"/>
      <c r="AB10" s="160"/>
      <c r="AC10" s="160"/>
      <c r="AD10" s="2"/>
      <c r="AE10" s="2"/>
      <c r="AF10" s="248" t="s">
        <v>7</v>
      </c>
      <c r="AG10" s="249"/>
      <c r="AH10" s="249"/>
      <c r="AI10" s="249"/>
      <c r="AJ10" s="249"/>
      <c r="AK10" s="249"/>
      <c r="AL10" s="249"/>
      <c r="AM10" s="249"/>
      <c r="AN10" s="250"/>
      <c r="AO10" s="168"/>
      <c r="AP10" s="94" t="s">
        <v>9</v>
      </c>
      <c r="AQ10" s="96" t="s">
        <v>0</v>
      </c>
      <c r="AS10" s="268"/>
      <c r="AT10" s="268"/>
      <c r="AU10" s="268"/>
      <c r="AV10" s="268"/>
      <c r="AW10" s="268"/>
    </row>
    <row r="11" spans="2:57" ht="24" customHeight="1" x14ac:dyDescent="0.15">
      <c r="B11" s="2"/>
      <c r="C11" s="2"/>
      <c r="D11" s="288" t="s">
        <v>93</v>
      </c>
      <c r="E11" s="289"/>
      <c r="F11" s="225">
        <v>5</v>
      </c>
      <c r="G11" s="226"/>
      <c r="H11" s="225">
        <v>7</v>
      </c>
      <c r="I11" s="226"/>
      <c r="J11" s="225">
        <v>6</v>
      </c>
      <c r="K11" s="285"/>
      <c r="L11" s="226" t="str">
        <f>IF(L9&lt;AL23,"1",IF(L9&lt;=AL24,"2",IF(L9&lt;AL25,"3",IF(L9&lt;AL26,"4",IF(L9&lt;AL27,"5",IF(L9&lt;AL28,"6",IF(L9&lt;AL29,"7",IF(L9&lt;AL30,"8",IF(L9&lt;AL31,"9",IF(L9&gt;=AL31,"10"))))))))))</f>
        <v>1</v>
      </c>
      <c r="M11" s="225">
        <v>7</v>
      </c>
      <c r="N11" s="226"/>
      <c r="O11" s="225">
        <v>5</v>
      </c>
      <c r="P11" s="226"/>
      <c r="Q11" s="261">
        <v>6</v>
      </c>
      <c r="R11" s="261"/>
      <c r="S11" s="261">
        <v>6</v>
      </c>
      <c r="T11" s="261"/>
      <c r="U11" s="261"/>
      <c r="V11" s="225">
        <v>5</v>
      </c>
      <c r="W11" s="285"/>
      <c r="X11" s="321">
        <v>48.56</v>
      </c>
      <c r="Y11" s="279"/>
      <c r="Z11" s="278" t="str">
        <f>IF(X11&lt;AV36,"E",IF(X11&lt;AV37,"D",IF(X11&lt;AV38,"C",IF(X11&lt;AV39,"B",IF(X11&gt;=AV39,"A")))))</f>
        <v>B</v>
      </c>
      <c r="AA11" s="279"/>
      <c r="AB11" s="158"/>
      <c r="AC11" s="158"/>
      <c r="AD11" s="92"/>
      <c r="AE11" s="85"/>
      <c r="AF11" s="19"/>
      <c r="AG11" s="91" t="s">
        <v>4</v>
      </c>
      <c r="AH11" s="91" t="s">
        <v>10</v>
      </c>
      <c r="AI11" s="91" t="s">
        <v>11</v>
      </c>
      <c r="AJ11" s="81" t="s">
        <v>95</v>
      </c>
      <c r="AK11" s="81" t="s">
        <v>85</v>
      </c>
      <c r="AL11" s="91" t="s">
        <v>3</v>
      </c>
      <c r="AM11" s="81" t="s">
        <v>96</v>
      </c>
      <c r="AN11" s="81" t="s">
        <v>82</v>
      </c>
      <c r="AO11" s="163"/>
      <c r="AP11" s="95"/>
      <c r="AQ11" s="97"/>
      <c r="AS11" s="107"/>
      <c r="AT11" s="107"/>
      <c r="AU11" s="107"/>
      <c r="AV11" s="107"/>
      <c r="AW11" s="107"/>
    </row>
    <row r="12" spans="2:57" ht="24" customHeight="1" thickBot="1" x14ac:dyDescent="0.2">
      <c r="B12" s="2"/>
      <c r="C12" s="2"/>
      <c r="D12" s="265">
        <f>X2</f>
        <v>0</v>
      </c>
      <c r="E12" s="266"/>
      <c r="F12" s="227"/>
      <c r="G12" s="228"/>
      <c r="H12" s="227"/>
      <c r="I12" s="228"/>
      <c r="J12" s="227"/>
      <c r="K12" s="294"/>
      <c r="L12" s="228"/>
      <c r="M12" s="227"/>
      <c r="N12" s="228"/>
      <c r="O12" s="227"/>
      <c r="P12" s="228"/>
      <c r="Q12" s="262"/>
      <c r="R12" s="262"/>
      <c r="S12" s="262"/>
      <c r="T12" s="262"/>
      <c r="U12" s="262"/>
      <c r="V12" s="227"/>
      <c r="W12" s="294"/>
      <c r="X12" s="283">
        <f>F12+H12+J12+M12+O12+Q12+S12+V12</f>
        <v>0</v>
      </c>
      <c r="Y12" s="281"/>
      <c r="Z12" s="280" t="str">
        <f>IF(X12=0,"0",IF(X12&lt;AV36,"E",IF(X12&lt;AV37,"D",IF(X12&lt;AV38,"C",IF(X12&lt;AV39,"B",IF(X12&gt;=AV39,"A"))))))</f>
        <v>0</v>
      </c>
      <c r="AA12" s="281"/>
      <c r="AB12" s="161"/>
      <c r="AC12" s="161"/>
      <c r="AD12" s="48"/>
      <c r="AE12" s="93"/>
      <c r="AF12" s="19" t="s">
        <v>94</v>
      </c>
      <c r="AG12" s="170">
        <f>F9</f>
        <v>23.43</v>
      </c>
      <c r="AH12" s="170">
        <f>H9</f>
        <v>22.32</v>
      </c>
      <c r="AI12" s="170">
        <f>J9</f>
        <v>46.2</v>
      </c>
      <c r="AJ12" s="170">
        <f>M9</f>
        <v>46.25</v>
      </c>
      <c r="AK12" s="170">
        <f>O9</f>
        <v>297.62</v>
      </c>
      <c r="AL12" s="170">
        <f>Q9</f>
        <v>8.8800000000000008</v>
      </c>
      <c r="AM12" s="170">
        <f>S9</f>
        <v>168.15</v>
      </c>
      <c r="AN12" s="170">
        <f>V9</f>
        <v>12.72</v>
      </c>
      <c r="AO12" s="164"/>
      <c r="AP12" s="45">
        <f>X11</f>
        <v>48.56</v>
      </c>
      <c r="AQ12" s="46" t="str">
        <f>Z11</f>
        <v>B</v>
      </c>
      <c r="AS12" s="102"/>
      <c r="AT12" s="102"/>
      <c r="AU12" s="102"/>
      <c r="AV12" s="102"/>
      <c r="AW12" s="102"/>
    </row>
    <row r="13" spans="2:57" ht="15" customHeight="1" x14ac:dyDescent="0.15">
      <c r="B13" s="2"/>
      <c r="C13" s="2"/>
      <c r="D13" s="245" t="s">
        <v>23</v>
      </c>
      <c r="E13" s="245"/>
      <c r="F13" s="244" t="str">
        <f>IF(F10&lt;=AF35,"0",IF(F10&lt;AF36,"1",IF(F10&lt;AF37,"2",IF(F10&lt;AF38,"3",IF(F10&lt;AF39,"4",IF(F10&lt;AF40,"5",IF(F10&lt;AF41,"6",IF(F10&lt;AF42,"7",IF(F10&lt;AF43,"8",IF(F10&lt;AF44,"9",IF(F10&gt;=AF44,"10")))))))))))</f>
        <v>0</v>
      </c>
      <c r="G13" s="244"/>
      <c r="H13" s="244" t="str">
        <f>IF(H10&lt;=AH35,"0",IF(H10&lt;AH36,"1",IF(H10&lt;AH37,"2",IF(H10&lt;AH38,"3",IF(H10&lt;AH39,"4",IF(H10&lt;AH40,"5",IF(H10&lt;AH41,"6",IF(H10&lt;AH42,"7",IF(H10&lt;AH43,"8",IF(H10&lt;AH44,"9",IF(H10&gt;=AH44,"10")))))))))))</f>
        <v>0</v>
      </c>
      <c r="I13" s="244"/>
      <c r="J13" s="244" t="str">
        <f>IF(J10&lt;=AJ35,"0",IF(J10&lt;AJ36,"1",IF(J10&lt;AJ37,"2",IF(J10&lt;AJ38,"3",IF(J10&lt;AJ39,"4",IF(J10&lt;AJ40,"5",IF(J10&lt;AJ41,"6",IF(J10&lt;AJ42,"7",IF(J10&lt;AJ43,"8",IF(J10&lt;AJ44,"9",IF(J10&gt;=AJ44,"10")))))))))))</f>
        <v>0</v>
      </c>
      <c r="K13" s="244"/>
      <c r="L13" s="244" t="str">
        <f>IF(L10&lt;=AL22,"0",IF(L10&lt;AL23,"1",IF(L10&lt;=AL24,"2",IF(L10&lt;AL25,"3",IF(L10&lt;AL26,"4",IF(L10&lt;AL27,"5",IF(L10&lt;AL28,"6",IF(L10&lt;AL29,"7",IF(L10&lt;AL30,"8",IF(L10&lt;AL31,"9",IF(L10&gt;=AL32,"10")))))))))))</f>
        <v>0</v>
      </c>
      <c r="M13" s="244" t="str">
        <f>IF(M10&lt;=AL35,"0",IF(M10&lt;AL36,"1",IF(M10&lt;AL37,"2",IF(M10&lt;AL38,"3",IF(M10&lt;AL39,"4",IF(M10&lt;AL40,"5",IF(M10&lt;AL41,"6",IF(M10&lt;AL42,"7",IF(M10&lt;AL43,"8",IF(M10&lt;AL44,"9",IF(M10&gt;=AL44,"10")))))))))))</f>
        <v>0</v>
      </c>
      <c r="N13" s="244"/>
      <c r="O13" s="244" t="str">
        <f>IF(O10&lt;=AN35,"0",IF(O10&lt;AN36,"10",IF(O10&lt;AN37,"9",IF(O10&lt;AN38,"8",IF(O10&lt;AN39,"7",IF(O10&lt;AN40,"6",IF(O10&lt;AN41,"5",IF(O10&lt;AN42,"4",IF(O10&lt;AN43,"3",IF(O10&lt;AN44,"2",IF(O10&gt;=AN44,"1")))))))))))</f>
        <v>0</v>
      </c>
      <c r="P13" s="244"/>
      <c r="Q13" s="244" t="str">
        <f>IF(Q10&lt;=AP35,"0",IF(Q10&lt;AP36,"10",IF(Q10&lt;AP37,"9",IF(Q10&lt;AP38,"8",IF(Q10&lt;AP39,"7",IF(Q10&lt;AP40,"6",IF(Q10&lt;AP41,"5",IF(Q10&lt;AP42,"4",IF(Q10&lt;AP43,"3",IF(Q10&lt;AP44,"2",IF(Q10&gt;=AP44,"1")))))))))))</f>
        <v>0</v>
      </c>
      <c r="R13" s="244"/>
      <c r="S13" s="244" t="str">
        <f>IF(S10&lt;=AR35,"0",IF(S10&lt;AR36,"1",IF(S10&lt;AR37,"2",IF(S10&lt;AR38,"3",IF(S10&lt;AR39,"4",IF(S10&lt;AR40,"5",IF(S10&lt;AR41,"6",IF(S10&lt;AR42,"7",IF(S10&lt;AR43,"8",IF(S10&lt;AR44,"9",IF(S10&gt;=AR44,"10")))))))))))</f>
        <v>0</v>
      </c>
      <c r="T13" s="244"/>
      <c r="U13" s="244"/>
      <c r="V13" s="244" t="str">
        <f>IF(V10&lt;=AT35,"0",IF(V10&lt;AT36,"1",IF(V10&lt;AT37,"2",IF(V10&lt;AT38,"3",IF(V10&lt;AT39,"4",IF(V10&lt;AT40,"5",IF(V10&lt;AT41,"6",IF(V10&lt;AT42,"7",IF(V10&lt;AT43,"8",IF(V10&lt;AT44,"9",IF(V10&gt;=AT44,"10")))))))))))</f>
        <v>0</v>
      </c>
      <c r="W13" s="244"/>
      <c r="X13" s="254"/>
      <c r="Y13" s="254"/>
      <c r="Z13" s="254"/>
      <c r="AA13" s="254"/>
      <c r="AB13" s="20"/>
      <c r="AC13" s="20"/>
      <c r="AD13" s="48"/>
      <c r="AE13" s="93"/>
      <c r="AF13" s="19">
        <f>X2</f>
        <v>0</v>
      </c>
      <c r="AG13" s="170">
        <f>F10</f>
        <v>0</v>
      </c>
      <c r="AH13" s="170">
        <f>H10</f>
        <v>0</v>
      </c>
      <c r="AI13" s="170">
        <f>J10</f>
        <v>0</v>
      </c>
      <c r="AJ13" s="170">
        <f>M10</f>
        <v>0</v>
      </c>
      <c r="AK13" s="170">
        <f>O10</f>
        <v>0</v>
      </c>
      <c r="AL13" s="170">
        <f>Q10</f>
        <v>0</v>
      </c>
      <c r="AM13" s="170">
        <f>S10</f>
        <v>0</v>
      </c>
      <c r="AN13" s="170">
        <f>V10</f>
        <v>0</v>
      </c>
      <c r="AO13" s="164"/>
      <c r="AP13" s="45">
        <f>X12</f>
        <v>0</v>
      </c>
      <c r="AQ13" s="47" t="str">
        <f>Z12</f>
        <v>0</v>
      </c>
      <c r="AS13" s="102"/>
      <c r="AT13" s="102"/>
      <c r="AU13" s="102"/>
      <c r="AV13" s="102"/>
      <c r="AW13" s="102"/>
    </row>
    <row r="14" spans="2:57" ht="1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/>
      <c r="V14" s="17"/>
      <c r="W14" s="17"/>
      <c r="X14" s="27"/>
      <c r="Y14" s="27"/>
      <c r="Z14" s="27"/>
      <c r="AA14" s="27"/>
      <c r="AB14" s="27"/>
      <c r="AC14" s="23"/>
      <c r="AD14" s="23"/>
      <c r="AE14" s="48"/>
      <c r="AF14" s="248" t="s">
        <v>8</v>
      </c>
      <c r="AG14" s="249"/>
      <c r="AH14" s="249"/>
      <c r="AI14" s="249"/>
      <c r="AJ14" s="249"/>
      <c r="AK14" s="249"/>
      <c r="AL14" s="249"/>
      <c r="AM14" s="249"/>
      <c r="AN14" s="250"/>
      <c r="AO14" s="169"/>
      <c r="AP14" s="165"/>
      <c r="AQ14" s="100"/>
      <c r="AS14" s="102"/>
      <c r="AT14" s="102"/>
      <c r="AU14" s="102"/>
      <c r="AV14" s="102"/>
      <c r="AW14" s="102"/>
    </row>
    <row r="15" spans="2:57" ht="18" customHeight="1" x14ac:dyDescent="0.15">
      <c r="B15" s="30" t="s">
        <v>25</v>
      </c>
      <c r="C15" s="30"/>
      <c r="D15" s="30"/>
      <c r="E15" s="30"/>
      <c r="F15" s="30"/>
      <c r="G15" s="30"/>
      <c r="H15" s="30"/>
      <c r="I15" s="30"/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17"/>
      <c r="V15" s="82" t="s">
        <v>22</v>
      </c>
      <c r="W15" s="82"/>
      <c r="X15" s="82"/>
      <c r="Y15" s="82"/>
      <c r="Z15" s="82"/>
      <c r="AA15" s="82"/>
      <c r="AB15" s="82"/>
      <c r="AC15" s="82"/>
      <c r="AD15" s="82"/>
      <c r="AF15" s="103"/>
      <c r="AG15" s="104" t="s">
        <v>4</v>
      </c>
      <c r="AH15" s="104" t="s">
        <v>10</v>
      </c>
      <c r="AI15" s="104" t="s">
        <v>11</v>
      </c>
      <c r="AJ15" s="105" t="s">
        <v>95</v>
      </c>
      <c r="AK15" s="105" t="s">
        <v>85</v>
      </c>
      <c r="AL15" s="104" t="s">
        <v>3</v>
      </c>
      <c r="AM15" s="105" t="s">
        <v>96</v>
      </c>
      <c r="AN15" s="105" t="s">
        <v>83</v>
      </c>
      <c r="AO15" s="166"/>
      <c r="AP15" s="108"/>
      <c r="AQ15" s="109"/>
      <c r="AR15" s="100"/>
      <c r="AS15" s="100"/>
      <c r="AT15" s="100"/>
      <c r="AU15" s="100"/>
      <c r="AV15" s="100"/>
      <c r="AW15" s="100"/>
      <c r="AX15" s="100"/>
      <c r="AY15" s="99"/>
      <c r="AZ15" s="101"/>
      <c r="BA15" s="102"/>
      <c r="BB15" s="102"/>
      <c r="BC15" s="102"/>
      <c r="BD15" s="102"/>
      <c r="BE15" s="102"/>
    </row>
    <row r="16" spans="2:57" ht="17.100000000000001" customHeight="1" x14ac:dyDescent="0.15">
      <c r="B16" s="31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2"/>
      <c r="U16" s="17"/>
      <c r="V16" s="17"/>
      <c r="W16" s="17"/>
      <c r="X16" s="27"/>
      <c r="Y16" s="27"/>
      <c r="Z16" s="27"/>
      <c r="AA16" s="27"/>
      <c r="AB16" s="27"/>
      <c r="AC16" s="23"/>
      <c r="AD16" s="23"/>
      <c r="AF16" s="103" t="s">
        <v>94</v>
      </c>
      <c r="AG16" s="25">
        <f>F11</f>
        <v>5</v>
      </c>
      <c r="AH16" s="25">
        <f>H11</f>
        <v>7</v>
      </c>
      <c r="AI16" s="25">
        <f>J11</f>
        <v>6</v>
      </c>
      <c r="AJ16" s="25">
        <f>M11</f>
        <v>7</v>
      </c>
      <c r="AK16" s="25">
        <f>O11</f>
        <v>5</v>
      </c>
      <c r="AL16" s="25">
        <f>Q11</f>
        <v>6</v>
      </c>
      <c r="AM16" s="25">
        <f>S11</f>
        <v>6</v>
      </c>
      <c r="AN16" s="25">
        <f>V11</f>
        <v>5</v>
      </c>
      <c r="AO16" s="167"/>
      <c r="AP16" s="108"/>
      <c r="AQ16" s="100"/>
      <c r="AR16" s="109"/>
      <c r="AS16" s="109"/>
      <c r="AT16" s="109"/>
      <c r="AU16" s="110"/>
      <c r="AV16" s="109"/>
      <c r="AW16" s="109"/>
      <c r="AX16" s="109"/>
      <c r="AY16" s="109"/>
      <c r="AZ16" s="102"/>
      <c r="BA16" s="102"/>
      <c r="BB16" s="102"/>
      <c r="BC16" s="102"/>
      <c r="BD16" s="102"/>
    </row>
    <row r="17" spans="2:59" ht="17.100000000000001" customHeight="1" x14ac:dyDescent="0.15">
      <c r="B17" s="3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8"/>
      <c r="Q17" s="13"/>
      <c r="R17" s="14"/>
      <c r="S17" s="9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  <c r="AF17" s="103">
        <f>X2</f>
        <v>0</v>
      </c>
      <c r="AG17" s="25">
        <f>F12</f>
        <v>0</v>
      </c>
      <c r="AH17" s="25">
        <f>H12</f>
        <v>0</v>
      </c>
      <c r="AI17" s="25">
        <f>J12</f>
        <v>0</v>
      </c>
      <c r="AJ17" s="25">
        <f>M12</f>
        <v>0</v>
      </c>
      <c r="AK17" s="25">
        <f>O12</f>
        <v>0</v>
      </c>
      <c r="AL17" s="25">
        <f>Q12</f>
        <v>0</v>
      </c>
      <c r="AM17" s="25">
        <f>S12</f>
        <v>0</v>
      </c>
      <c r="AN17" s="25">
        <f>V12</f>
        <v>0</v>
      </c>
      <c r="AO17" s="167"/>
      <c r="AP17" s="108"/>
      <c r="AQ17" s="100"/>
      <c r="AR17" s="100"/>
      <c r="AS17" s="100"/>
      <c r="AT17" s="100"/>
      <c r="AU17" s="100"/>
      <c r="AV17" s="100"/>
      <c r="AW17" s="100"/>
      <c r="AX17" s="100"/>
      <c r="AY17" s="100"/>
      <c r="AZ17" s="102"/>
      <c r="BA17" s="102"/>
      <c r="BB17" s="102"/>
      <c r="BC17" s="102"/>
      <c r="BD17" s="102"/>
    </row>
    <row r="18" spans="2:59" ht="17.100000000000001" customHeight="1" x14ac:dyDescent="0.1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16"/>
      <c r="S18" s="41"/>
      <c r="T18" s="16"/>
      <c r="U18" s="16"/>
      <c r="V18" s="16"/>
      <c r="W18" s="16"/>
      <c r="X18" s="16"/>
      <c r="Y18" s="22"/>
      <c r="Z18" s="22"/>
      <c r="AA18" s="22"/>
      <c r="AB18" s="22"/>
      <c r="AC18" s="22"/>
      <c r="AD18" s="22"/>
      <c r="AF18" s="98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2"/>
      <c r="BA18" s="102"/>
      <c r="BB18" s="102"/>
      <c r="BC18" s="102"/>
      <c r="BD18" s="102"/>
    </row>
    <row r="19" spans="2:59" ht="17.100000000000001" customHeight="1" x14ac:dyDescent="0.1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  <c r="R19" s="17"/>
      <c r="S19" s="42"/>
      <c r="T19" s="17"/>
      <c r="U19" s="17"/>
      <c r="V19" s="17"/>
      <c r="W19" s="17"/>
      <c r="X19" s="17"/>
      <c r="Y19" s="23"/>
      <c r="Z19" s="23"/>
      <c r="AA19" s="23"/>
      <c r="AB19" s="23"/>
      <c r="AC19" s="23"/>
      <c r="AD19" s="23"/>
      <c r="AG19" s="44"/>
      <c r="AH19" s="26"/>
      <c r="AI19" s="21"/>
      <c r="AJ19" s="21"/>
      <c r="AK19" s="21"/>
      <c r="AL19" s="44"/>
      <c r="AM19" s="26"/>
      <c r="AN19" s="21"/>
      <c r="AO19" s="21"/>
      <c r="AQ19" s="26"/>
      <c r="AR19" s="100"/>
      <c r="AS19" s="100"/>
      <c r="AT19" s="100"/>
      <c r="AU19" s="100"/>
      <c r="AV19" s="100"/>
      <c r="AW19" s="100"/>
      <c r="AX19" s="100"/>
      <c r="AY19" s="99"/>
      <c r="AZ19" s="101"/>
      <c r="BA19" s="102"/>
      <c r="BB19" s="102"/>
      <c r="BC19" s="102"/>
      <c r="BD19" s="102"/>
      <c r="BE19" s="102"/>
    </row>
    <row r="20" spans="2:59" ht="17.100000000000001" customHeight="1" x14ac:dyDescent="0.1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"/>
      <c r="R20" s="17"/>
      <c r="S20" s="42"/>
      <c r="T20" s="17"/>
      <c r="U20" s="17"/>
      <c r="V20" s="17"/>
      <c r="W20" s="17"/>
      <c r="X20" s="17"/>
      <c r="Y20" s="24"/>
      <c r="Z20" s="24"/>
      <c r="AA20" s="24"/>
      <c r="AB20" s="24"/>
      <c r="AC20" s="24"/>
      <c r="AD20" s="24"/>
      <c r="AF20" s="216" t="s">
        <v>76</v>
      </c>
      <c r="AR20" s="21"/>
      <c r="AS20" s="21"/>
      <c r="AT20" s="21"/>
      <c r="AU20" s="21"/>
      <c r="AV20" s="21"/>
      <c r="AW20" s="21"/>
      <c r="AX20" s="28"/>
      <c r="AY20" s="29"/>
    </row>
    <row r="21" spans="2:59" ht="17.100000000000001" customHeight="1" thickBot="1" x14ac:dyDescent="0.2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"/>
      <c r="R21" s="17"/>
      <c r="S21" s="42"/>
      <c r="T21" s="17"/>
      <c r="U21" s="17"/>
      <c r="V21" s="17"/>
      <c r="W21" s="17"/>
      <c r="X21" s="17"/>
      <c r="Y21" s="23"/>
      <c r="Z21" s="23"/>
      <c r="AA21" s="23"/>
      <c r="AB21" s="23"/>
      <c r="AC21" s="23"/>
      <c r="AD21" s="23"/>
      <c r="AF21" s="49" t="s">
        <v>60</v>
      </c>
      <c r="AG21" s="54" t="s">
        <v>62</v>
      </c>
      <c r="AH21" s="59" t="s">
        <v>63</v>
      </c>
      <c r="AI21" s="60" t="s">
        <v>62</v>
      </c>
      <c r="AJ21" s="61" t="s">
        <v>64</v>
      </c>
      <c r="AK21" s="62" t="s">
        <v>62</v>
      </c>
      <c r="AL21" s="63" t="s">
        <v>65</v>
      </c>
      <c r="AM21" s="64" t="s">
        <v>62</v>
      </c>
      <c r="AN21" s="65" t="s">
        <v>86</v>
      </c>
      <c r="AO21" s="66" t="s">
        <v>61</v>
      </c>
      <c r="AP21" s="67" t="s">
        <v>66</v>
      </c>
      <c r="AQ21" s="69" t="s">
        <v>62</v>
      </c>
      <c r="AR21" s="59" t="s">
        <v>67</v>
      </c>
      <c r="AS21" s="60" t="s">
        <v>62</v>
      </c>
      <c r="AT21" s="61" t="s">
        <v>68</v>
      </c>
      <c r="AU21" s="62" t="s">
        <v>62</v>
      </c>
      <c r="AV21" s="72" t="s">
        <v>69</v>
      </c>
      <c r="AW21" s="74" t="s">
        <v>70</v>
      </c>
      <c r="AX21" s="72" t="s">
        <v>69</v>
      </c>
      <c r="AY21" s="74" t="s">
        <v>70</v>
      </c>
      <c r="AZ21" s="72" t="s">
        <v>69</v>
      </c>
      <c r="BA21" s="74" t="s">
        <v>70</v>
      </c>
      <c r="BB21" s="217"/>
      <c r="BC21" s="119"/>
      <c r="BD21" s="119"/>
      <c r="BE21" s="119"/>
      <c r="BF21" s="119"/>
      <c r="BG21" s="119"/>
    </row>
    <row r="22" spans="2:59" ht="17.100000000000001" customHeight="1" x14ac:dyDescent="0.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  <c r="R22" s="17"/>
      <c r="S22" s="42"/>
      <c r="T22" s="17"/>
      <c r="U22" s="17"/>
      <c r="V22" s="17"/>
      <c r="W22" s="17"/>
      <c r="X22" s="17"/>
      <c r="Y22" s="23"/>
      <c r="Z22" s="23"/>
      <c r="AA22" s="23"/>
      <c r="AB22" s="23"/>
      <c r="AC22" s="23"/>
      <c r="AD22" s="23"/>
      <c r="AF22" s="50">
        <v>0</v>
      </c>
      <c r="AG22" s="55">
        <v>1</v>
      </c>
      <c r="AH22" s="50">
        <v>0</v>
      </c>
      <c r="AI22" s="55">
        <v>1</v>
      </c>
      <c r="AJ22" s="50">
        <v>0</v>
      </c>
      <c r="AK22" s="55">
        <v>1</v>
      </c>
      <c r="AL22" s="50">
        <v>0</v>
      </c>
      <c r="AM22" s="55">
        <v>1</v>
      </c>
      <c r="AN22" s="50">
        <v>0</v>
      </c>
      <c r="AO22" s="55">
        <v>10</v>
      </c>
      <c r="AP22" s="50">
        <v>0</v>
      </c>
      <c r="AQ22" s="55">
        <v>10</v>
      </c>
      <c r="AR22" s="50">
        <v>0</v>
      </c>
      <c r="AS22" s="55">
        <v>1</v>
      </c>
      <c r="AT22" s="50">
        <v>0</v>
      </c>
      <c r="AU22" s="55">
        <v>1</v>
      </c>
      <c r="AV22" s="75">
        <v>0</v>
      </c>
      <c r="AW22" s="76" t="s">
        <v>71</v>
      </c>
      <c r="AX22" s="75">
        <v>0</v>
      </c>
      <c r="AY22" s="76" t="s">
        <v>71</v>
      </c>
      <c r="AZ22" s="77">
        <v>0</v>
      </c>
      <c r="BA22" s="76" t="s">
        <v>71</v>
      </c>
      <c r="BB22" s="154"/>
      <c r="BC22" s="73"/>
      <c r="BD22" s="73"/>
      <c r="BE22" s="73"/>
      <c r="BF22" s="2"/>
      <c r="BG22" s="73"/>
    </row>
    <row r="23" spans="2:59" ht="17.100000000000001" customHeight="1" x14ac:dyDescent="0.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51">
        <v>18</v>
      </c>
      <c r="AG23" s="56">
        <v>2</v>
      </c>
      <c r="AH23" s="51">
        <v>13</v>
      </c>
      <c r="AI23" s="56">
        <v>2</v>
      </c>
      <c r="AJ23" s="51">
        <v>21</v>
      </c>
      <c r="AK23" s="56">
        <v>2</v>
      </c>
      <c r="AL23" s="51">
        <v>30</v>
      </c>
      <c r="AM23" s="56">
        <v>2</v>
      </c>
      <c r="AN23" s="51">
        <v>300</v>
      </c>
      <c r="AO23" s="56">
        <v>9</v>
      </c>
      <c r="AP23" s="68">
        <v>6.7</v>
      </c>
      <c r="AQ23" s="56">
        <v>9</v>
      </c>
      <c r="AR23" s="51">
        <v>150</v>
      </c>
      <c r="AS23" s="56">
        <v>2</v>
      </c>
      <c r="AT23" s="51">
        <v>13</v>
      </c>
      <c r="AU23" s="56">
        <v>2</v>
      </c>
      <c r="AV23" s="51">
        <v>22</v>
      </c>
      <c r="AW23" s="56" t="s">
        <v>72</v>
      </c>
      <c r="AX23" s="51">
        <v>27</v>
      </c>
      <c r="AY23" s="56" t="s">
        <v>72</v>
      </c>
      <c r="AZ23" s="78">
        <v>31</v>
      </c>
      <c r="BA23" s="56" t="s">
        <v>72</v>
      </c>
      <c r="BB23" s="154"/>
      <c r="BC23" s="73"/>
      <c r="BD23" s="73"/>
      <c r="BE23" s="73"/>
      <c r="BF23" s="2"/>
      <c r="BG23" s="73"/>
    </row>
    <row r="24" spans="2:59" ht="17.100000000000001" customHeight="1" x14ac:dyDescent="0.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4"/>
      <c r="S24" s="43"/>
      <c r="T24" s="14"/>
      <c r="U24" s="14"/>
      <c r="AF24" s="51">
        <v>23</v>
      </c>
      <c r="AG24" s="56">
        <v>3</v>
      </c>
      <c r="AH24" s="51">
        <v>16</v>
      </c>
      <c r="AI24" s="56">
        <v>3</v>
      </c>
      <c r="AJ24" s="51">
        <v>28</v>
      </c>
      <c r="AK24" s="56">
        <v>3</v>
      </c>
      <c r="AL24" s="51">
        <v>37</v>
      </c>
      <c r="AM24" s="56">
        <v>3</v>
      </c>
      <c r="AN24" s="51">
        <v>317</v>
      </c>
      <c r="AO24" s="56">
        <v>8</v>
      </c>
      <c r="AP24" s="68">
        <v>6.9</v>
      </c>
      <c r="AQ24" s="56">
        <v>8</v>
      </c>
      <c r="AR24" s="51">
        <v>170</v>
      </c>
      <c r="AS24" s="56">
        <v>3</v>
      </c>
      <c r="AT24" s="51">
        <v>16</v>
      </c>
      <c r="AU24" s="56">
        <v>3</v>
      </c>
      <c r="AV24" s="51">
        <v>32</v>
      </c>
      <c r="AW24" s="56" t="s">
        <v>73</v>
      </c>
      <c r="AX24" s="51">
        <v>37</v>
      </c>
      <c r="AY24" s="56" t="s">
        <v>73</v>
      </c>
      <c r="AZ24" s="78">
        <v>41</v>
      </c>
      <c r="BA24" s="56" t="s">
        <v>73</v>
      </c>
      <c r="BB24" s="154"/>
      <c r="BC24" s="73"/>
      <c r="BD24" s="73"/>
      <c r="BE24" s="73"/>
      <c r="BF24" s="2"/>
      <c r="BG24" s="73"/>
    </row>
    <row r="25" spans="2:59" ht="17.100000000000001" customHeight="1" x14ac:dyDescent="0.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314" t="s">
        <v>6</v>
      </c>
      <c r="W25" s="316" t="str">
        <f>AQ12</f>
        <v>B</v>
      </c>
      <c r="X25" s="316"/>
      <c r="Y25" s="316"/>
      <c r="Z25" s="316"/>
      <c r="AA25" s="308" t="str">
        <f>AQ13</f>
        <v>0</v>
      </c>
      <c r="AB25" s="308"/>
      <c r="AC25" s="308"/>
      <c r="AD25" s="308"/>
      <c r="AF25" s="51">
        <v>28</v>
      </c>
      <c r="AG25" s="56">
        <v>4</v>
      </c>
      <c r="AH25" s="51">
        <v>19</v>
      </c>
      <c r="AI25" s="56">
        <v>4</v>
      </c>
      <c r="AJ25" s="51">
        <v>33</v>
      </c>
      <c r="AK25" s="56">
        <v>4</v>
      </c>
      <c r="AL25" s="51">
        <v>41</v>
      </c>
      <c r="AM25" s="56">
        <v>4</v>
      </c>
      <c r="AN25" s="51">
        <v>334</v>
      </c>
      <c r="AO25" s="56">
        <v>7</v>
      </c>
      <c r="AP25" s="51">
        <v>7.1</v>
      </c>
      <c r="AQ25" s="56">
        <v>7</v>
      </c>
      <c r="AR25" s="51">
        <v>188</v>
      </c>
      <c r="AS25" s="56">
        <v>4</v>
      </c>
      <c r="AT25" s="51">
        <v>19</v>
      </c>
      <c r="AU25" s="56">
        <v>4</v>
      </c>
      <c r="AV25" s="51">
        <v>41</v>
      </c>
      <c r="AW25" s="56" t="s">
        <v>74</v>
      </c>
      <c r="AX25" s="51">
        <v>47</v>
      </c>
      <c r="AY25" s="56" t="s">
        <v>74</v>
      </c>
      <c r="AZ25" s="78">
        <v>51</v>
      </c>
      <c r="BA25" s="56" t="s">
        <v>74</v>
      </c>
      <c r="BB25" s="154"/>
      <c r="BC25" s="73"/>
      <c r="BD25" s="73"/>
      <c r="BE25" s="73"/>
      <c r="BF25" s="2"/>
      <c r="BG25" s="73"/>
    </row>
    <row r="26" spans="2:59" ht="17.100000000000001" customHeight="1" thickBot="1" x14ac:dyDescent="0.2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315"/>
      <c r="W26" s="317"/>
      <c r="X26" s="317"/>
      <c r="Y26" s="317"/>
      <c r="Z26" s="317"/>
      <c r="AA26" s="309"/>
      <c r="AB26" s="309"/>
      <c r="AC26" s="309"/>
      <c r="AD26" s="309"/>
      <c r="AF26" s="52">
        <v>33</v>
      </c>
      <c r="AG26" s="57">
        <v>5</v>
      </c>
      <c r="AH26" s="52">
        <v>22</v>
      </c>
      <c r="AI26" s="57">
        <v>5</v>
      </c>
      <c r="AJ26" s="52">
        <v>39</v>
      </c>
      <c r="AK26" s="57">
        <v>5</v>
      </c>
      <c r="AL26" s="52">
        <v>45</v>
      </c>
      <c r="AM26" s="57">
        <v>5</v>
      </c>
      <c r="AN26" s="52">
        <v>356</v>
      </c>
      <c r="AO26" s="57">
        <v>6</v>
      </c>
      <c r="AP26" s="52">
        <v>7.3</v>
      </c>
      <c r="AQ26" s="57">
        <v>6</v>
      </c>
      <c r="AR26" s="52">
        <v>203</v>
      </c>
      <c r="AS26" s="57">
        <v>5</v>
      </c>
      <c r="AT26" s="52">
        <v>22</v>
      </c>
      <c r="AU26" s="57">
        <v>5</v>
      </c>
      <c r="AV26" s="53">
        <v>51</v>
      </c>
      <c r="AW26" s="58" t="s">
        <v>75</v>
      </c>
      <c r="AX26" s="53">
        <v>57</v>
      </c>
      <c r="AY26" s="58" t="s">
        <v>75</v>
      </c>
      <c r="AZ26" s="79">
        <v>60</v>
      </c>
      <c r="BA26" s="58" t="s">
        <v>75</v>
      </c>
      <c r="BB26" s="154"/>
      <c r="BC26" s="73"/>
      <c r="BD26" s="73"/>
      <c r="BE26" s="73"/>
      <c r="BF26" s="2"/>
      <c r="BG26" s="73"/>
    </row>
    <row r="27" spans="2:59" ht="17.100000000000001" customHeight="1" x14ac:dyDescent="0.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51">
        <v>38</v>
      </c>
      <c r="AG27" s="56">
        <v>6</v>
      </c>
      <c r="AH27" s="51">
        <v>25</v>
      </c>
      <c r="AI27" s="56">
        <v>6</v>
      </c>
      <c r="AJ27" s="51">
        <v>44</v>
      </c>
      <c r="AK27" s="56">
        <v>6</v>
      </c>
      <c r="AL27" s="51">
        <v>49</v>
      </c>
      <c r="AM27" s="56">
        <v>6</v>
      </c>
      <c r="AN27" s="51">
        <v>383</v>
      </c>
      <c r="AO27" s="56">
        <v>5</v>
      </c>
      <c r="AP27" s="51">
        <v>7.6</v>
      </c>
      <c r="AQ27" s="56">
        <v>5</v>
      </c>
      <c r="AR27" s="51">
        <v>218</v>
      </c>
      <c r="AS27" s="56">
        <v>6</v>
      </c>
      <c r="AT27" s="70">
        <v>25</v>
      </c>
      <c r="AU27" s="56">
        <v>6</v>
      </c>
      <c r="AV27" t="s">
        <v>15</v>
      </c>
      <c r="AX27" t="s">
        <v>16</v>
      </c>
      <c r="AZ27" t="s">
        <v>17</v>
      </c>
      <c r="BB27" s="112"/>
      <c r="BC27" s="112"/>
      <c r="BD27" s="112"/>
      <c r="BE27" s="112"/>
      <c r="BF27" s="112"/>
      <c r="BG27" s="112"/>
    </row>
    <row r="28" spans="2:59" ht="17.100000000000001" customHeight="1" x14ac:dyDescent="0.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83" t="s">
        <v>30</v>
      </c>
      <c r="W28" s="83"/>
      <c r="X28" s="83"/>
      <c r="Y28" s="83"/>
      <c r="Z28" s="83"/>
      <c r="AA28" s="83"/>
      <c r="AB28" s="83"/>
      <c r="AC28" s="83"/>
      <c r="AD28" s="83"/>
      <c r="AF28" s="51">
        <v>43</v>
      </c>
      <c r="AG28" s="56">
        <v>7</v>
      </c>
      <c r="AH28" s="51">
        <v>27</v>
      </c>
      <c r="AI28" s="56">
        <v>7</v>
      </c>
      <c r="AJ28" s="51">
        <v>49</v>
      </c>
      <c r="AK28" s="56">
        <v>7</v>
      </c>
      <c r="AL28" s="51">
        <v>53</v>
      </c>
      <c r="AM28" s="56">
        <v>7</v>
      </c>
      <c r="AN28" s="51">
        <v>411</v>
      </c>
      <c r="AO28" s="56">
        <v>4</v>
      </c>
      <c r="AP28" s="68">
        <v>8</v>
      </c>
      <c r="AQ28" s="56">
        <v>4</v>
      </c>
      <c r="AR28" s="51">
        <v>230</v>
      </c>
      <c r="AS28" s="56">
        <v>7</v>
      </c>
      <c r="AT28" s="51">
        <v>28</v>
      </c>
      <c r="AU28" s="56">
        <v>7</v>
      </c>
      <c r="AV28" s="73"/>
      <c r="AW28" s="73"/>
      <c r="BB28" s="112"/>
      <c r="BC28" s="112"/>
      <c r="BD28" s="112"/>
      <c r="BE28" s="112"/>
      <c r="BF28" s="112"/>
      <c r="BG28" s="112"/>
    </row>
    <row r="29" spans="2:59" ht="17.100000000000001" customHeight="1" x14ac:dyDescent="0.15"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2"/>
      <c r="U29" s="2"/>
      <c r="V29" s="311" t="s">
        <v>29</v>
      </c>
      <c r="W29" s="311"/>
      <c r="X29" s="311"/>
      <c r="Y29" s="311"/>
      <c r="Z29" s="311"/>
      <c r="AA29" s="311"/>
      <c r="AB29" s="311"/>
      <c r="AC29" s="312"/>
      <c r="AD29" s="313"/>
      <c r="AF29" s="51">
        <v>47</v>
      </c>
      <c r="AG29" s="56">
        <v>8</v>
      </c>
      <c r="AH29" s="51">
        <v>30</v>
      </c>
      <c r="AI29" s="56">
        <v>8</v>
      </c>
      <c r="AJ29" s="51">
        <v>53</v>
      </c>
      <c r="AK29" s="56">
        <v>8</v>
      </c>
      <c r="AL29" s="51">
        <v>56</v>
      </c>
      <c r="AM29" s="56">
        <v>8</v>
      </c>
      <c r="AN29" s="51">
        <v>451</v>
      </c>
      <c r="AO29" s="56">
        <v>3</v>
      </c>
      <c r="AP29" s="51">
        <v>8.5</v>
      </c>
      <c r="AQ29" s="56">
        <v>3</v>
      </c>
      <c r="AR29" s="51">
        <v>242</v>
      </c>
      <c r="AS29" s="56">
        <v>8</v>
      </c>
      <c r="AT29" s="51">
        <v>31</v>
      </c>
      <c r="AU29" s="56">
        <v>8</v>
      </c>
      <c r="AV29" s="73"/>
      <c r="AW29" s="73"/>
      <c r="BB29" s="112"/>
      <c r="BC29" s="112"/>
      <c r="BD29" s="112"/>
      <c r="BE29" s="112"/>
      <c r="BF29" s="112"/>
      <c r="BG29" s="112"/>
    </row>
    <row r="30" spans="2:59" ht="17.100000000000001" customHeight="1" x14ac:dyDescent="0.1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2"/>
      <c r="U30" s="2"/>
      <c r="V30" s="305" t="s">
        <v>78</v>
      </c>
      <c r="W30" s="305"/>
      <c r="X30" s="305"/>
      <c r="Y30" s="305"/>
      <c r="Z30" s="305"/>
      <c r="AA30" s="305"/>
      <c r="AB30" s="305"/>
      <c r="AC30" s="312"/>
      <c r="AD30" s="313"/>
      <c r="AF30" s="51">
        <v>51</v>
      </c>
      <c r="AG30" s="56">
        <v>9</v>
      </c>
      <c r="AH30" s="51">
        <v>33</v>
      </c>
      <c r="AI30" s="56">
        <v>9</v>
      </c>
      <c r="AJ30" s="51">
        <v>58</v>
      </c>
      <c r="AK30" s="56">
        <v>9</v>
      </c>
      <c r="AL30" s="51">
        <v>60</v>
      </c>
      <c r="AM30" s="56">
        <v>9</v>
      </c>
      <c r="AN30" s="51">
        <v>500</v>
      </c>
      <c r="AO30" s="56">
        <v>2</v>
      </c>
      <c r="AP30" s="51">
        <v>9.1</v>
      </c>
      <c r="AQ30" s="56">
        <v>2</v>
      </c>
      <c r="AR30" s="51">
        <v>254</v>
      </c>
      <c r="AS30" s="56">
        <v>9</v>
      </c>
      <c r="AT30" s="51">
        <v>34</v>
      </c>
      <c r="AU30" s="56">
        <v>9</v>
      </c>
      <c r="AV30" s="73"/>
      <c r="AW30" s="73"/>
      <c r="BB30" s="112"/>
      <c r="BC30" s="112"/>
      <c r="BD30" s="112"/>
      <c r="BE30" s="112"/>
      <c r="BF30" s="112"/>
      <c r="BG30" s="112"/>
    </row>
    <row r="31" spans="2:59" ht="17.100000000000001" customHeight="1" thickBot="1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305" t="s">
        <v>79</v>
      </c>
      <c r="W31" s="305"/>
      <c r="X31" s="305"/>
      <c r="Y31" s="305"/>
      <c r="Z31" s="305"/>
      <c r="AA31" s="305"/>
      <c r="AB31" s="305"/>
      <c r="AC31" s="312"/>
      <c r="AD31" s="313"/>
      <c r="AF31" s="53">
        <v>56</v>
      </c>
      <c r="AG31" s="58">
        <v>10</v>
      </c>
      <c r="AH31" s="53">
        <v>35</v>
      </c>
      <c r="AI31" s="58">
        <v>10</v>
      </c>
      <c r="AJ31" s="53">
        <v>64</v>
      </c>
      <c r="AK31" s="58">
        <v>10</v>
      </c>
      <c r="AL31" s="53">
        <v>63</v>
      </c>
      <c r="AM31" s="58">
        <v>10</v>
      </c>
      <c r="AN31" s="53">
        <v>561</v>
      </c>
      <c r="AO31" s="58">
        <v>1</v>
      </c>
      <c r="AP31" s="53">
        <v>9.8000000000000007</v>
      </c>
      <c r="AQ31" s="58">
        <v>1</v>
      </c>
      <c r="AR31" s="53">
        <v>265</v>
      </c>
      <c r="AS31" s="58">
        <v>10</v>
      </c>
      <c r="AT31" s="53">
        <v>37</v>
      </c>
      <c r="AU31" s="58">
        <v>10</v>
      </c>
      <c r="AV31" s="73"/>
      <c r="AW31" s="73"/>
      <c r="BB31" s="112"/>
      <c r="BC31" s="112"/>
      <c r="BD31" s="112"/>
      <c r="BE31" s="112"/>
      <c r="BF31" s="112"/>
      <c r="BG31" s="112"/>
    </row>
    <row r="32" spans="2:59" ht="17.100000000000001" customHeight="1" x14ac:dyDescent="0.15"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9"/>
      <c r="R32" s="40"/>
      <c r="S32" s="10"/>
      <c r="T32" s="2"/>
      <c r="U32" s="2"/>
      <c r="V32" s="311" t="s">
        <v>28</v>
      </c>
      <c r="W32" s="311"/>
      <c r="X32" s="311"/>
      <c r="Y32" s="311"/>
      <c r="Z32" s="311"/>
      <c r="AA32" s="311"/>
      <c r="AB32" s="311"/>
      <c r="AC32" s="312"/>
      <c r="AD32" s="313"/>
      <c r="BB32" s="112"/>
      <c r="BC32" s="112"/>
      <c r="BD32" s="112"/>
      <c r="BE32" s="112"/>
      <c r="BF32" s="112"/>
      <c r="BG32" s="112"/>
    </row>
    <row r="33" spans="2:59" ht="17.100000000000001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/>
      <c r="V33" s="310" t="s">
        <v>31</v>
      </c>
      <c r="W33" s="310"/>
      <c r="X33" s="310"/>
      <c r="Y33" s="310"/>
      <c r="Z33" s="310"/>
      <c r="AA33" s="310"/>
      <c r="AB33" s="310"/>
      <c r="AC33" s="310"/>
      <c r="AD33" s="310"/>
      <c r="AF33" s="216" t="s">
        <v>77</v>
      </c>
      <c r="BB33" s="112"/>
      <c r="BC33" s="112"/>
      <c r="BD33" s="112"/>
      <c r="BE33" s="112"/>
      <c r="BF33" s="112"/>
      <c r="BG33" s="112"/>
    </row>
    <row r="34" spans="2:59" ht="18" customHeight="1" thickBot="1" x14ac:dyDescent="0.2">
      <c r="B34" s="80" t="s">
        <v>44</v>
      </c>
      <c r="C34" s="80"/>
      <c r="D34" s="80"/>
      <c r="E34" s="80"/>
      <c r="F34" s="80"/>
      <c r="G34" s="80"/>
      <c r="H34" s="80"/>
      <c r="I34" s="80"/>
      <c r="J34" s="80"/>
      <c r="K34" s="84"/>
      <c r="L34" s="84"/>
      <c r="M34" s="84"/>
      <c r="N34" s="84"/>
      <c r="O34" s="84"/>
      <c r="P34" s="12"/>
      <c r="AF34" s="49" t="s">
        <v>60</v>
      </c>
      <c r="AG34" s="54" t="s">
        <v>62</v>
      </c>
      <c r="AH34" s="59" t="s">
        <v>63</v>
      </c>
      <c r="AI34" s="60" t="s">
        <v>62</v>
      </c>
      <c r="AJ34" s="61" t="s">
        <v>64</v>
      </c>
      <c r="AK34" s="62" t="s">
        <v>62</v>
      </c>
      <c r="AL34" s="63" t="s">
        <v>65</v>
      </c>
      <c r="AM34" s="64" t="s">
        <v>62</v>
      </c>
      <c r="AN34" s="65" t="s">
        <v>86</v>
      </c>
      <c r="AO34" s="66" t="s">
        <v>61</v>
      </c>
      <c r="AP34" s="67" t="s">
        <v>66</v>
      </c>
      <c r="AQ34" s="69" t="s">
        <v>62</v>
      </c>
      <c r="AR34" s="59" t="s">
        <v>67</v>
      </c>
      <c r="AS34" s="60" t="s">
        <v>62</v>
      </c>
      <c r="AT34" s="61" t="s">
        <v>68</v>
      </c>
      <c r="AU34" s="62" t="s">
        <v>62</v>
      </c>
      <c r="AV34" s="72" t="s">
        <v>69</v>
      </c>
      <c r="AW34" s="74" t="s">
        <v>70</v>
      </c>
      <c r="AX34" s="72" t="s">
        <v>69</v>
      </c>
      <c r="AY34" s="74" t="s">
        <v>70</v>
      </c>
      <c r="AZ34" s="72" t="s">
        <v>69</v>
      </c>
      <c r="BA34" s="74" t="s">
        <v>70</v>
      </c>
      <c r="BB34" s="217"/>
      <c r="BC34" s="119"/>
      <c r="BD34" s="119"/>
      <c r="BE34" s="119"/>
      <c r="BF34" s="119"/>
      <c r="BG34" s="119"/>
    </row>
    <row r="35" spans="2:59" ht="17.100000000000001" customHeight="1" x14ac:dyDescent="0.15">
      <c r="B35" s="241" t="s">
        <v>4</v>
      </c>
      <c r="C35" s="5"/>
      <c r="D35" s="7"/>
      <c r="E35" s="7"/>
      <c r="F35" s="7"/>
      <c r="G35" s="7"/>
      <c r="H35" s="7"/>
      <c r="I35" s="7"/>
      <c r="J35" s="11"/>
      <c r="K35" s="2"/>
      <c r="L35" s="234" t="s">
        <v>5</v>
      </c>
      <c r="M35" s="5"/>
      <c r="N35" s="7"/>
      <c r="O35" s="7"/>
      <c r="P35" s="7"/>
      <c r="Q35" s="7"/>
      <c r="R35" s="7"/>
      <c r="S35" s="7"/>
      <c r="T35" s="11"/>
      <c r="V35" s="241" t="s">
        <v>1</v>
      </c>
      <c r="W35" s="5"/>
      <c r="X35" s="7"/>
      <c r="Y35" s="7"/>
      <c r="Z35" s="7"/>
      <c r="AA35" s="7"/>
      <c r="AB35" s="7"/>
      <c r="AC35" s="7"/>
      <c r="AD35" s="11"/>
      <c r="AF35" s="50">
        <v>0</v>
      </c>
      <c r="AG35" s="55">
        <v>1</v>
      </c>
      <c r="AH35" s="50">
        <v>0</v>
      </c>
      <c r="AI35" s="55">
        <v>1</v>
      </c>
      <c r="AJ35" s="50">
        <v>0</v>
      </c>
      <c r="AK35" s="55">
        <v>1</v>
      </c>
      <c r="AL35" s="50">
        <v>0</v>
      </c>
      <c r="AM35" s="55">
        <v>1</v>
      </c>
      <c r="AN35" s="50">
        <v>0</v>
      </c>
      <c r="AO35" s="55">
        <v>10</v>
      </c>
      <c r="AP35" s="50">
        <v>0</v>
      </c>
      <c r="AQ35" s="55">
        <v>10</v>
      </c>
      <c r="AR35" s="50">
        <v>0</v>
      </c>
      <c r="AS35" s="55">
        <v>1</v>
      </c>
      <c r="AT35" s="50">
        <v>0</v>
      </c>
      <c r="AU35" s="55">
        <v>1</v>
      </c>
      <c r="AV35" s="75">
        <v>0</v>
      </c>
      <c r="AW35" s="76" t="s">
        <v>71</v>
      </c>
      <c r="AX35" s="75">
        <v>0</v>
      </c>
      <c r="AY35" s="76" t="s">
        <v>71</v>
      </c>
      <c r="AZ35" s="77">
        <v>0</v>
      </c>
      <c r="BA35" s="76" t="s">
        <v>71</v>
      </c>
      <c r="BB35" s="154"/>
      <c r="BC35" s="73"/>
      <c r="BD35" s="73"/>
      <c r="BE35" s="73"/>
      <c r="BF35" s="2"/>
      <c r="BG35" s="73"/>
    </row>
    <row r="36" spans="2:59" ht="17.100000000000001" customHeight="1" x14ac:dyDescent="0.15">
      <c r="B36" s="242"/>
      <c r="C36" s="6"/>
      <c r="D36" s="2"/>
      <c r="E36" s="2"/>
      <c r="F36" s="2"/>
      <c r="G36" s="2"/>
      <c r="H36" s="2"/>
      <c r="I36" s="2"/>
      <c r="J36" s="9"/>
      <c r="K36" s="2"/>
      <c r="L36" s="235"/>
      <c r="M36" s="6"/>
      <c r="N36" s="2"/>
      <c r="O36" s="2"/>
      <c r="P36" s="2"/>
      <c r="Q36" s="2"/>
      <c r="R36" s="2"/>
      <c r="S36" s="2"/>
      <c r="T36" s="9"/>
      <c r="V36" s="242"/>
      <c r="W36" s="6"/>
      <c r="AB36" s="2"/>
      <c r="AC36" s="2"/>
      <c r="AD36" s="9"/>
      <c r="AF36" s="51">
        <v>14</v>
      </c>
      <c r="AG36" s="56">
        <v>2</v>
      </c>
      <c r="AH36" s="51">
        <v>8</v>
      </c>
      <c r="AI36" s="56">
        <v>2</v>
      </c>
      <c r="AJ36" s="51">
        <v>23</v>
      </c>
      <c r="AK36" s="56">
        <v>2</v>
      </c>
      <c r="AL36" s="51">
        <v>27</v>
      </c>
      <c r="AM36" s="56">
        <v>2</v>
      </c>
      <c r="AN36" s="51">
        <v>230</v>
      </c>
      <c r="AO36" s="56">
        <v>9</v>
      </c>
      <c r="AP36" s="68">
        <v>7.8</v>
      </c>
      <c r="AQ36" s="56">
        <v>9</v>
      </c>
      <c r="AR36" s="51">
        <v>118</v>
      </c>
      <c r="AS36" s="56">
        <v>2</v>
      </c>
      <c r="AT36" s="51">
        <v>8</v>
      </c>
      <c r="AU36" s="56">
        <v>2</v>
      </c>
      <c r="AV36" s="51">
        <v>22</v>
      </c>
      <c r="AW36" s="56" t="s">
        <v>72</v>
      </c>
      <c r="AX36" s="51">
        <v>27</v>
      </c>
      <c r="AY36" s="56" t="s">
        <v>72</v>
      </c>
      <c r="AZ36" s="78">
        <v>27</v>
      </c>
      <c r="BA36" s="56" t="s">
        <v>72</v>
      </c>
      <c r="BB36" s="154"/>
      <c r="BC36" s="73"/>
      <c r="BD36" s="73"/>
      <c r="BE36" s="73"/>
      <c r="BF36" s="2"/>
      <c r="BG36" s="73"/>
    </row>
    <row r="37" spans="2:59" ht="17.100000000000001" customHeight="1" x14ac:dyDescent="0.15">
      <c r="B37" s="242"/>
      <c r="C37" s="6"/>
      <c r="D37" s="2"/>
      <c r="E37" s="2"/>
      <c r="F37" s="2"/>
      <c r="G37" s="2"/>
      <c r="H37" s="2"/>
      <c r="I37" s="2"/>
      <c r="J37" s="9"/>
      <c r="K37" s="2"/>
      <c r="L37" s="235"/>
      <c r="M37" s="6"/>
      <c r="N37" s="2"/>
      <c r="O37" s="2"/>
      <c r="P37" s="2"/>
      <c r="Q37" s="2"/>
      <c r="R37" s="2"/>
      <c r="S37" s="2"/>
      <c r="T37" s="9"/>
      <c r="V37" s="242"/>
      <c r="W37" s="6"/>
      <c r="AB37" s="2"/>
      <c r="AC37" s="2"/>
      <c r="AD37" s="9"/>
      <c r="AF37" s="51">
        <v>17</v>
      </c>
      <c r="AG37" s="56">
        <v>3</v>
      </c>
      <c r="AH37" s="51">
        <v>11</v>
      </c>
      <c r="AI37" s="56">
        <v>3</v>
      </c>
      <c r="AJ37" s="51">
        <v>30</v>
      </c>
      <c r="AK37" s="56">
        <v>3</v>
      </c>
      <c r="AL37" s="51">
        <v>32</v>
      </c>
      <c r="AM37" s="56">
        <v>3</v>
      </c>
      <c r="AN37" s="51">
        <v>243</v>
      </c>
      <c r="AO37" s="56">
        <v>8</v>
      </c>
      <c r="AP37" s="68">
        <v>8.1</v>
      </c>
      <c r="AQ37" s="56">
        <v>8</v>
      </c>
      <c r="AR37" s="51">
        <v>132</v>
      </c>
      <c r="AS37" s="56">
        <v>3</v>
      </c>
      <c r="AT37" s="51">
        <v>10</v>
      </c>
      <c r="AU37" s="56">
        <v>3</v>
      </c>
      <c r="AV37" s="51">
        <v>32</v>
      </c>
      <c r="AW37" s="56" t="s">
        <v>73</v>
      </c>
      <c r="AX37" s="51">
        <v>37</v>
      </c>
      <c r="AY37" s="56" t="s">
        <v>73</v>
      </c>
      <c r="AZ37" s="78">
        <v>37</v>
      </c>
      <c r="BA37" s="56" t="s">
        <v>73</v>
      </c>
      <c r="BB37" s="154"/>
      <c r="BC37" s="73"/>
      <c r="BD37" s="73"/>
      <c r="BE37" s="73"/>
      <c r="BF37" s="2"/>
      <c r="BG37" s="73"/>
    </row>
    <row r="38" spans="2:59" ht="17.100000000000001" customHeight="1" x14ac:dyDescent="0.15">
      <c r="B38" s="242"/>
      <c r="C38" s="6"/>
      <c r="D38" s="2"/>
      <c r="E38" s="2"/>
      <c r="F38" s="2"/>
      <c r="G38" s="2"/>
      <c r="H38" s="2"/>
      <c r="I38" s="2"/>
      <c r="J38" s="9"/>
      <c r="K38" s="2"/>
      <c r="L38" s="235"/>
      <c r="M38" s="6"/>
      <c r="N38" s="2"/>
      <c r="O38" s="2"/>
      <c r="P38" s="2"/>
      <c r="Q38" s="2"/>
      <c r="R38" s="2"/>
      <c r="S38" s="2"/>
      <c r="T38" s="9"/>
      <c r="V38" s="242"/>
      <c r="W38" s="6"/>
      <c r="AB38" s="2"/>
      <c r="AC38" s="2"/>
      <c r="AD38" s="9"/>
      <c r="AF38" s="51">
        <v>20</v>
      </c>
      <c r="AG38" s="56">
        <v>4</v>
      </c>
      <c r="AH38" s="51">
        <v>13</v>
      </c>
      <c r="AI38" s="56">
        <v>4</v>
      </c>
      <c r="AJ38" s="51">
        <v>35</v>
      </c>
      <c r="AK38" s="56">
        <v>4</v>
      </c>
      <c r="AL38" s="51">
        <v>36</v>
      </c>
      <c r="AM38" s="56">
        <v>4</v>
      </c>
      <c r="AN38" s="51">
        <v>260</v>
      </c>
      <c r="AO38" s="56">
        <v>7</v>
      </c>
      <c r="AP38" s="51">
        <v>8.4</v>
      </c>
      <c r="AQ38" s="56">
        <v>7</v>
      </c>
      <c r="AR38" s="51">
        <v>145</v>
      </c>
      <c r="AS38" s="56">
        <v>4</v>
      </c>
      <c r="AT38" s="51">
        <v>11</v>
      </c>
      <c r="AU38" s="56">
        <v>4</v>
      </c>
      <c r="AV38" s="51">
        <v>41</v>
      </c>
      <c r="AW38" s="56" t="s">
        <v>74</v>
      </c>
      <c r="AX38" s="51">
        <v>47</v>
      </c>
      <c r="AY38" s="56" t="s">
        <v>74</v>
      </c>
      <c r="AZ38" s="78">
        <v>47</v>
      </c>
      <c r="BA38" s="56" t="s">
        <v>74</v>
      </c>
      <c r="BB38" s="154"/>
      <c r="BC38" s="73"/>
      <c r="BD38" s="73"/>
      <c r="BE38" s="73"/>
      <c r="BF38" s="2"/>
      <c r="BG38" s="73"/>
    </row>
    <row r="39" spans="2:59" ht="17.100000000000001" customHeight="1" thickBot="1" x14ac:dyDescent="0.2">
      <c r="B39" s="242"/>
      <c r="C39" s="6"/>
      <c r="D39" s="2"/>
      <c r="E39" s="2"/>
      <c r="F39" s="2"/>
      <c r="G39" s="2"/>
      <c r="H39" s="2"/>
      <c r="I39" s="2"/>
      <c r="J39" s="9"/>
      <c r="K39" s="2"/>
      <c r="L39" s="235"/>
      <c r="M39" s="6"/>
      <c r="N39" s="2"/>
      <c r="O39" s="2"/>
      <c r="P39" s="2"/>
      <c r="Q39" s="2"/>
      <c r="R39" s="2"/>
      <c r="S39" s="2"/>
      <c r="T39" s="9"/>
      <c r="V39" s="242"/>
      <c r="W39" s="6"/>
      <c r="AB39" s="2"/>
      <c r="AC39" s="2"/>
      <c r="AD39" s="9"/>
      <c r="AF39" s="52">
        <v>23</v>
      </c>
      <c r="AG39" s="57">
        <v>5</v>
      </c>
      <c r="AH39" s="52">
        <v>15</v>
      </c>
      <c r="AI39" s="57">
        <v>5</v>
      </c>
      <c r="AJ39" s="52">
        <v>40</v>
      </c>
      <c r="AK39" s="57">
        <v>5</v>
      </c>
      <c r="AL39" s="52">
        <v>39</v>
      </c>
      <c r="AM39" s="57">
        <v>5</v>
      </c>
      <c r="AN39" s="52">
        <v>278</v>
      </c>
      <c r="AO39" s="57">
        <v>6</v>
      </c>
      <c r="AP39" s="52">
        <v>8.6999999999999993</v>
      </c>
      <c r="AQ39" s="57">
        <v>6</v>
      </c>
      <c r="AR39" s="52">
        <v>157</v>
      </c>
      <c r="AS39" s="57">
        <v>5</v>
      </c>
      <c r="AT39" s="52">
        <v>12</v>
      </c>
      <c r="AU39" s="57">
        <v>5</v>
      </c>
      <c r="AV39" s="53">
        <v>51</v>
      </c>
      <c r="AW39" s="58" t="s">
        <v>75</v>
      </c>
      <c r="AX39" s="53">
        <v>57</v>
      </c>
      <c r="AY39" s="58" t="s">
        <v>75</v>
      </c>
      <c r="AZ39" s="79">
        <v>57</v>
      </c>
      <c r="BA39" s="58" t="s">
        <v>75</v>
      </c>
      <c r="BB39" s="154"/>
      <c r="BC39" s="73"/>
      <c r="BD39" s="73"/>
      <c r="BE39" s="73"/>
      <c r="BF39" s="2"/>
      <c r="BG39" s="73"/>
    </row>
    <row r="40" spans="2:59" ht="17.100000000000001" customHeight="1" x14ac:dyDescent="0.15">
      <c r="B40" s="243"/>
      <c r="C40" s="15" t="s">
        <v>8</v>
      </c>
      <c r="D40" s="232">
        <f>$AG16</f>
        <v>5</v>
      </c>
      <c r="E40" s="233"/>
      <c r="F40" s="232">
        <f>$AG17</f>
        <v>0</v>
      </c>
      <c r="G40" s="233"/>
      <c r="H40" s="35"/>
      <c r="I40" s="35"/>
      <c r="J40" s="37"/>
      <c r="K40" s="36"/>
      <c r="L40" s="236"/>
      <c r="M40" s="15" t="s">
        <v>8</v>
      </c>
      <c r="N40" s="232">
        <f>$AH16</f>
        <v>7</v>
      </c>
      <c r="O40" s="233"/>
      <c r="P40" s="232">
        <f>$AH17</f>
        <v>0</v>
      </c>
      <c r="Q40" s="233"/>
      <c r="R40" s="8"/>
      <c r="S40" s="8"/>
      <c r="T40" s="10"/>
      <c r="V40" s="243"/>
      <c r="W40" s="15" t="s">
        <v>8</v>
      </c>
      <c r="X40" s="232">
        <f>$AI16</f>
        <v>6</v>
      </c>
      <c r="Y40" s="233"/>
      <c r="Z40" s="232">
        <f>$AI17</f>
        <v>0</v>
      </c>
      <c r="AA40" s="233"/>
      <c r="AB40" s="8"/>
      <c r="AC40" s="8"/>
      <c r="AD40" s="10"/>
      <c r="AF40" s="51">
        <v>25</v>
      </c>
      <c r="AG40" s="56">
        <v>6</v>
      </c>
      <c r="AH40" s="51">
        <v>18</v>
      </c>
      <c r="AI40" s="56">
        <v>6</v>
      </c>
      <c r="AJ40" s="51">
        <v>45</v>
      </c>
      <c r="AK40" s="56">
        <v>6</v>
      </c>
      <c r="AL40" s="51">
        <v>42</v>
      </c>
      <c r="AM40" s="56">
        <v>6</v>
      </c>
      <c r="AN40" s="51">
        <v>297</v>
      </c>
      <c r="AO40" s="56">
        <v>5</v>
      </c>
      <c r="AP40" s="51">
        <v>9</v>
      </c>
      <c r="AQ40" s="56">
        <v>5</v>
      </c>
      <c r="AR40" s="51">
        <v>168</v>
      </c>
      <c r="AS40" s="56">
        <v>6</v>
      </c>
      <c r="AT40" s="51">
        <v>14</v>
      </c>
      <c r="AU40" s="71">
        <v>6</v>
      </c>
      <c r="AV40" t="s">
        <v>15</v>
      </c>
      <c r="AX40" t="s">
        <v>16</v>
      </c>
      <c r="AZ40" t="s">
        <v>17</v>
      </c>
      <c r="BB40" s="112"/>
      <c r="BC40" s="112"/>
      <c r="BD40" s="112"/>
      <c r="BE40" s="112"/>
      <c r="BF40" s="112"/>
      <c r="BG40" s="112"/>
    </row>
    <row r="41" spans="2:59" ht="9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51">
        <v>28</v>
      </c>
      <c r="AG41" s="56">
        <v>7</v>
      </c>
      <c r="AH41" s="51">
        <v>20</v>
      </c>
      <c r="AI41" s="56">
        <v>7</v>
      </c>
      <c r="AJ41" s="51">
        <v>50</v>
      </c>
      <c r="AK41" s="56">
        <v>7</v>
      </c>
      <c r="AL41" s="51">
        <v>45</v>
      </c>
      <c r="AM41" s="56">
        <v>7</v>
      </c>
      <c r="AN41" s="51">
        <v>319</v>
      </c>
      <c r="AO41" s="56">
        <v>4</v>
      </c>
      <c r="AP41" s="68">
        <v>9.4</v>
      </c>
      <c r="AQ41" s="56">
        <v>4</v>
      </c>
      <c r="AR41" s="51">
        <v>179</v>
      </c>
      <c r="AS41" s="56">
        <v>7</v>
      </c>
      <c r="AT41" s="51">
        <v>16</v>
      </c>
      <c r="AU41" s="56">
        <v>7</v>
      </c>
      <c r="AX41" s="73"/>
    </row>
    <row r="42" spans="2:59" ht="17.100000000000001" customHeight="1" x14ac:dyDescent="0.15">
      <c r="B42" s="234" t="s">
        <v>12</v>
      </c>
      <c r="C42" s="5"/>
      <c r="D42" s="7"/>
      <c r="E42" s="7"/>
      <c r="F42" s="7"/>
      <c r="G42" s="7"/>
      <c r="H42" s="7"/>
      <c r="I42" s="7"/>
      <c r="J42" s="11"/>
      <c r="K42" s="2"/>
      <c r="L42" s="237" t="s">
        <v>85</v>
      </c>
      <c r="M42" s="5"/>
      <c r="N42" s="7"/>
      <c r="O42" s="7"/>
      <c r="P42" s="7"/>
      <c r="Q42" s="7"/>
      <c r="R42" s="7"/>
      <c r="S42" s="7"/>
      <c r="T42" s="11"/>
      <c r="V42" s="234" t="s">
        <v>3</v>
      </c>
      <c r="W42" s="5"/>
      <c r="X42" s="7"/>
      <c r="Y42" s="7"/>
      <c r="Z42" s="7"/>
      <c r="AA42" s="7"/>
      <c r="AB42" s="7"/>
      <c r="AC42" s="7"/>
      <c r="AD42" s="11"/>
      <c r="AF42" s="51">
        <v>30</v>
      </c>
      <c r="AG42" s="56">
        <v>8</v>
      </c>
      <c r="AH42" s="51">
        <v>23</v>
      </c>
      <c r="AI42" s="56">
        <v>8</v>
      </c>
      <c r="AJ42" s="51">
        <v>54</v>
      </c>
      <c r="AK42" s="56">
        <v>8</v>
      </c>
      <c r="AL42" s="51">
        <v>48</v>
      </c>
      <c r="AM42" s="56">
        <v>8</v>
      </c>
      <c r="AN42" s="51">
        <v>343</v>
      </c>
      <c r="AO42" s="56">
        <v>3</v>
      </c>
      <c r="AP42" s="51">
        <v>9.9</v>
      </c>
      <c r="AQ42" s="56">
        <v>3</v>
      </c>
      <c r="AR42" s="51">
        <v>190</v>
      </c>
      <c r="AS42" s="56">
        <v>8</v>
      </c>
      <c r="AT42" s="51">
        <v>18</v>
      </c>
      <c r="AU42" s="56">
        <v>8</v>
      </c>
      <c r="AX42" s="73"/>
    </row>
    <row r="43" spans="2:59" ht="17.100000000000001" customHeight="1" x14ac:dyDescent="0.15">
      <c r="B43" s="235"/>
      <c r="C43" s="6"/>
      <c r="D43" s="2"/>
      <c r="E43" s="2"/>
      <c r="F43" s="2"/>
      <c r="G43" s="2"/>
      <c r="H43" s="2"/>
      <c r="I43" s="2"/>
      <c r="J43" s="9"/>
      <c r="K43" s="2"/>
      <c r="L43" s="238"/>
      <c r="M43" s="6"/>
      <c r="N43" s="2"/>
      <c r="O43" s="2"/>
      <c r="P43" s="2"/>
      <c r="Q43" s="2"/>
      <c r="R43" s="2"/>
      <c r="S43" s="2"/>
      <c r="T43" s="9"/>
      <c r="V43" s="235"/>
      <c r="W43" s="6"/>
      <c r="AD43" s="9"/>
      <c r="AF43" s="51">
        <v>33</v>
      </c>
      <c r="AG43" s="56">
        <v>9</v>
      </c>
      <c r="AH43" s="51">
        <v>26</v>
      </c>
      <c r="AI43" s="56">
        <v>9</v>
      </c>
      <c r="AJ43" s="51">
        <v>58</v>
      </c>
      <c r="AK43" s="56">
        <v>9</v>
      </c>
      <c r="AL43" s="51">
        <v>50</v>
      </c>
      <c r="AM43" s="56">
        <v>9</v>
      </c>
      <c r="AN43" s="51">
        <v>375</v>
      </c>
      <c r="AO43" s="56">
        <v>2</v>
      </c>
      <c r="AP43" s="51">
        <v>10.4</v>
      </c>
      <c r="AQ43" s="56">
        <v>2</v>
      </c>
      <c r="AR43" s="51">
        <v>200</v>
      </c>
      <c r="AS43" s="56">
        <v>9</v>
      </c>
      <c r="AT43" s="51">
        <v>20</v>
      </c>
      <c r="AU43" s="56">
        <v>9</v>
      </c>
      <c r="AX43" s="73"/>
    </row>
    <row r="44" spans="2:59" ht="17.100000000000001" customHeight="1" thickBot="1" x14ac:dyDescent="0.2">
      <c r="B44" s="235"/>
      <c r="C44" s="6"/>
      <c r="D44" s="2"/>
      <c r="E44" s="2"/>
      <c r="F44" s="2"/>
      <c r="G44" s="2"/>
      <c r="H44" s="2"/>
      <c r="I44" s="2"/>
      <c r="J44" s="9"/>
      <c r="K44" s="2"/>
      <c r="L44" s="238"/>
      <c r="M44" s="6"/>
      <c r="N44" s="2"/>
      <c r="O44" s="2"/>
      <c r="P44" s="2"/>
      <c r="Q44" s="2"/>
      <c r="R44" s="2"/>
      <c r="S44" s="2"/>
      <c r="T44" s="9"/>
      <c r="V44" s="235"/>
      <c r="W44" s="6"/>
      <c r="AD44" s="9"/>
      <c r="AF44" s="53">
        <v>36</v>
      </c>
      <c r="AG44" s="58">
        <v>10</v>
      </c>
      <c r="AH44" s="53">
        <v>29</v>
      </c>
      <c r="AI44" s="58">
        <v>10</v>
      </c>
      <c r="AJ44" s="53">
        <v>63</v>
      </c>
      <c r="AK44" s="58">
        <v>10</v>
      </c>
      <c r="AL44" s="53">
        <v>53</v>
      </c>
      <c r="AM44" s="58">
        <v>10</v>
      </c>
      <c r="AN44" s="53">
        <v>418</v>
      </c>
      <c r="AO44" s="58">
        <v>1</v>
      </c>
      <c r="AP44" s="53">
        <v>11.3</v>
      </c>
      <c r="AQ44" s="58">
        <v>1</v>
      </c>
      <c r="AR44" s="53">
        <v>210</v>
      </c>
      <c r="AS44" s="58">
        <v>10</v>
      </c>
      <c r="AT44" s="53">
        <v>23</v>
      </c>
      <c r="AU44" s="58">
        <v>10</v>
      </c>
      <c r="AX44" s="73"/>
    </row>
    <row r="45" spans="2:59" ht="17.100000000000001" customHeight="1" x14ac:dyDescent="0.15">
      <c r="B45" s="235"/>
      <c r="C45" s="6"/>
      <c r="D45" s="2"/>
      <c r="E45" s="2"/>
      <c r="F45" s="2"/>
      <c r="G45" s="2"/>
      <c r="H45" s="2"/>
      <c r="I45" s="2"/>
      <c r="J45" s="9"/>
      <c r="K45" s="2"/>
      <c r="L45" s="238"/>
      <c r="M45" s="6"/>
      <c r="N45" s="2"/>
      <c r="O45" s="2"/>
      <c r="P45" s="2"/>
      <c r="Q45" s="2"/>
      <c r="R45" s="306" t="s">
        <v>80</v>
      </c>
      <c r="S45" s="306"/>
      <c r="T45" s="307"/>
      <c r="V45" s="235"/>
      <c r="W45" s="6"/>
      <c r="AB45" s="306" t="s">
        <v>80</v>
      </c>
      <c r="AC45" s="306"/>
      <c r="AD45" s="307"/>
      <c r="AG45" s="17"/>
      <c r="AH45" s="17"/>
      <c r="AI45" s="17"/>
      <c r="AJ45" s="17"/>
      <c r="AK45" s="17"/>
      <c r="AL45" s="17"/>
      <c r="AM45" s="17"/>
      <c r="AN45" s="17"/>
      <c r="AO45" s="23"/>
      <c r="AP45" s="23"/>
      <c r="AQ45" s="23"/>
      <c r="AR45" s="23"/>
      <c r="AS45" s="23"/>
      <c r="AT45" s="23"/>
    </row>
    <row r="46" spans="2:59" ht="17.100000000000001" customHeight="1" x14ac:dyDescent="0.15">
      <c r="B46" s="235"/>
      <c r="C46" s="6"/>
      <c r="D46" s="2"/>
      <c r="E46" s="2"/>
      <c r="F46" s="2"/>
      <c r="G46" s="2"/>
      <c r="H46" s="2"/>
      <c r="I46" s="2"/>
      <c r="J46" s="9"/>
      <c r="K46" s="2"/>
      <c r="L46" s="238"/>
      <c r="M46" s="6"/>
      <c r="N46" s="2"/>
      <c r="O46" s="2"/>
      <c r="P46" s="2"/>
      <c r="Q46" s="2"/>
      <c r="R46" s="306"/>
      <c r="S46" s="306"/>
      <c r="T46" s="307"/>
      <c r="V46" s="235"/>
      <c r="W46" s="6"/>
      <c r="AB46" s="306"/>
      <c r="AC46" s="306"/>
      <c r="AD46" s="307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</row>
    <row r="47" spans="2:59" ht="17.100000000000001" customHeight="1" x14ac:dyDescent="0.15">
      <c r="B47" s="236"/>
      <c r="C47" s="15" t="s">
        <v>8</v>
      </c>
      <c r="D47" s="232">
        <f>$AJ16</f>
        <v>7</v>
      </c>
      <c r="E47" s="233"/>
      <c r="F47" s="232">
        <f>$AJ17</f>
        <v>0</v>
      </c>
      <c r="G47" s="233"/>
      <c r="H47" s="35"/>
      <c r="I47" s="35"/>
      <c r="J47" s="37"/>
      <c r="K47" s="36"/>
      <c r="L47" s="239"/>
      <c r="M47" s="15" t="s">
        <v>8</v>
      </c>
      <c r="N47" s="232">
        <f>$AK16</f>
        <v>5</v>
      </c>
      <c r="O47" s="233"/>
      <c r="P47" s="232">
        <f>$AK17</f>
        <v>0</v>
      </c>
      <c r="Q47" s="233"/>
      <c r="R47" s="8"/>
      <c r="S47" s="8"/>
      <c r="T47" s="10"/>
      <c r="V47" s="236"/>
      <c r="W47" s="15" t="s">
        <v>8</v>
      </c>
      <c r="X47" s="232">
        <f>$AL16</f>
        <v>6</v>
      </c>
      <c r="Y47" s="233"/>
      <c r="Z47" s="232">
        <f>$AL17</f>
        <v>0</v>
      </c>
      <c r="AA47" s="233"/>
      <c r="AB47" s="8"/>
      <c r="AC47" s="8"/>
      <c r="AD47" s="10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59" ht="9" customHeight="1" x14ac:dyDescent="0.1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32" ht="17.100000000000001" customHeight="1" x14ac:dyDescent="0.2">
      <c r="B49" s="241" t="s">
        <v>13</v>
      </c>
      <c r="C49" s="5"/>
      <c r="D49" s="7"/>
      <c r="E49" s="7"/>
      <c r="F49" s="7"/>
      <c r="G49" s="7"/>
      <c r="H49" s="7"/>
      <c r="I49" s="7"/>
      <c r="J49" s="11"/>
      <c r="K49" s="2"/>
      <c r="L49" s="255" t="s">
        <v>81</v>
      </c>
      <c r="M49" s="5"/>
      <c r="N49" s="7"/>
      <c r="O49" s="7"/>
      <c r="P49" s="7"/>
      <c r="Q49" s="7"/>
      <c r="R49" s="7"/>
      <c r="S49" s="7"/>
      <c r="T49" s="11"/>
      <c r="U49" s="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2:32" ht="17.100000000000001" customHeight="1" x14ac:dyDescent="0.2">
      <c r="B50" s="242"/>
      <c r="C50" s="6"/>
      <c r="D50" s="2"/>
      <c r="E50" s="2"/>
      <c r="F50" s="2"/>
      <c r="G50" s="2"/>
      <c r="H50" s="2"/>
      <c r="I50" s="2"/>
      <c r="J50" s="9"/>
      <c r="K50" s="2"/>
      <c r="L50" s="256"/>
      <c r="M50" s="6"/>
      <c r="N50" s="2"/>
      <c r="O50" s="2"/>
      <c r="P50" s="2"/>
      <c r="Q50" s="2"/>
      <c r="R50" s="2"/>
      <c r="S50" s="2"/>
      <c r="T50" s="9"/>
      <c r="U50" s="2"/>
      <c r="V50" s="152"/>
      <c r="W50" s="152"/>
      <c r="X50" s="152"/>
      <c r="Y50" s="152"/>
      <c r="Z50" s="152"/>
      <c r="AA50" s="152"/>
      <c r="AB50" s="152"/>
      <c r="AC50" s="152"/>
      <c r="AD50" s="152"/>
    </row>
    <row r="51" spans="2:32" ht="17.100000000000001" customHeight="1" x14ac:dyDescent="0.15">
      <c r="B51" s="242"/>
      <c r="C51" s="6"/>
      <c r="D51" s="2"/>
      <c r="E51" s="2"/>
      <c r="F51" s="2"/>
      <c r="G51" s="2"/>
      <c r="H51" s="2"/>
      <c r="I51" s="2"/>
      <c r="J51" s="9"/>
      <c r="K51" s="2"/>
      <c r="L51" s="256"/>
      <c r="M51" s="6"/>
      <c r="N51" s="2"/>
      <c r="O51" s="2"/>
      <c r="P51" s="2"/>
      <c r="Q51" s="2"/>
      <c r="R51" s="2"/>
      <c r="S51" s="2"/>
      <c r="T51" s="9"/>
      <c r="U51" s="2"/>
      <c r="V51" s="27"/>
      <c r="W51" s="27"/>
      <c r="X51" s="27"/>
      <c r="Y51" s="27"/>
      <c r="Z51" s="27"/>
      <c r="AA51" s="27"/>
      <c r="AB51" s="27"/>
      <c r="AC51" s="2"/>
      <c r="AD51" s="2"/>
    </row>
    <row r="52" spans="2:32" ht="17.100000000000001" customHeight="1" x14ac:dyDescent="0.15">
      <c r="B52" s="242"/>
      <c r="C52" s="6"/>
      <c r="D52" s="2"/>
      <c r="E52" s="2"/>
      <c r="F52" s="2"/>
      <c r="G52" s="2"/>
      <c r="H52" s="2"/>
      <c r="I52" s="2"/>
      <c r="J52" s="9"/>
      <c r="K52" s="2"/>
      <c r="L52" s="256"/>
      <c r="M52" s="6"/>
      <c r="N52" s="2"/>
      <c r="O52" s="2"/>
      <c r="P52" s="2"/>
      <c r="Q52" s="2"/>
      <c r="R52" s="2"/>
      <c r="S52" s="2"/>
      <c r="T52" s="9"/>
      <c r="U52" s="2"/>
      <c r="V52" s="27"/>
      <c r="W52" s="27"/>
      <c r="X52" s="27"/>
      <c r="Y52" s="27"/>
      <c r="Z52" s="27"/>
      <c r="AA52" s="27"/>
      <c r="AB52" s="27"/>
      <c r="AC52" s="2"/>
      <c r="AD52" s="2"/>
      <c r="AE52" s="2"/>
    </row>
    <row r="53" spans="2:32" ht="17.100000000000001" customHeight="1" x14ac:dyDescent="0.15">
      <c r="B53" s="242"/>
      <c r="C53" s="6"/>
      <c r="D53" s="2"/>
      <c r="E53" s="2"/>
      <c r="F53" s="2"/>
      <c r="G53" s="2"/>
      <c r="H53" s="2"/>
      <c r="I53" s="2"/>
      <c r="J53" s="9"/>
      <c r="K53" s="2"/>
      <c r="L53" s="256"/>
      <c r="M53" s="6"/>
      <c r="N53" s="2"/>
      <c r="O53" s="2"/>
      <c r="P53" s="2"/>
      <c r="Q53" s="2"/>
      <c r="R53" s="2"/>
      <c r="S53" s="2"/>
      <c r="T53" s="9"/>
      <c r="U53" s="2"/>
      <c r="V53" s="27"/>
      <c r="W53" s="27"/>
      <c r="X53" s="27"/>
      <c r="Y53" s="27"/>
      <c r="Z53" s="27"/>
      <c r="AA53" s="27"/>
      <c r="AB53" s="27"/>
      <c r="AC53" s="2"/>
      <c r="AD53" s="2"/>
      <c r="AE53" s="2"/>
    </row>
    <row r="54" spans="2:32" ht="17.100000000000001" customHeight="1" x14ac:dyDescent="0.15">
      <c r="B54" s="243"/>
      <c r="C54" s="15" t="s">
        <v>8</v>
      </c>
      <c r="D54" s="232">
        <f>$AM16</f>
        <v>6</v>
      </c>
      <c r="E54" s="233"/>
      <c r="F54" s="232">
        <f>$AM17</f>
        <v>0</v>
      </c>
      <c r="G54" s="233"/>
      <c r="H54" s="35"/>
      <c r="I54" s="35"/>
      <c r="J54" s="37"/>
      <c r="K54" s="36"/>
      <c r="L54" s="257"/>
      <c r="M54" s="15" t="s">
        <v>8</v>
      </c>
      <c r="N54" s="232">
        <f>$AN16</f>
        <v>5</v>
      </c>
      <c r="O54" s="233"/>
      <c r="P54" s="232">
        <f>$AN17</f>
        <v>0</v>
      </c>
      <c r="Q54" s="233"/>
      <c r="R54" s="8"/>
      <c r="S54" s="8"/>
      <c r="T54" s="10"/>
      <c r="U54" s="2"/>
      <c r="V54" s="129"/>
      <c r="W54" s="129"/>
      <c r="X54" s="129"/>
      <c r="Y54" s="129"/>
      <c r="Z54" s="129"/>
      <c r="AA54" s="129"/>
      <c r="AB54" s="129"/>
      <c r="AC54" s="129"/>
      <c r="AD54" s="129"/>
      <c r="AE54" s="2"/>
    </row>
    <row r="55" spans="2:32" ht="5.25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3"/>
      <c r="R55" s="4"/>
      <c r="S55" s="4"/>
      <c r="T55" s="4"/>
      <c r="U55" s="4"/>
      <c r="V55" s="4"/>
      <c r="W55" s="20"/>
      <c r="X55" s="20"/>
      <c r="Y55" s="20"/>
      <c r="Z55" s="20"/>
      <c r="AA55" s="20"/>
      <c r="AB55" s="20"/>
      <c r="AC55" s="20"/>
      <c r="AD55" s="20"/>
      <c r="AE55" s="2"/>
    </row>
    <row r="56" spans="2:32" ht="1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2" ht="18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2" ht="18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2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2" ht="19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2" ht="19.5" customHeight="1" x14ac:dyDescent="0.15">
      <c r="B61" s="2"/>
      <c r="C61" s="2"/>
      <c r="D61" s="2"/>
      <c r="E61" s="2"/>
      <c r="F61" s="2"/>
      <c r="G61" s="2"/>
      <c r="H61" s="36"/>
      <c r="I61" s="36"/>
      <c r="J61" s="36"/>
      <c r="K61" s="3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6"/>
      <c r="X61" s="36"/>
      <c r="Y61" s="36"/>
      <c r="Z61" s="36"/>
      <c r="AA61" s="2"/>
      <c r="AB61" s="2"/>
      <c r="AC61" s="2"/>
      <c r="AD61" s="2"/>
      <c r="AE61" s="2"/>
    </row>
    <row r="62" spans="2:32" ht="19.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x14ac:dyDescent="0.15">
      <c r="AE64" s="2"/>
      <c r="AF64" s="2"/>
    </row>
    <row r="65" spans="31:32" x14ac:dyDescent="0.15">
      <c r="AE65" s="2"/>
      <c r="AF65" s="2"/>
    </row>
    <row r="66" spans="31:32" x14ac:dyDescent="0.15">
      <c r="AF66" s="2"/>
    </row>
    <row r="67" spans="31:32" x14ac:dyDescent="0.15">
      <c r="AF67" s="2"/>
    </row>
    <row r="68" spans="31:32" x14ac:dyDescent="0.15">
      <c r="AF68" s="2"/>
    </row>
    <row r="69" spans="31:32" x14ac:dyDescent="0.15">
      <c r="AF69" s="2"/>
    </row>
  </sheetData>
  <mergeCells count="147">
    <mergeCell ref="Z13:AA13"/>
    <mergeCell ref="Z4:AA4"/>
    <mergeCell ref="Z5:AA5"/>
    <mergeCell ref="Z6:AA6"/>
    <mergeCell ref="D6:E6"/>
    <mergeCell ref="F6:G6"/>
    <mergeCell ref="H6:I6"/>
    <mergeCell ref="J6:L6"/>
    <mergeCell ref="M6:N6"/>
    <mergeCell ref="O6:P6"/>
    <mergeCell ref="Q6:R6"/>
    <mergeCell ref="X4:Y4"/>
    <mergeCell ref="D5:E5"/>
    <mergeCell ref="F5:G5"/>
    <mergeCell ref="H5:I5"/>
    <mergeCell ref="J5:L5"/>
    <mergeCell ref="M5:N5"/>
    <mergeCell ref="O5:P5"/>
    <mergeCell ref="Q5:R5"/>
    <mergeCell ref="D4:E4"/>
    <mergeCell ref="F4:G4"/>
    <mergeCell ref="H4:I4"/>
    <mergeCell ref="J4:L4"/>
    <mergeCell ref="X5:Y5"/>
    <mergeCell ref="O4:P4"/>
    <mergeCell ref="Q4:R4"/>
    <mergeCell ref="V4:W4"/>
    <mergeCell ref="X10:Y10"/>
    <mergeCell ref="X11:Y11"/>
    <mergeCell ref="X9:Y9"/>
    <mergeCell ref="X6:Y6"/>
    <mergeCell ref="R45:T46"/>
    <mergeCell ref="V30:AB30"/>
    <mergeCell ref="V31:AB31"/>
    <mergeCell ref="AB45:AD46"/>
    <mergeCell ref="AA25:AD26"/>
    <mergeCell ref="V33:AD33"/>
    <mergeCell ref="V32:AB32"/>
    <mergeCell ref="AC29:AD29"/>
    <mergeCell ref="AC30:AD30"/>
    <mergeCell ref="AC31:AD31"/>
    <mergeCell ref="AC32:AD32"/>
    <mergeCell ref="V25:V26"/>
    <mergeCell ref="W25:Z26"/>
    <mergeCell ref="X40:Y40"/>
    <mergeCell ref="Z40:AA40"/>
    <mergeCell ref="V29:AB29"/>
    <mergeCell ref="S4:U4"/>
    <mergeCell ref="S5:U5"/>
    <mergeCell ref="S6:U6"/>
    <mergeCell ref="J11:L11"/>
    <mergeCell ref="V9:W9"/>
    <mergeCell ref="V6:W6"/>
    <mergeCell ref="Q8:R8"/>
    <mergeCell ref="Q12:R12"/>
    <mergeCell ref="Q11:R11"/>
    <mergeCell ref="Q10:R10"/>
    <mergeCell ref="Q9:R9"/>
    <mergeCell ref="J9:L9"/>
    <mergeCell ref="M9:N9"/>
    <mergeCell ref="O9:P9"/>
    <mergeCell ref="O10:P10"/>
    <mergeCell ref="O11:P11"/>
    <mergeCell ref="O12:P12"/>
    <mergeCell ref="M4:N4"/>
    <mergeCell ref="AG1:BD1"/>
    <mergeCell ref="V8:W8"/>
    <mergeCell ref="AS10:AW10"/>
    <mergeCell ref="B1:AD1"/>
    <mergeCell ref="Z8:AA8"/>
    <mergeCell ref="Z9:AA9"/>
    <mergeCell ref="Z10:AA10"/>
    <mergeCell ref="Z11:AA11"/>
    <mergeCell ref="Z12:AA12"/>
    <mergeCell ref="T2:U2"/>
    <mergeCell ref="Q2:R2"/>
    <mergeCell ref="N2:O2"/>
    <mergeCell ref="X2:AD2"/>
    <mergeCell ref="X12:Y12"/>
    <mergeCell ref="X8:Y8"/>
    <mergeCell ref="V10:W10"/>
    <mergeCell ref="V11:W11"/>
    <mergeCell ref="V5:W5"/>
    <mergeCell ref="D11:E11"/>
    <mergeCell ref="D8:E8"/>
    <mergeCell ref="D9:E9"/>
    <mergeCell ref="F12:G12"/>
    <mergeCell ref="F11:G11"/>
    <mergeCell ref="F10:G10"/>
    <mergeCell ref="B49:B54"/>
    <mergeCell ref="L49:L54"/>
    <mergeCell ref="D54:E54"/>
    <mergeCell ref="F54:G54"/>
    <mergeCell ref="N54:O54"/>
    <mergeCell ref="P54:Q54"/>
    <mergeCell ref="D47:E47"/>
    <mergeCell ref="F47:G47"/>
    <mergeCell ref="N47:O47"/>
    <mergeCell ref="P47:Q47"/>
    <mergeCell ref="AF8:AQ8"/>
    <mergeCell ref="D40:E40"/>
    <mergeCell ref="F40:G40"/>
    <mergeCell ref="N40:O40"/>
    <mergeCell ref="P40:Q40"/>
    <mergeCell ref="B35:B40"/>
    <mergeCell ref="L35:L40"/>
    <mergeCell ref="V35:V40"/>
    <mergeCell ref="F13:G13"/>
    <mergeCell ref="H13:I13"/>
    <mergeCell ref="J13:L13"/>
    <mergeCell ref="M13:N13"/>
    <mergeCell ref="O13:P13"/>
    <mergeCell ref="Q13:R13"/>
    <mergeCell ref="D13:E13"/>
    <mergeCell ref="M10:N10"/>
    <mergeCell ref="AF10:AN10"/>
    <mergeCell ref="AF14:AN14"/>
    <mergeCell ref="D10:E10"/>
    <mergeCell ref="J10:L10"/>
    <mergeCell ref="V13:W13"/>
    <mergeCell ref="X13:Y13"/>
    <mergeCell ref="J8:L8"/>
    <mergeCell ref="M8:N8"/>
    <mergeCell ref="H10:I10"/>
    <mergeCell ref="H11:I11"/>
    <mergeCell ref="H12:I12"/>
    <mergeCell ref="F8:G8"/>
    <mergeCell ref="H8:I8"/>
    <mergeCell ref="H9:I9"/>
    <mergeCell ref="Z47:AA47"/>
    <mergeCell ref="B42:B47"/>
    <mergeCell ref="L42:L47"/>
    <mergeCell ref="V42:V47"/>
    <mergeCell ref="O8:P8"/>
    <mergeCell ref="X47:Y47"/>
    <mergeCell ref="S8:U8"/>
    <mergeCell ref="S9:U9"/>
    <mergeCell ref="S10:U10"/>
    <mergeCell ref="S11:U11"/>
    <mergeCell ref="S12:U12"/>
    <mergeCell ref="S13:U13"/>
    <mergeCell ref="F9:G9"/>
    <mergeCell ref="D12:E12"/>
    <mergeCell ref="J12:L12"/>
    <mergeCell ref="M11:N11"/>
    <mergeCell ref="M12:N12"/>
    <mergeCell ref="V12:W12"/>
  </mergeCells>
  <phoneticPr fontId="26"/>
  <dataValidations count="4">
    <dataValidation type="list" allowBlank="1" showInputMessage="1" showErrorMessage="1" sqref="AC30:AD32">
      <formula1>$AF$4:$AF$7</formula1>
    </dataValidation>
    <dataValidation type="list" allowBlank="1" showInputMessage="1" showErrorMessage="1" sqref="AC29">
      <formula1>AF4:AF7</formula1>
    </dataValidation>
    <dataValidation type="list" allowBlank="1" showInputMessage="1" showErrorMessage="1" sqref="AD29">
      <formula1>AG3:AG6</formula1>
    </dataValidation>
    <dataValidation type="list" allowBlank="1" showInputMessage="1" showErrorMessage="1" sqref="Z5:AA6">
      <formula1>$AG$3:$AG$7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fitToHeight="0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69"/>
  <sheetViews>
    <sheetView view="pageBreakPreview" topLeftCell="B1" zoomScaleNormal="100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8" width="4.83203125" customWidth="1"/>
    <col min="9" max="9" width="6.33203125" customWidth="1"/>
    <col min="10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22" width="5.83203125" customWidth="1"/>
    <col min="23" max="26" width="4.83203125" customWidth="1"/>
    <col min="27" max="27" width="6.83203125" customWidth="1"/>
    <col min="28" max="28" width="4.83203125" customWidth="1"/>
    <col min="29" max="29" width="6.83203125" customWidth="1"/>
    <col min="30" max="30" width="4.83203125" customWidth="1"/>
    <col min="31" max="31" width="9.33203125" style="112"/>
    <col min="32" max="32" width="6.1640625" style="112" customWidth="1"/>
    <col min="33" max="51" width="7.5" style="112" customWidth="1"/>
    <col min="52" max="56" width="6.5" style="112" customWidth="1"/>
    <col min="57" max="59" width="9.33203125" style="112"/>
  </cols>
  <sheetData>
    <row r="1" spans="2:59" ht="27" customHeight="1" thickBot="1" x14ac:dyDescent="0.2">
      <c r="B1" s="269" t="s">
        <v>46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1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</row>
    <row r="2" spans="2:59" ht="29.25" customHeight="1" thickBot="1" x14ac:dyDescent="0.2">
      <c r="N2" s="282">
        <f>'中学校第２学年女子（表） '!N2:O2</f>
        <v>0</v>
      </c>
      <c r="O2" s="282"/>
      <c r="P2" s="106" t="s">
        <v>19</v>
      </c>
      <c r="Q2" s="282">
        <f>'中学校第２学年女子（表） '!Q2:R2</f>
        <v>0</v>
      </c>
      <c r="R2" s="282"/>
      <c r="S2" s="106" t="s">
        <v>21</v>
      </c>
      <c r="T2" s="282">
        <f>'中学校第２学年女子（表） '!T2:U2</f>
        <v>0</v>
      </c>
      <c r="U2" s="282"/>
      <c r="V2" s="106" t="s">
        <v>20</v>
      </c>
      <c r="W2" s="87" t="s">
        <v>14</v>
      </c>
      <c r="X2" s="282">
        <f>'中学校第２学年女子（表） '!X2:AD2</f>
        <v>0</v>
      </c>
      <c r="Y2" s="282"/>
      <c r="Z2" s="282"/>
      <c r="AA2" s="282"/>
      <c r="AB2" s="282"/>
      <c r="AC2" s="282"/>
      <c r="AD2" s="282"/>
    </row>
    <row r="3" spans="2:59" ht="18" customHeight="1" thickBot="1" x14ac:dyDescent="0.2">
      <c r="B3" s="1" t="s">
        <v>55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59" ht="19.5" customHeight="1" x14ac:dyDescent="0.15">
      <c r="B4" s="2"/>
      <c r="C4" s="453"/>
      <c r="D4" s="338"/>
      <c r="E4" s="454"/>
      <c r="F4" s="229" t="s">
        <v>4</v>
      </c>
      <c r="G4" s="229"/>
      <c r="H4" s="229" t="s">
        <v>5</v>
      </c>
      <c r="I4" s="229"/>
      <c r="J4" s="229" t="s">
        <v>1</v>
      </c>
      <c r="K4" s="229"/>
      <c r="L4" s="229"/>
      <c r="M4" s="267" t="s">
        <v>12</v>
      </c>
      <c r="N4" s="296"/>
      <c r="O4" s="229" t="s">
        <v>87</v>
      </c>
      <c r="P4" s="229"/>
      <c r="Q4" s="267" t="s">
        <v>3</v>
      </c>
      <c r="R4" s="296"/>
      <c r="S4" s="356" t="s">
        <v>13</v>
      </c>
      <c r="T4" s="357"/>
      <c r="U4" s="358"/>
      <c r="V4" s="229" t="s">
        <v>81</v>
      </c>
      <c r="W4" s="267"/>
      <c r="X4" s="334" t="s">
        <v>18</v>
      </c>
      <c r="Y4" s="326"/>
      <c r="Z4" s="272" t="s">
        <v>0</v>
      </c>
      <c r="AA4" s="273"/>
      <c r="AB4" s="85"/>
      <c r="AC4" s="112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88"/>
      <c r="AU4" s="89"/>
      <c r="BF4"/>
      <c r="BG4"/>
    </row>
    <row r="5" spans="2:59" ht="24" customHeight="1" x14ac:dyDescent="0.15">
      <c r="B5" s="2"/>
      <c r="C5" s="455" t="s">
        <v>39</v>
      </c>
      <c r="D5" s="456"/>
      <c r="E5" s="457"/>
      <c r="F5" s="286">
        <f>'中学校第２学年女子（表） '!F5:G5</f>
        <v>0</v>
      </c>
      <c r="G5" s="297"/>
      <c r="H5" s="286">
        <f>'中学校第２学年女子（表） '!H5:I5</f>
        <v>0</v>
      </c>
      <c r="I5" s="297"/>
      <c r="J5" s="286">
        <f>'中学校第２学年女子（表） '!J5:K5</f>
        <v>0</v>
      </c>
      <c r="K5" s="287"/>
      <c r="L5" s="297"/>
      <c r="M5" s="286">
        <f>'中学校第２学年女子（表） '!M5:N5</f>
        <v>0</v>
      </c>
      <c r="N5" s="297"/>
      <c r="O5" s="286">
        <f>'中学校第２学年女子（表） '!O5:P5</f>
        <v>0</v>
      </c>
      <c r="P5" s="297"/>
      <c r="Q5" s="450">
        <f>'中学校第２学年女子（表） '!Q5:R5</f>
        <v>0</v>
      </c>
      <c r="R5" s="451"/>
      <c r="S5" s="286">
        <f>'中学校第２学年女子（表） '!S5:U5</f>
        <v>0</v>
      </c>
      <c r="T5" s="287"/>
      <c r="U5" s="297"/>
      <c r="V5" s="286">
        <f>'中学校第２学年女子（表） '!V5:W5</f>
        <v>0</v>
      </c>
      <c r="W5" s="319"/>
      <c r="X5" s="318">
        <f>'中学校第２学年女子（表） '!X5:Y5</f>
        <v>0</v>
      </c>
      <c r="Y5" s="319"/>
      <c r="Z5" s="327">
        <f>'中学校第２学年女子（表） '!Z5:AA5</f>
        <v>0</v>
      </c>
      <c r="AA5" s="328"/>
      <c r="AB5" s="85"/>
      <c r="AC5" s="112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88"/>
      <c r="AU5" s="89"/>
      <c r="BF5"/>
      <c r="BG5"/>
    </row>
    <row r="6" spans="2:59" ht="24.75" customHeight="1" x14ac:dyDescent="0.15">
      <c r="B6" s="2"/>
      <c r="C6" s="458" t="s">
        <v>45</v>
      </c>
      <c r="D6" s="459"/>
      <c r="E6" s="460"/>
      <c r="F6" s="438">
        <f>'中学校第２学年女子（表） '!F6:G6</f>
        <v>0</v>
      </c>
      <c r="G6" s="452"/>
      <c r="H6" s="438">
        <f>'中学校第２学年女子（表） '!H6:I6</f>
        <v>0</v>
      </c>
      <c r="I6" s="452"/>
      <c r="J6" s="438">
        <f>'中学校第２学年女子（表） '!J6:L6</f>
        <v>0</v>
      </c>
      <c r="K6" s="439"/>
      <c r="L6" s="452"/>
      <c r="M6" s="438">
        <f>'中学校第２学年女子（表） '!M6:N6</f>
        <v>0</v>
      </c>
      <c r="N6" s="452"/>
      <c r="O6" s="438">
        <f>'中学校第２学年女子（表） '!O6:P6</f>
        <v>0</v>
      </c>
      <c r="P6" s="452"/>
      <c r="Q6" s="359">
        <f>'中学校第２学年女子（表） '!Q6:S6</f>
        <v>0</v>
      </c>
      <c r="R6" s="361"/>
      <c r="S6" s="359">
        <f>'中学校第２学年女子（表） '!S6:U6</f>
        <v>0</v>
      </c>
      <c r="T6" s="360"/>
      <c r="U6" s="361"/>
      <c r="V6" s="438">
        <f>'中学校第２学年女子（表） '!V6:W6</f>
        <v>0</v>
      </c>
      <c r="W6" s="439"/>
      <c r="X6" s="440">
        <f>'中学校第２学年女子（表） '!X6:Y6</f>
        <v>0</v>
      </c>
      <c r="Y6" s="441"/>
      <c r="Z6" s="440">
        <f>'中学校第２学年女子（表） '!Z6:AA6</f>
        <v>0</v>
      </c>
      <c r="AA6" s="441"/>
      <c r="AB6" s="85"/>
      <c r="AC6" s="112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88"/>
      <c r="AU6" s="89"/>
      <c r="BF6"/>
      <c r="BG6"/>
    </row>
    <row r="7" spans="2:59" ht="24" customHeight="1" x14ac:dyDescent="0.15">
      <c r="B7" s="2"/>
      <c r="C7" s="461" t="s">
        <v>89</v>
      </c>
      <c r="D7" s="462"/>
      <c r="E7" s="463"/>
      <c r="F7" s="443">
        <f>'中学校第２学年女子（表） '!F9:G9</f>
        <v>23.43</v>
      </c>
      <c r="G7" s="444"/>
      <c r="H7" s="443">
        <f>'中学校第２学年女子（表） '!H9:I9</f>
        <v>22.32</v>
      </c>
      <c r="I7" s="444"/>
      <c r="J7" s="362">
        <f>'中学校第２学年女子（表） '!J9:L9</f>
        <v>46.2</v>
      </c>
      <c r="K7" s="363"/>
      <c r="L7" s="364"/>
      <c r="M7" s="443">
        <f>'中学校第２学年女子（表） '!M9:N9</f>
        <v>46.25</v>
      </c>
      <c r="N7" s="444"/>
      <c r="O7" s="443">
        <f>'中学校第２学年女子（表） '!O9:P9</f>
        <v>297.62</v>
      </c>
      <c r="P7" s="444"/>
      <c r="Q7" s="443">
        <f>'中学校第２学年女子（表） '!Q9:S9</f>
        <v>8.8800000000000008</v>
      </c>
      <c r="R7" s="444"/>
      <c r="S7" s="362">
        <f>'中学校第２学年女子（表） '!S9:U9</f>
        <v>168.15</v>
      </c>
      <c r="T7" s="363"/>
      <c r="U7" s="364"/>
      <c r="V7" s="443">
        <f>'中学校第２学年女子（表） '!V9:W9</f>
        <v>12.72</v>
      </c>
      <c r="W7" s="445"/>
      <c r="X7" s="446">
        <f>'中学校第２学年女子（表） '!X11:Y11</f>
        <v>48.56</v>
      </c>
      <c r="Y7" s="447"/>
      <c r="Z7" s="443" t="str">
        <f>'中学校第２学年女子（表） '!Z11:AA11</f>
        <v>B</v>
      </c>
      <c r="AA7" s="448"/>
      <c r="AB7" s="2"/>
      <c r="AC7" s="112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88"/>
      <c r="AU7" s="89"/>
      <c r="BF7"/>
      <c r="BG7"/>
    </row>
    <row r="8" spans="2:59" ht="24" customHeight="1" thickBot="1" x14ac:dyDescent="0.2">
      <c r="B8" s="2"/>
      <c r="C8" s="435">
        <f>X2</f>
        <v>0</v>
      </c>
      <c r="D8" s="436"/>
      <c r="E8" s="437"/>
      <c r="F8" s="430">
        <f>'中学校第２学年女子（表） '!F12:G12</f>
        <v>0</v>
      </c>
      <c r="G8" s="449"/>
      <c r="H8" s="430">
        <f>'中学校第２学年女子（表） '!H12:I12</f>
        <v>0</v>
      </c>
      <c r="I8" s="449"/>
      <c r="J8" s="430">
        <f>'中学校第２学年女子（表） '!J12:L12</f>
        <v>0</v>
      </c>
      <c r="K8" s="431"/>
      <c r="L8" s="449"/>
      <c r="M8" s="430">
        <f>'中学校第２学年女子（表） '!M12:N12</f>
        <v>0</v>
      </c>
      <c r="N8" s="449"/>
      <c r="O8" s="430">
        <f>'中学校第２学年女子（表） '!O12:P12</f>
        <v>0</v>
      </c>
      <c r="P8" s="449"/>
      <c r="Q8" s="365">
        <f>'中学校第２学年女子（表） '!Q12:S12</f>
        <v>0</v>
      </c>
      <c r="R8" s="266"/>
      <c r="S8" s="365">
        <f>'中学校第２学年女子（表） '!S12:U12</f>
        <v>0</v>
      </c>
      <c r="T8" s="366"/>
      <c r="U8" s="266"/>
      <c r="V8" s="430">
        <f>'中学校第２学年女子（表） '!V12:W12</f>
        <v>0</v>
      </c>
      <c r="W8" s="431"/>
      <c r="X8" s="432">
        <f>'中学校第２学年女子（表） '!X12:Y12</f>
        <v>0</v>
      </c>
      <c r="Y8" s="433"/>
      <c r="Z8" s="430" t="str">
        <f>'中学校第２学年女子（表） '!Z12:AA12</f>
        <v>0</v>
      </c>
      <c r="AA8" s="433"/>
      <c r="AB8" s="2"/>
      <c r="AC8" s="2"/>
      <c r="AD8" s="98"/>
      <c r="AE8" s="429"/>
      <c r="AF8" s="429"/>
      <c r="AG8" s="429"/>
      <c r="AH8" s="429"/>
      <c r="AI8" s="429"/>
      <c r="AJ8" s="429"/>
      <c r="AK8" s="429"/>
      <c r="AL8" s="429"/>
      <c r="AM8" s="429"/>
      <c r="AN8" s="88"/>
      <c r="AO8" s="89"/>
      <c r="AQ8" s="268"/>
      <c r="AR8" s="268"/>
      <c r="AS8" s="268"/>
      <c r="AT8" s="268"/>
      <c r="AU8" s="268"/>
      <c r="BF8"/>
      <c r="BG8"/>
    </row>
    <row r="9" spans="2:59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/>
      <c r="V9" s="17"/>
      <c r="W9" s="17"/>
      <c r="X9" s="27"/>
      <c r="Y9" s="27"/>
      <c r="Z9" s="27"/>
      <c r="AA9" s="27"/>
      <c r="AB9" s="27"/>
      <c r="AC9" s="23"/>
      <c r="AD9" s="23"/>
      <c r="AE9" s="48"/>
      <c r="AF9" s="98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1"/>
      <c r="AS9" s="102"/>
      <c r="AT9" s="102"/>
      <c r="AU9" s="102"/>
      <c r="AV9" s="102"/>
      <c r="AW9" s="102"/>
    </row>
    <row r="10" spans="2:59" ht="27.75" customHeight="1" thickBot="1" x14ac:dyDescent="0.2">
      <c r="B10" s="1"/>
      <c r="C10" s="442" t="s">
        <v>47</v>
      </c>
      <c r="D10" s="442"/>
      <c r="E10" s="442"/>
      <c r="F10" s="442"/>
      <c r="G10" s="442"/>
      <c r="H10" s="442"/>
      <c r="I10" s="442"/>
      <c r="J10" s="442"/>
      <c r="K10" s="140"/>
      <c r="L10" s="434" t="s">
        <v>90</v>
      </c>
      <c r="M10" s="434"/>
      <c r="N10" s="434"/>
      <c r="O10" s="434"/>
      <c r="P10" s="434"/>
      <c r="Q10" s="434"/>
      <c r="R10" s="434"/>
      <c r="S10" s="434"/>
      <c r="T10" s="434"/>
      <c r="U10" s="141"/>
      <c r="V10" s="434" t="s">
        <v>91</v>
      </c>
      <c r="W10" s="434"/>
      <c r="X10" s="434"/>
      <c r="Y10" s="434"/>
      <c r="Z10" s="434"/>
      <c r="AA10" s="434"/>
      <c r="AB10" s="434"/>
      <c r="AC10" s="434"/>
      <c r="AD10" s="142"/>
      <c r="AF10" s="98"/>
      <c r="AG10" s="429"/>
      <c r="AH10" s="429"/>
      <c r="AI10" s="429"/>
      <c r="AJ10" s="429"/>
      <c r="AK10" s="429"/>
      <c r="AL10" s="429"/>
      <c r="AM10" s="429"/>
      <c r="AN10" s="429"/>
      <c r="AO10" s="429"/>
      <c r="AP10" s="100"/>
      <c r="AQ10" s="100"/>
      <c r="AR10" s="100"/>
      <c r="AS10" s="100"/>
      <c r="AT10" s="100"/>
      <c r="AU10" s="100"/>
      <c r="AV10" s="100"/>
      <c r="AW10" s="100"/>
      <c r="AX10" s="100"/>
      <c r="AY10" s="99"/>
      <c r="AZ10" s="101"/>
      <c r="BA10" s="102"/>
      <c r="BB10" s="102"/>
      <c r="BC10" s="102"/>
      <c r="BD10" s="102"/>
      <c r="BE10" s="102"/>
    </row>
    <row r="11" spans="2:59" ht="17.100000000000001" customHeight="1" x14ac:dyDescent="0.15">
      <c r="B11" s="134"/>
      <c r="C11" s="373" t="s">
        <v>33</v>
      </c>
      <c r="D11" s="374"/>
      <c r="E11" s="374"/>
      <c r="F11" s="374"/>
      <c r="G11" s="374"/>
      <c r="H11" s="374"/>
      <c r="I11" s="374"/>
      <c r="J11" s="375"/>
      <c r="K11" s="2"/>
      <c r="L11" s="382" t="s">
        <v>33</v>
      </c>
      <c r="M11" s="383"/>
      <c r="N11" s="383"/>
      <c r="O11" s="383"/>
      <c r="P11" s="383"/>
      <c r="Q11" s="383"/>
      <c r="R11" s="383"/>
      <c r="S11" s="383"/>
      <c r="T11" s="384"/>
      <c r="U11" s="2"/>
      <c r="V11" s="382" t="s">
        <v>33</v>
      </c>
      <c r="W11" s="383"/>
      <c r="X11" s="383"/>
      <c r="Y11" s="383"/>
      <c r="Z11" s="383"/>
      <c r="AA11" s="383"/>
      <c r="AB11" s="383"/>
      <c r="AC11" s="384"/>
      <c r="AD11" s="23"/>
      <c r="AF11" s="108"/>
      <c r="AG11" s="109"/>
      <c r="AH11" s="109"/>
      <c r="AI11" s="109"/>
      <c r="AJ11" s="109"/>
      <c r="AK11" s="110"/>
      <c r="AL11" s="109"/>
      <c r="AM11" s="109"/>
      <c r="AN11" s="109"/>
      <c r="AO11" s="109"/>
      <c r="AP11" s="108"/>
      <c r="AQ11" s="109"/>
      <c r="AR11" s="109"/>
      <c r="AS11" s="109"/>
      <c r="AT11" s="109"/>
      <c r="AU11" s="110"/>
      <c r="AV11" s="109"/>
      <c r="AW11" s="109"/>
      <c r="AX11" s="109"/>
      <c r="AY11" s="109"/>
      <c r="AZ11" s="102"/>
      <c r="BA11" s="102"/>
      <c r="BB11" s="102"/>
      <c r="BC11" s="102"/>
      <c r="BD11" s="102"/>
    </row>
    <row r="12" spans="2:59" ht="17.100000000000001" customHeight="1" x14ac:dyDescent="0.15">
      <c r="B12" s="135"/>
      <c r="C12" s="376"/>
      <c r="D12" s="377"/>
      <c r="E12" s="377"/>
      <c r="F12" s="377"/>
      <c r="G12" s="377"/>
      <c r="H12" s="377"/>
      <c r="I12" s="377"/>
      <c r="J12" s="378"/>
      <c r="K12" s="2"/>
      <c r="L12" s="385"/>
      <c r="M12" s="386"/>
      <c r="N12" s="386"/>
      <c r="O12" s="386"/>
      <c r="P12" s="386"/>
      <c r="Q12" s="386"/>
      <c r="R12" s="386"/>
      <c r="S12" s="386"/>
      <c r="T12" s="387"/>
      <c r="U12" s="2"/>
      <c r="V12" s="385"/>
      <c r="W12" s="386"/>
      <c r="X12" s="386"/>
      <c r="Y12" s="386"/>
      <c r="Z12" s="386"/>
      <c r="AA12" s="386"/>
      <c r="AB12" s="386"/>
      <c r="AC12" s="387"/>
      <c r="AD12" s="18"/>
      <c r="AF12" s="108"/>
      <c r="AG12" s="100"/>
      <c r="AH12" s="100"/>
      <c r="AI12" s="100"/>
      <c r="AJ12" s="100"/>
      <c r="AK12" s="100"/>
      <c r="AL12" s="100"/>
      <c r="AM12" s="100"/>
      <c r="AN12" s="100"/>
      <c r="AO12" s="100"/>
      <c r="AP12" s="108"/>
      <c r="AQ12" s="100"/>
      <c r="AR12" s="100"/>
      <c r="AS12" s="100"/>
      <c r="AT12" s="100"/>
      <c r="AU12" s="100"/>
      <c r="AV12" s="100"/>
      <c r="AW12" s="100"/>
      <c r="AX12" s="100"/>
      <c r="AY12" s="100"/>
      <c r="AZ12" s="102"/>
      <c r="BA12" s="102"/>
      <c r="BB12" s="102"/>
      <c r="BC12" s="102"/>
      <c r="BD12" s="102"/>
    </row>
    <row r="13" spans="2:59" ht="17.100000000000001" customHeight="1" x14ac:dyDescent="0.15">
      <c r="B13" s="2"/>
      <c r="C13" s="376"/>
      <c r="D13" s="377"/>
      <c r="E13" s="377"/>
      <c r="F13" s="377"/>
      <c r="G13" s="377"/>
      <c r="H13" s="377"/>
      <c r="I13" s="377"/>
      <c r="J13" s="378"/>
      <c r="K13" s="2"/>
      <c r="L13" s="385"/>
      <c r="M13" s="386"/>
      <c r="N13" s="386"/>
      <c r="O13" s="386"/>
      <c r="P13" s="386"/>
      <c r="Q13" s="386"/>
      <c r="R13" s="386"/>
      <c r="S13" s="386"/>
      <c r="T13" s="387"/>
      <c r="U13" s="2"/>
      <c r="V13" s="385"/>
      <c r="W13" s="386"/>
      <c r="X13" s="386"/>
      <c r="Y13" s="386"/>
      <c r="Z13" s="386"/>
      <c r="AA13" s="386"/>
      <c r="AB13" s="386"/>
      <c r="AC13" s="387"/>
      <c r="AD13" s="22"/>
      <c r="AF13" s="108"/>
      <c r="AG13" s="100"/>
      <c r="AH13" s="100"/>
      <c r="AI13" s="100"/>
      <c r="AJ13" s="100"/>
      <c r="AK13" s="100"/>
      <c r="AL13" s="100"/>
      <c r="AM13" s="100"/>
      <c r="AN13" s="100"/>
      <c r="AO13" s="100"/>
      <c r="AP13" s="108"/>
      <c r="AQ13" s="100"/>
      <c r="AR13" s="100"/>
      <c r="AS13" s="100"/>
      <c r="AT13" s="100"/>
      <c r="AU13" s="100"/>
      <c r="AV13" s="100"/>
      <c r="AW13" s="100"/>
      <c r="AX13" s="100"/>
      <c r="AY13" s="100"/>
      <c r="AZ13" s="102"/>
      <c r="BA13" s="102"/>
      <c r="BB13" s="102"/>
      <c r="BC13" s="102"/>
      <c r="BD13" s="102"/>
    </row>
    <row r="14" spans="2:59" ht="17.100000000000001" customHeight="1" x14ac:dyDescent="0.15">
      <c r="B14" s="2"/>
      <c r="C14" s="376"/>
      <c r="D14" s="377"/>
      <c r="E14" s="377"/>
      <c r="F14" s="377"/>
      <c r="G14" s="377"/>
      <c r="H14" s="377"/>
      <c r="I14" s="377"/>
      <c r="J14" s="378"/>
      <c r="K14" s="2"/>
      <c r="L14" s="385"/>
      <c r="M14" s="386"/>
      <c r="N14" s="386"/>
      <c r="O14" s="386"/>
      <c r="P14" s="386"/>
      <c r="Q14" s="386"/>
      <c r="R14" s="386"/>
      <c r="S14" s="386"/>
      <c r="T14" s="387"/>
      <c r="U14" s="2"/>
      <c r="V14" s="385"/>
      <c r="W14" s="386"/>
      <c r="X14" s="386"/>
      <c r="Y14" s="386"/>
      <c r="Z14" s="386"/>
      <c r="AA14" s="386"/>
      <c r="AB14" s="386"/>
      <c r="AC14" s="387"/>
      <c r="AD14" s="23"/>
      <c r="AF14" s="98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0"/>
      <c r="AV14" s="100"/>
      <c r="AW14" s="100"/>
      <c r="AX14" s="100"/>
      <c r="AY14" s="99"/>
      <c r="AZ14" s="101"/>
      <c r="BA14" s="102"/>
      <c r="BB14" s="102"/>
      <c r="BC14" s="102"/>
      <c r="BD14" s="102"/>
      <c r="BE14" s="102"/>
    </row>
    <row r="15" spans="2:59" ht="17.100000000000001" customHeight="1" x14ac:dyDescent="0.15">
      <c r="B15" s="2"/>
      <c r="C15" s="376"/>
      <c r="D15" s="377"/>
      <c r="E15" s="377"/>
      <c r="F15" s="377"/>
      <c r="G15" s="377"/>
      <c r="H15" s="377"/>
      <c r="I15" s="377"/>
      <c r="J15" s="378"/>
      <c r="K15" s="2"/>
      <c r="L15" s="385"/>
      <c r="M15" s="386"/>
      <c r="N15" s="386"/>
      <c r="O15" s="386"/>
      <c r="P15" s="386"/>
      <c r="Q15" s="386"/>
      <c r="R15" s="386"/>
      <c r="S15" s="386"/>
      <c r="T15" s="387"/>
      <c r="U15" s="2"/>
      <c r="V15" s="385"/>
      <c r="W15" s="386"/>
      <c r="X15" s="386"/>
      <c r="Y15" s="386"/>
      <c r="Z15" s="386"/>
      <c r="AA15" s="386"/>
      <c r="AB15" s="386"/>
      <c r="AC15" s="387"/>
      <c r="AD15" s="24"/>
      <c r="AG15" s="44"/>
      <c r="AH15" s="26"/>
      <c r="AI15" s="21"/>
      <c r="AJ15" s="21"/>
      <c r="AK15" s="21"/>
      <c r="AL15" s="44"/>
      <c r="AM15" s="26"/>
      <c r="AN15" s="21"/>
      <c r="AO15" s="21"/>
      <c r="AQ15" s="26"/>
      <c r="AR15" s="21"/>
      <c r="AS15" s="21"/>
      <c r="AT15" s="21"/>
      <c r="AU15" s="21"/>
      <c r="AV15" s="21"/>
      <c r="AW15" s="21"/>
      <c r="AX15" s="44"/>
      <c r="AY15" s="26"/>
    </row>
    <row r="16" spans="2:59" ht="17.100000000000001" customHeight="1" x14ac:dyDescent="0.15">
      <c r="B16" s="2"/>
      <c r="C16" s="376"/>
      <c r="D16" s="377"/>
      <c r="E16" s="377"/>
      <c r="F16" s="377"/>
      <c r="G16" s="377"/>
      <c r="H16" s="377"/>
      <c r="I16" s="377"/>
      <c r="J16" s="378"/>
      <c r="K16" s="2"/>
      <c r="L16" s="385"/>
      <c r="M16" s="386"/>
      <c r="N16" s="386"/>
      <c r="O16" s="386"/>
      <c r="P16" s="386"/>
      <c r="Q16" s="386"/>
      <c r="R16" s="386"/>
      <c r="S16" s="386"/>
      <c r="T16" s="387"/>
      <c r="U16" s="2"/>
      <c r="V16" s="385"/>
      <c r="W16" s="386"/>
      <c r="X16" s="386"/>
      <c r="Y16" s="386"/>
      <c r="Z16" s="386"/>
      <c r="AA16" s="386"/>
      <c r="AB16" s="386"/>
      <c r="AC16" s="387"/>
      <c r="AD16" s="23"/>
    </row>
    <row r="17" spans="2:59" ht="17.100000000000001" customHeight="1" x14ac:dyDescent="0.15">
      <c r="B17" s="2"/>
      <c r="C17" s="376"/>
      <c r="D17" s="377"/>
      <c r="E17" s="377"/>
      <c r="F17" s="377"/>
      <c r="G17" s="377"/>
      <c r="H17" s="377"/>
      <c r="I17" s="377"/>
      <c r="J17" s="378"/>
      <c r="K17" s="2"/>
      <c r="L17" s="385"/>
      <c r="M17" s="386"/>
      <c r="N17" s="386"/>
      <c r="O17" s="386"/>
      <c r="P17" s="386"/>
      <c r="Q17" s="386"/>
      <c r="R17" s="386"/>
      <c r="S17" s="386"/>
      <c r="T17" s="387"/>
      <c r="U17" s="2"/>
      <c r="V17" s="385"/>
      <c r="W17" s="386"/>
      <c r="X17" s="386"/>
      <c r="Y17" s="386"/>
      <c r="Z17" s="386"/>
      <c r="AA17" s="386"/>
      <c r="AB17" s="386"/>
      <c r="AC17" s="387"/>
      <c r="AD17" s="23"/>
      <c r="AF17" s="113"/>
      <c r="AG17" s="113"/>
      <c r="AH17" s="114"/>
      <c r="AI17" s="114"/>
      <c r="AJ17" s="115"/>
      <c r="AK17" s="115"/>
      <c r="AL17" s="116"/>
      <c r="AM17" s="116"/>
      <c r="AN17" s="117"/>
      <c r="AO17" s="117"/>
      <c r="AP17" s="118"/>
      <c r="AQ17" s="118"/>
      <c r="AR17" s="114"/>
      <c r="AS17" s="114"/>
      <c r="AT17" s="115"/>
      <c r="AU17" s="115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</row>
    <row r="18" spans="2:59" ht="17.100000000000001" customHeight="1" x14ac:dyDescent="0.15">
      <c r="B18" s="2"/>
      <c r="C18" s="376"/>
      <c r="D18" s="377"/>
      <c r="E18" s="377"/>
      <c r="F18" s="377"/>
      <c r="G18" s="377"/>
      <c r="H18" s="377"/>
      <c r="I18" s="377"/>
      <c r="J18" s="378"/>
      <c r="K18" s="2"/>
      <c r="L18" s="385"/>
      <c r="M18" s="386"/>
      <c r="N18" s="386"/>
      <c r="O18" s="386"/>
      <c r="P18" s="386"/>
      <c r="Q18" s="386"/>
      <c r="R18" s="386"/>
      <c r="S18" s="386"/>
      <c r="T18" s="387"/>
      <c r="U18" s="2"/>
      <c r="V18" s="385"/>
      <c r="W18" s="386"/>
      <c r="X18" s="386"/>
      <c r="Y18" s="386"/>
      <c r="Z18" s="386"/>
      <c r="AA18" s="386"/>
      <c r="AB18" s="386"/>
      <c r="AC18" s="387"/>
      <c r="AD18" s="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120"/>
      <c r="AW18" s="73"/>
      <c r="AX18" s="120"/>
      <c r="AY18" s="73"/>
      <c r="AZ18" s="2"/>
      <c r="BA18" s="73"/>
      <c r="BB18" s="2"/>
      <c r="BC18" s="73"/>
      <c r="BD18" s="73"/>
      <c r="BE18" s="73"/>
      <c r="BF18" s="2"/>
      <c r="BG18" s="73"/>
    </row>
    <row r="19" spans="2:59" ht="17.100000000000001" customHeight="1" x14ac:dyDescent="0.15">
      <c r="B19" s="2"/>
      <c r="C19" s="376"/>
      <c r="D19" s="377"/>
      <c r="E19" s="377"/>
      <c r="F19" s="377"/>
      <c r="G19" s="377"/>
      <c r="H19" s="377"/>
      <c r="I19" s="377"/>
      <c r="J19" s="378"/>
      <c r="K19" s="2"/>
      <c r="L19" s="385"/>
      <c r="M19" s="386"/>
      <c r="N19" s="386"/>
      <c r="O19" s="386"/>
      <c r="P19" s="386"/>
      <c r="Q19" s="386"/>
      <c r="R19" s="386"/>
      <c r="S19" s="386"/>
      <c r="T19" s="387"/>
      <c r="U19" s="14"/>
      <c r="V19" s="385"/>
      <c r="W19" s="386"/>
      <c r="X19" s="386"/>
      <c r="Y19" s="386"/>
      <c r="Z19" s="386"/>
      <c r="AA19" s="386"/>
      <c r="AB19" s="386"/>
      <c r="AC19" s="387"/>
      <c r="AD19" s="11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121"/>
      <c r="AQ19" s="73"/>
      <c r="AR19" s="73"/>
      <c r="AS19" s="73"/>
      <c r="AT19" s="73"/>
      <c r="AU19" s="73"/>
      <c r="AV19" s="73"/>
      <c r="AW19" s="73"/>
      <c r="AX19" s="73"/>
      <c r="AY19" s="73"/>
      <c r="AZ19" s="2"/>
      <c r="BA19" s="73"/>
      <c r="BB19" s="2"/>
      <c r="BC19" s="73"/>
      <c r="BD19" s="73"/>
      <c r="BE19" s="73"/>
      <c r="BF19" s="2"/>
      <c r="BG19" s="73"/>
    </row>
    <row r="20" spans="2:59" ht="17.100000000000001" customHeight="1" x14ac:dyDescent="0.15">
      <c r="B20" s="2"/>
      <c r="C20" s="376"/>
      <c r="D20" s="377"/>
      <c r="E20" s="377"/>
      <c r="F20" s="377"/>
      <c r="G20" s="377"/>
      <c r="H20" s="377"/>
      <c r="I20" s="377"/>
      <c r="J20" s="378"/>
      <c r="K20" s="2"/>
      <c r="L20" s="385"/>
      <c r="M20" s="386"/>
      <c r="N20" s="386"/>
      <c r="O20" s="386"/>
      <c r="P20" s="386"/>
      <c r="Q20" s="386"/>
      <c r="R20" s="386"/>
      <c r="S20" s="386"/>
      <c r="T20" s="387"/>
      <c r="U20" s="1"/>
      <c r="V20" s="385"/>
      <c r="W20" s="386"/>
      <c r="X20" s="386"/>
      <c r="Y20" s="386"/>
      <c r="Z20" s="386"/>
      <c r="AA20" s="386"/>
      <c r="AB20" s="386"/>
      <c r="AC20" s="387"/>
      <c r="AD20" s="130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121"/>
      <c r="AQ20" s="73"/>
      <c r="AR20" s="73"/>
      <c r="AS20" s="73"/>
      <c r="AT20" s="73"/>
      <c r="AU20" s="73"/>
      <c r="AV20" s="73"/>
      <c r="AW20" s="73"/>
      <c r="AX20" s="73"/>
      <c r="AY20" s="73"/>
      <c r="AZ20" s="2"/>
      <c r="BA20" s="73"/>
      <c r="BB20" s="2"/>
      <c r="BC20" s="73"/>
      <c r="BD20" s="73"/>
      <c r="BE20" s="73"/>
      <c r="BF20" s="2"/>
      <c r="BG20" s="73"/>
    </row>
    <row r="21" spans="2:59" ht="17.100000000000001" customHeight="1" x14ac:dyDescent="0.15">
      <c r="B21" s="2"/>
      <c r="C21" s="376"/>
      <c r="D21" s="377"/>
      <c r="E21" s="377"/>
      <c r="F21" s="377"/>
      <c r="G21" s="377"/>
      <c r="H21" s="377"/>
      <c r="I21" s="377"/>
      <c r="J21" s="378"/>
      <c r="K21" s="2"/>
      <c r="L21" s="385"/>
      <c r="M21" s="386"/>
      <c r="N21" s="386"/>
      <c r="O21" s="386"/>
      <c r="P21" s="386"/>
      <c r="Q21" s="386"/>
      <c r="R21" s="386"/>
      <c r="S21" s="386"/>
      <c r="T21" s="387"/>
      <c r="U21" s="2"/>
      <c r="V21" s="385"/>
      <c r="W21" s="386"/>
      <c r="X21" s="386"/>
      <c r="Y21" s="386"/>
      <c r="Z21" s="386"/>
      <c r="AA21" s="386"/>
      <c r="AB21" s="386"/>
      <c r="AC21" s="387"/>
      <c r="AD21" s="130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2"/>
      <c r="BA21" s="73"/>
      <c r="BB21" s="2"/>
      <c r="BC21" s="73"/>
      <c r="BD21" s="73"/>
      <c r="BE21" s="73"/>
      <c r="BF21" s="2"/>
      <c r="BG21" s="73"/>
    </row>
    <row r="22" spans="2:59" ht="17.100000000000001" customHeight="1" x14ac:dyDescent="0.15">
      <c r="B22" s="2"/>
      <c r="C22" s="376"/>
      <c r="D22" s="377"/>
      <c r="E22" s="377"/>
      <c r="F22" s="377"/>
      <c r="G22" s="377"/>
      <c r="H22" s="377"/>
      <c r="I22" s="377"/>
      <c r="J22" s="378"/>
      <c r="K22" s="2"/>
      <c r="L22" s="385"/>
      <c r="M22" s="386"/>
      <c r="N22" s="386"/>
      <c r="O22" s="386"/>
      <c r="P22" s="386"/>
      <c r="Q22" s="386"/>
      <c r="R22" s="386"/>
      <c r="S22" s="386"/>
      <c r="T22" s="387"/>
      <c r="U22" s="2"/>
      <c r="V22" s="385"/>
      <c r="W22" s="386"/>
      <c r="X22" s="386"/>
      <c r="Y22" s="386"/>
      <c r="Z22" s="386"/>
      <c r="AA22" s="386"/>
      <c r="AB22" s="386"/>
      <c r="AC22" s="387"/>
      <c r="AD22" s="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73"/>
      <c r="AW22" s="73"/>
      <c r="AX22" s="73"/>
      <c r="AY22" s="73"/>
      <c r="AZ22" s="2"/>
      <c r="BA22" s="73"/>
      <c r="BB22" s="2"/>
      <c r="BC22" s="73"/>
      <c r="BD22" s="73"/>
      <c r="BE22" s="73"/>
      <c r="BF22" s="2"/>
      <c r="BG22" s="73"/>
    </row>
    <row r="23" spans="2:59" ht="17.100000000000001" customHeight="1" x14ac:dyDescent="0.15">
      <c r="B23" s="2"/>
      <c r="C23" s="376"/>
      <c r="D23" s="377"/>
      <c r="E23" s="377"/>
      <c r="F23" s="377"/>
      <c r="G23" s="377"/>
      <c r="H23" s="377"/>
      <c r="I23" s="377"/>
      <c r="J23" s="378"/>
      <c r="K23" s="157"/>
      <c r="L23" s="385"/>
      <c r="M23" s="386"/>
      <c r="N23" s="386"/>
      <c r="O23" s="386"/>
      <c r="P23" s="386"/>
      <c r="Q23" s="386"/>
      <c r="R23" s="386"/>
      <c r="S23" s="386"/>
      <c r="T23" s="387"/>
      <c r="U23" s="157"/>
      <c r="V23" s="385"/>
      <c r="W23" s="386"/>
      <c r="X23" s="386"/>
      <c r="Y23" s="386"/>
      <c r="Z23" s="386"/>
      <c r="AA23" s="386"/>
      <c r="AB23" s="386"/>
      <c r="AC23" s="387"/>
      <c r="AD23" s="8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123"/>
      <c r="AU23" s="73"/>
    </row>
    <row r="24" spans="2:59" ht="17.100000000000001" customHeight="1" thickBot="1" x14ac:dyDescent="0.2">
      <c r="B24" s="2"/>
      <c r="C24" s="379"/>
      <c r="D24" s="380"/>
      <c r="E24" s="380"/>
      <c r="F24" s="380"/>
      <c r="G24" s="380"/>
      <c r="H24" s="380"/>
      <c r="I24" s="380"/>
      <c r="J24" s="381"/>
      <c r="K24" s="157"/>
      <c r="L24" s="388"/>
      <c r="M24" s="389"/>
      <c r="N24" s="389"/>
      <c r="O24" s="389"/>
      <c r="P24" s="389"/>
      <c r="Q24" s="389"/>
      <c r="R24" s="389"/>
      <c r="S24" s="389"/>
      <c r="T24" s="390"/>
      <c r="U24" s="157"/>
      <c r="V24" s="388"/>
      <c r="W24" s="389"/>
      <c r="X24" s="389"/>
      <c r="Y24" s="389"/>
      <c r="Z24" s="389"/>
      <c r="AA24" s="389"/>
      <c r="AB24" s="389"/>
      <c r="AC24" s="390"/>
      <c r="AD24" s="127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121"/>
      <c r="AQ24" s="73"/>
      <c r="AR24" s="73"/>
      <c r="AS24" s="73"/>
      <c r="AT24" s="73"/>
      <c r="AU24" s="73"/>
      <c r="AV24" s="73"/>
      <c r="AW24" s="73"/>
    </row>
    <row r="25" spans="2:59" ht="17.100000000000001" customHeight="1" x14ac:dyDescent="0.15">
      <c r="B25" s="2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27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2:59" ht="17.100000000000001" customHeight="1" x14ac:dyDescent="0.15">
      <c r="B26" s="2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27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2:59" ht="17.100000000000001" customHeight="1" x14ac:dyDescent="0.15">
      <c r="B27" s="2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27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2:59" ht="17.100000000000001" customHeight="1" thickBot="1" x14ac:dyDescent="0.2">
      <c r="B28" s="2"/>
      <c r="C28" s="137" t="s">
        <v>48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29"/>
    </row>
    <row r="29" spans="2:59" ht="33.75" customHeight="1" x14ac:dyDescent="0.15">
      <c r="B29" s="84"/>
      <c r="C29" s="391" t="s">
        <v>88</v>
      </c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3"/>
      <c r="AD29" s="112"/>
    </row>
    <row r="30" spans="2:59" ht="17.100000000000001" customHeight="1" x14ac:dyDescent="0.15">
      <c r="B30" s="131"/>
      <c r="C30" s="367" t="s">
        <v>32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9"/>
      <c r="AD30" s="127"/>
      <c r="AF30" s="113"/>
      <c r="AG30" s="113"/>
      <c r="AH30" s="114"/>
      <c r="AI30" s="114"/>
      <c r="AJ30" s="115"/>
      <c r="AK30" s="115"/>
      <c r="AL30" s="116"/>
      <c r="AM30" s="116"/>
      <c r="AN30" s="117"/>
      <c r="AO30" s="117"/>
      <c r="AP30" s="118"/>
      <c r="AQ30" s="118"/>
      <c r="AR30" s="114"/>
      <c r="AS30" s="114"/>
      <c r="AT30" s="115"/>
      <c r="AU30" s="115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</row>
    <row r="31" spans="2:59" ht="17.100000000000001" customHeight="1" x14ac:dyDescent="0.15">
      <c r="B31" s="131"/>
      <c r="C31" s="367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9"/>
      <c r="AD31" s="127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120"/>
      <c r="AW31" s="73"/>
      <c r="AX31" s="120"/>
      <c r="AY31" s="73"/>
      <c r="AZ31" s="2"/>
      <c r="BA31" s="73"/>
      <c r="BB31" s="2"/>
      <c r="BC31" s="73"/>
      <c r="BD31" s="73"/>
      <c r="BE31" s="73"/>
      <c r="BF31" s="2"/>
      <c r="BG31" s="73"/>
    </row>
    <row r="32" spans="2:59" ht="17.100000000000001" customHeight="1" x14ac:dyDescent="0.15">
      <c r="B32" s="131"/>
      <c r="C32" s="367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9"/>
      <c r="AD32" s="127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1"/>
      <c r="AQ32" s="73"/>
      <c r="AR32" s="73"/>
      <c r="AS32" s="73"/>
      <c r="AT32" s="73"/>
      <c r="AU32" s="73"/>
      <c r="AV32" s="73"/>
      <c r="AW32" s="73"/>
      <c r="AX32" s="73"/>
      <c r="AY32" s="73"/>
      <c r="AZ32" s="2"/>
      <c r="BA32" s="73"/>
      <c r="BB32" s="2"/>
      <c r="BC32" s="73"/>
      <c r="BD32" s="73"/>
      <c r="BE32" s="73"/>
      <c r="BF32" s="2"/>
      <c r="BG32" s="73"/>
    </row>
    <row r="33" spans="2:59" ht="17.100000000000001" customHeight="1" x14ac:dyDescent="0.15">
      <c r="B33" s="131"/>
      <c r="C33" s="367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9"/>
      <c r="AD33" s="127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121"/>
      <c r="AQ33" s="73"/>
      <c r="AR33" s="73"/>
      <c r="AS33" s="73"/>
      <c r="AT33" s="73"/>
      <c r="AU33" s="73"/>
      <c r="AV33" s="73"/>
      <c r="AW33" s="73"/>
      <c r="AX33" s="73"/>
      <c r="AY33" s="73"/>
      <c r="AZ33" s="2"/>
      <c r="BA33" s="73"/>
      <c r="BB33" s="2"/>
      <c r="BC33" s="73"/>
      <c r="BD33" s="73"/>
      <c r="BE33" s="73"/>
      <c r="BF33" s="2"/>
      <c r="BG33" s="73"/>
    </row>
    <row r="34" spans="2:59" ht="17.100000000000001" customHeight="1" x14ac:dyDescent="0.15">
      <c r="B34" s="131"/>
      <c r="C34" s="367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9"/>
      <c r="AD34" s="127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121"/>
      <c r="AQ34" s="73"/>
      <c r="AR34" s="73"/>
      <c r="AS34" s="73"/>
      <c r="AT34" s="73"/>
      <c r="AU34" s="73"/>
      <c r="AV34" s="73"/>
      <c r="AW34" s="73"/>
      <c r="AX34" s="73"/>
      <c r="AY34" s="73"/>
      <c r="AZ34" s="2"/>
      <c r="BA34" s="73"/>
      <c r="BB34" s="2"/>
      <c r="BC34" s="73"/>
      <c r="BD34" s="73"/>
      <c r="BE34" s="73"/>
      <c r="BF34" s="2"/>
      <c r="BG34" s="73"/>
    </row>
    <row r="35" spans="2:59" ht="17.100000000000001" customHeight="1" x14ac:dyDescent="0.15">
      <c r="B35" s="131"/>
      <c r="C35" s="367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9"/>
      <c r="AD35" s="127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2"/>
      <c r="BA35" s="73"/>
      <c r="BB35" s="2"/>
      <c r="BC35" s="73"/>
      <c r="BD35" s="73"/>
      <c r="BE35" s="73"/>
      <c r="BF35" s="2"/>
      <c r="BG35" s="73"/>
    </row>
    <row r="36" spans="2:59" ht="16.5" customHeight="1" x14ac:dyDescent="0.15">
      <c r="B36" s="131"/>
      <c r="C36" s="367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9"/>
      <c r="AD36" s="127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73"/>
      <c r="AW36" s="73"/>
      <c r="AX36" s="73"/>
      <c r="AY36" s="73"/>
      <c r="AZ36" s="2"/>
      <c r="BA36" s="73"/>
      <c r="BB36" s="2"/>
      <c r="BC36" s="73"/>
      <c r="BD36" s="73"/>
      <c r="BE36" s="73"/>
      <c r="BF36" s="2"/>
      <c r="BG36" s="73"/>
    </row>
    <row r="37" spans="2:59" ht="16.5" customHeight="1" x14ac:dyDescent="0.15">
      <c r="B37" s="156"/>
      <c r="C37" s="367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9"/>
      <c r="AD37" s="20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124"/>
    </row>
    <row r="38" spans="2:59" ht="17.100000000000001" customHeight="1" x14ac:dyDescent="0.15">
      <c r="B38" s="131"/>
      <c r="C38" s="367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9"/>
      <c r="AD38" s="127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121"/>
      <c r="AQ38" s="73"/>
      <c r="AR38" s="73"/>
      <c r="AS38" s="73"/>
      <c r="AT38" s="73"/>
      <c r="AU38" s="73"/>
      <c r="AX38" s="73"/>
    </row>
    <row r="39" spans="2:59" ht="17.100000000000001" customHeight="1" thickBot="1" x14ac:dyDescent="0.2">
      <c r="B39" s="131"/>
      <c r="C39" s="370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2"/>
      <c r="AD39" s="127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X39" s="73"/>
    </row>
    <row r="40" spans="2:59" ht="17.100000000000001" customHeight="1" x14ac:dyDescent="0.15">
      <c r="B40" s="131"/>
      <c r="C40" s="127"/>
      <c r="D40" s="127"/>
      <c r="E40" s="127"/>
      <c r="F40" s="127"/>
      <c r="G40" s="127"/>
      <c r="H40" s="127"/>
      <c r="I40" s="127"/>
      <c r="J40" s="127"/>
      <c r="K40" s="127"/>
      <c r="L40" s="132"/>
      <c r="M40" s="127"/>
      <c r="N40" s="127"/>
      <c r="O40" s="127"/>
      <c r="P40" s="127"/>
      <c r="Q40" s="127"/>
      <c r="R40" s="127"/>
      <c r="S40" s="127"/>
      <c r="T40" s="127"/>
      <c r="U40" s="128"/>
      <c r="V40" s="131"/>
      <c r="W40" s="127"/>
      <c r="X40" s="128"/>
      <c r="Y40" s="128"/>
      <c r="Z40" s="128"/>
      <c r="AA40" s="128"/>
      <c r="AB40" s="128"/>
      <c r="AC40" s="128"/>
      <c r="AD40" s="127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X40" s="73"/>
    </row>
    <row r="41" spans="2:59" ht="17.100000000000001" customHeight="1" x14ac:dyDescent="0.15">
      <c r="B41" s="131"/>
      <c r="C41" s="112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127"/>
      <c r="P41" s="127"/>
      <c r="Q41" s="127"/>
      <c r="R41" s="127"/>
      <c r="S41" s="127"/>
      <c r="T41" s="127"/>
      <c r="U41" s="128"/>
      <c r="V41" s="131"/>
      <c r="W41" s="127"/>
      <c r="X41" s="128"/>
      <c r="Y41" s="128"/>
      <c r="Z41" s="128"/>
      <c r="AA41" s="128"/>
      <c r="AB41" s="133"/>
      <c r="AC41" s="133"/>
      <c r="AD41" s="13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X41" s="73"/>
    </row>
    <row r="42" spans="2:59" ht="17.100000000000001" customHeight="1" x14ac:dyDescent="0.15">
      <c r="B42" s="131"/>
      <c r="C42" s="1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7"/>
      <c r="P42" s="127"/>
      <c r="Q42" s="127"/>
      <c r="R42" s="127"/>
      <c r="S42" s="127"/>
      <c r="T42" s="127"/>
      <c r="U42" s="128"/>
      <c r="V42" s="131"/>
      <c r="W42" s="127"/>
      <c r="X42" s="128"/>
      <c r="Y42" s="128"/>
      <c r="Z42" s="128"/>
      <c r="AA42" s="128"/>
      <c r="AB42" s="133"/>
      <c r="AC42" s="133"/>
      <c r="AD42" s="133"/>
      <c r="AG42" s="17"/>
      <c r="AH42" s="17"/>
      <c r="AI42" s="17"/>
      <c r="AJ42" s="17"/>
      <c r="AK42" s="17"/>
      <c r="AL42" s="17"/>
      <c r="AM42" s="17"/>
      <c r="AN42" s="17"/>
      <c r="AO42" s="23"/>
      <c r="AP42" s="23"/>
      <c r="AQ42" s="23"/>
      <c r="AR42" s="23"/>
      <c r="AS42" s="23"/>
      <c r="AT42" s="23"/>
    </row>
    <row r="43" spans="2:59" ht="17.100000000000001" customHeight="1" thickBot="1" x14ac:dyDescent="0.2">
      <c r="B43" s="131"/>
      <c r="C43" s="137" t="s">
        <v>49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12"/>
      <c r="O43" s="127"/>
      <c r="P43" s="127"/>
      <c r="Q43" s="12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27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1"/>
      <c r="AQ43" s="73"/>
      <c r="AR43" s="73"/>
      <c r="AS43" s="73"/>
      <c r="AT43" s="73"/>
      <c r="AU43" s="73"/>
      <c r="AV43" s="73"/>
      <c r="AW43" s="73"/>
      <c r="AX43" s="73"/>
      <c r="AY43" s="73"/>
      <c r="AZ43" s="2"/>
      <c r="BA43" s="73"/>
      <c r="BB43" s="2"/>
      <c r="BC43" s="73"/>
      <c r="BD43" s="73"/>
      <c r="BE43" s="73"/>
      <c r="BF43" s="2"/>
      <c r="BG43" s="73"/>
    </row>
    <row r="44" spans="2:59" ht="17.100000000000001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46"/>
      <c r="P44" s="146"/>
      <c r="Q44" s="146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7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2"/>
      <c r="BA44" s="73"/>
      <c r="BB44" s="2"/>
      <c r="BC44" s="73"/>
      <c r="BD44" s="73"/>
      <c r="BE44" s="73"/>
      <c r="BF44" s="2"/>
      <c r="BG44" s="73"/>
    </row>
    <row r="45" spans="2:59" ht="17.100000000000001" customHeight="1" x14ac:dyDescent="0.15">
      <c r="B45" s="148"/>
      <c r="C45" s="394" t="s">
        <v>54</v>
      </c>
      <c r="D45" s="396" t="s">
        <v>56</v>
      </c>
      <c r="E45" s="397"/>
      <c r="F45" s="400" t="s">
        <v>59</v>
      </c>
      <c r="G45" s="403" t="s">
        <v>26</v>
      </c>
      <c r="H45" s="406" t="s">
        <v>53</v>
      </c>
      <c r="I45" s="407" t="s">
        <v>24</v>
      </c>
      <c r="J45" s="407"/>
      <c r="K45" s="407"/>
      <c r="L45" s="407"/>
      <c r="M45" s="407"/>
      <c r="N45" s="403" t="s">
        <v>52</v>
      </c>
      <c r="O45" s="410" t="s">
        <v>50</v>
      </c>
      <c r="P45" s="411"/>
      <c r="Q45" s="411"/>
      <c r="R45" s="414" t="s">
        <v>51</v>
      </c>
      <c r="S45" s="415"/>
      <c r="T45" s="415"/>
      <c r="U45" s="415"/>
      <c r="V45" s="418" t="s">
        <v>58</v>
      </c>
      <c r="W45" s="419"/>
      <c r="X45" s="422" t="s">
        <v>57</v>
      </c>
      <c r="Y45" s="423"/>
      <c r="Z45" s="423"/>
      <c r="AA45" s="426" t="s">
        <v>56</v>
      </c>
      <c r="AB45" s="397"/>
      <c r="AC45" s="397"/>
      <c r="AD45" s="149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73"/>
      <c r="AW45" s="73"/>
      <c r="AX45" s="73"/>
      <c r="AY45" s="73"/>
      <c r="AZ45" s="2"/>
      <c r="BA45" s="73"/>
      <c r="BB45" s="2"/>
      <c r="BC45" s="73"/>
      <c r="BD45" s="73"/>
      <c r="BE45" s="73"/>
      <c r="BF45" s="2"/>
      <c r="BG45" s="73"/>
    </row>
    <row r="46" spans="2:59" ht="17.100000000000001" customHeight="1" x14ac:dyDescent="0.15">
      <c r="B46" s="150"/>
      <c r="C46" s="395"/>
      <c r="D46" s="398"/>
      <c r="E46" s="398"/>
      <c r="F46" s="401"/>
      <c r="G46" s="404"/>
      <c r="H46" s="404"/>
      <c r="I46" s="408"/>
      <c r="J46" s="408"/>
      <c r="K46" s="408"/>
      <c r="L46" s="408"/>
      <c r="M46" s="408"/>
      <c r="N46" s="404"/>
      <c r="O46" s="412"/>
      <c r="P46" s="412"/>
      <c r="Q46" s="412"/>
      <c r="R46" s="416"/>
      <c r="S46" s="416"/>
      <c r="T46" s="416"/>
      <c r="U46" s="416"/>
      <c r="V46" s="420"/>
      <c r="W46" s="420"/>
      <c r="X46" s="424"/>
      <c r="Y46" s="424"/>
      <c r="Z46" s="424"/>
      <c r="AA46" s="398"/>
      <c r="AB46" s="398"/>
      <c r="AC46" s="398"/>
      <c r="AD46" s="139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124"/>
    </row>
    <row r="47" spans="2:59" ht="17.100000000000001" customHeight="1" x14ac:dyDescent="0.15">
      <c r="B47" s="148"/>
      <c r="C47" s="395"/>
      <c r="D47" s="398"/>
      <c r="E47" s="398"/>
      <c r="F47" s="401"/>
      <c r="G47" s="404"/>
      <c r="H47" s="404"/>
      <c r="I47" s="408"/>
      <c r="J47" s="408"/>
      <c r="K47" s="408"/>
      <c r="L47" s="408"/>
      <c r="M47" s="408"/>
      <c r="N47" s="404"/>
      <c r="O47" s="412"/>
      <c r="P47" s="412"/>
      <c r="Q47" s="412"/>
      <c r="R47" s="416"/>
      <c r="S47" s="416"/>
      <c r="T47" s="416"/>
      <c r="U47" s="416"/>
      <c r="V47" s="420"/>
      <c r="W47" s="420"/>
      <c r="X47" s="424"/>
      <c r="Y47" s="424"/>
      <c r="Z47" s="424"/>
      <c r="AA47" s="398"/>
      <c r="AB47" s="398"/>
      <c r="AC47" s="398"/>
      <c r="AD47" s="149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121"/>
      <c r="AQ47" s="73"/>
      <c r="AR47" s="73"/>
      <c r="AS47" s="73"/>
      <c r="AT47" s="73"/>
      <c r="AU47" s="73"/>
      <c r="AX47" s="73"/>
    </row>
    <row r="48" spans="2:59" ht="17.100000000000001" customHeight="1" x14ac:dyDescent="0.15">
      <c r="B48" s="148"/>
      <c r="C48" s="395"/>
      <c r="D48" s="399"/>
      <c r="E48" s="399"/>
      <c r="F48" s="402"/>
      <c r="G48" s="405"/>
      <c r="H48" s="405"/>
      <c r="I48" s="409"/>
      <c r="J48" s="409"/>
      <c r="K48" s="409"/>
      <c r="L48" s="409"/>
      <c r="M48" s="409"/>
      <c r="N48" s="405"/>
      <c r="O48" s="413"/>
      <c r="P48" s="413"/>
      <c r="Q48" s="413"/>
      <c r="R48" s="417"/>
      <c r="S48" s="417"/>
      <c r="T48" s="417"/>
      <c r="U48" s="417"/>
      <c r="V48" s="421"/>
      <c r="W48" s="421"/>
      <c r="X48" s="425"/>
      <c r="Y48" s="425"/>
      <c r="Z48" s="425"/>
      <c r="AA48" s="399"/>
      <c r="AB48" s="399"/>
      <c r="AC48" s="399"/>
      <c r="AD48" s="149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X48" s="73"/>
    </row>
    <row r="49" spans="2:46" ht="17.100000000000001" customHeight="1" x14ac:dyDescent="0.15">
      <c r="B49" s="1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38"/>
      <c r="P49" s="112"/>
      <c r="Q49" s="136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53"/>
      <c r="AE49" s="2"/>
    </row>
    <row r="50" spans="2:46" ht="17.100000000000001" customHeight="1" thickBot="1" x14ac:dyDescent="0.2">
      <c r="B50" s="1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55"/>
      <c r="AE50" s="2"/>
    </row>
    <row r="51" spans="2:46" ht="17.100000000000001" customHeight="1" x14ac:dyDescent="0.15">
      <c r="B51" s="154"/>
      <c r="C51" s="343" t="s">
        <v>27</v>
      </c>
      <c r="D51" s="344"/>
      <c r="E51" s="346"/>
      <c r="F51" s="348"/>
      <c r="G51" s="346"/>
      <c r="H51" s="348"/>
      <c r="I51" s="350" t="s">
        <v>24</v>
      </c>
      <c r="J51" s="351"/>
      <c r="K51" s="351"/>
      <c r="L51" s="351"/>
      <c r="M51" s="352"/>
      <c r="N51" s="346"/>
      <c r="O51" s="348"/>
      <c r="P51" s="346"/>
      <c r="Q51" s="348"/>
      <c r="R51" s="346"/>
      <c r="S51" s="348"/>
      <c r="T51" s="337"/>
      <c r="U51" s="427"/>
      <c r="V51" s="348"/>
      <c r="W51" s="346"/>
      <c r="X51" s="348"/>
      <c r="Y51" s="346"/>
      <c r="Z51" s="348"/>
      <c r="AA51" s="337"/>
      <c r="AB51" s="338"/>
      <c r="AC51" s="339"/>
      <c r="AD51" s="155"/>
      <c r="AE51" s="2"/>
    </row>
    <row r="52" spans="2:46" ht="17.100000000000001" customHeight="1" x14ac:dyDescent="0.15">
      <c r="B52" s="148"/>
      <c r="C52" s="343"/>
      <c r="D52" s="345"/>
      <c r="E52" s="347"/>
      <c r="F52" s="349"/>
      <c r="G52" s="347"/>
      <c r="H52" s="349"/>
      <c r="I52" s="353"/>
      <c r="J52" s="354"/>
      <c r="K52" s="354"/>
      <c r="L52" s="354"/>
      <c r="M52" s="355"/>
      <c r="N52" s="347"/>
      <c r="O52" s="349"/>
      <c r="P52" s="347"/>
      <c r="Q52" s="349"/>
      <c r="R52" s="347"/>
      <c r="S52" s="349"/>
      <c r="T52" s="340"/>
      <c r="U52" s="428"/>
      <c r="V52" s="349"/>
      <c r="W52" s="347"/>
      <c r="X52" s="349"/>
      <c r="Y52" s="347"/>
      <c r="Z52" s="349"/>
      <c r="AA52" s="340"/>
      <c r="AB52" s="341"/>
      <c r="AC52" s="342"/>
      <c r="AD52" s="149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</row>
    <row r="53" spans="2:46" ht="17.100000000000001" customHeight="1" x14ac:dyDescent="0.2">
      <c r="B53" s="148"/>
      <c r="C53" s="343"/>
      <c r="D53" s="345"/>
      <c r="E53" s="347"/>
      <c r="F53" s="349"/>
      <c r="G53" s="347"/>
      <c r="H53" s="349"/>
      <c r="I53" s="353"/>
      <c r="J53" s="354"/>
      <c r="K53" s="354"/>
      <c r="L53" s="354"/>
      <c r="M53" s="355"/>
      <c r="N53" s="347"/>
      <c r="O53" s="349"/>
      <c r="P53" s="347"/>
      <c r="Q53" s="349"/>
      <c r="R53" s="347"/>
      <c r="S53" s="349"/>
      <c r="T53" s="340"/>
      <c r="U53" s="428"/>
      <c r="V53" s="349"/>
      <c r="W53" s="347"/>
      <c r="X53" s="349"/>
      <c r="Y53" s="347"/>
      <c r="Z53" s="349"/>
      <c r="AA53" s="340"/>
      <c r="AB53" s="341"/>
      <c r="AC53" s="342"/>
      <c r="AD53" s="15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7.100000000000001" customHeight="1" x14ac:dyDescent="0.2">
      <c r="B54" s="148"/>
      <c r="C54" s="343"/>
      <c r="D54" s="345"/>
      <c r="E54" s="347"/>
      <c r="F54" s="349"/>
      <c r="G54" s="347"/>
      <c r="H54" s="349"/>
      <c r="I54" s="353"/>
      <c r="J54" s="354"/>
      <c r="K54" s="354"/>
      <c r="L54" s="354"/>
      <c r="M54" s="355"/>
      <c r="N54" s="347"/>
      <c r="O54" s="349"/>
      <c r="P54" s="347"/>
      <c r="Q54" s="349"/>
      <c r="R54" s="347"/>
      <c r="S54" s="349"/>
      <c r="T54" s="340"/>
      <c r="U54" s="428"/>
      <c r="V54" s="349"/>
      <c r="W54" s="347"/>
      <c r="X54" s="349"/>
      <c r="Y54" s="347"/>
      <c r="Z54" s="349"/>
      <c r="AA54" s="340"/>
      <c r="AB54" s="341"/>
      <c r="AC54" s="342"/>
      <c r="AD54" s="151"/>
    </row>
    <row r="55" spans="2:46" ht="17.100000000000001" customHeight="1" x14ac:dyDescent="0.15">
      <c r="B55" s="148"/>
      <c r="C55" s="343"/>
      <c r="D55" s="345"/>
      <c r="E55" s="347"/>
      <c r="F55" s="349"/>
      <c r="G55" s="347"/>
      <c r="H55" s="349"/>
      <c r="I55" s="353"/>
      <c r="J55" s="354"/>
      <c r="K55" s="354"/>
      <c r="L55" s="354"/>
      <c r="M55" s="355"/>
      <c r="N55" s="347"/>
      <c r="O55" s="349"/>
      <c r="P55" s="347"/>
      <c r="Q55" s="349"/>
      <c r="R55" s="347"/>
      <c r="S55" s="349"/>
      <c r="T55" s="340"/>
      <c r="U55" s="428"/>
      <c r="V55" s="349"/>
      <c r="W55" s="347"/>
      <c r="X55" s="349"/>
      <c r="Y55" s="347"/>
      <c r="Z55" s="349"/>
      <c r="AA55" s="340"/>
      <c r="AB55" s="341"/>
      <c r="AC55" s="342"/>
      <c r="AD55" s="149"/>
    </row>
    <row r="56" spans="2:46" ht="17.100000000000001" customHeight="1" thickBot="1" x14ac:dyDescent="0.2">
      <c r="B56" s="148"/>
      <c r="C56" s="343"/>
      <c r="D56" s="345"/>
      <c r="E56" s="347"/>
      <c r="F56" s="349"/>
      <c r="G56" s="347"/>
      <c r="H56" s="349"/>
      <c r="I56" s="353"/>
      <c r="J56" s="354"/>
      <c r="K56" s="354"/>
      <c r="L56" s="354"/>
      <c r="M56" s="355"/>
      <c r="N56" s="347"/>
      <c r="O56" s="349"/>
      <c r="P56" s="347"/>
      <c r="Q56" s="349"/>
      <c r="R56" s="347"/>
      <c r="S56" s="349"/>
      <c r="T56" s="340"/>
      <c r="U56" s="428"/>
      <c r="V56" s="349"/>
      <c r="W56" s="347"/>
      <c r="X56" s="349"/>
      <c r="Y56" s="347"/>
      <c r="Z56" s="349"/>
      <c r="AA56" s="340"/>
      <c r="AB56" s="341"/>
      <c r="AC56" s="342"/>
      <c r="AD56" s="149"/>
      <c r="AE56" s="2"/>
    </row>
    <row r="57" spans="2:46" ht="17.100000000000001" customHeight="1" thickBot="1" x14ac:dyDescent="0.2">
      <c r="B57" s="218"/>
      <c r="C57" s="219"/>
      <c r="D57" s="220"/>
      <c r="E57" s="220"/>
      <c r="F57" s="220"/>
      <c r="G57" s="220"/>
      <c r="H57" s="220"/>
      <c r="I57" s="221"/>
      <c r="J57" s="221"/>
      <c r="K57" s="221"/>
      <c r="L57" s="221"/>
      <c r="M57" s="221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2"/>
      <c r="AE57" s="2"/>
    </row>
    <row r="58" spans="2:46" ht="19.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46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46" ht="19.5" customHeight="1" x14ac:dyDescent="0.15">
      <c r="B60" s="2"/>
      <c r="C60" s="2"/>
      <c r="D60" s="2"/>
      <c r="E60" s="2"/>
      <c r="F60" s="2"/>
      <c r="G60" s="2"/>
      <c r="H60" s="36"/>
      <c r="I60" s="36"/>
      <c r="J60" s="36"/>
      <c r="K60" s="3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6"/>
      <c r="X60" s="36"/>
      <c r="Y60" s="36"/>
      <c r="Z60" s="36"/>
      <c r="AA60" s="2"/>
      <c r="AB60" s="2"/>
      <c r="AC60" s="2"/>
      <c r="AD60" s="2"/>
      <c r="AE60" s="2"/>
    </row>
    <row r="61" spans="2:46" ht="19.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46" ht="1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46" x14ac:dyDescent="0.15">
      <c r="AE63" s="2"/>
      <c r="AF63" s="2"/>
    </row>
    <row r="64" spans="2:46" x14ac:dyDescent="0.15">
      <c r="AE64" s="2"/>
      <c r="AF64" s="2"/>
    </row>
    <row r="65" spans="32:32" x14ac:dyDescent="0.15">
      <c r="AF65" s="2"/>
    </row>
    <row r="66" spans="32:32" x14ac:dyDescent="0.15">
      <c r="AF66" s="2"/>
    </row>
    <row r="67" spans="32:32" x14ac:dyDescent="0.15">
      <c r="AF67" s="2"/>
    </row>
    <row r="68" spans="32:32" x14ac:dyDescent="0.15">
      <c r="AF68" s="2"/>
    </row>
    <row r="69" spans="32:32" x14ac:dyDescent="0.15">
      <c r="AF69" s="2"/>
    </row>
  </sheetData>
  <mergeCells count="104">
    <mergeCell ref="C4:E4"/>
    <mergeCell ref="C5:E5"/>
    <mergeCell ref="C6:E6"/>
    <mergeCell ref="C7:E7"/>
    <mergeCell ref="B1:AD1"/>
    <mergeCell ref="AG1:BD1"/>
    <mergeCell ref="N2:O2"/>
    <mergeCell ref="Q2:R2"/>
    <mergeCell ref="T2:U2"/>
    <mergeCell ref="X2:AD2"/>
    <mergeCell ref="Z4:AA4"/>
    <mergeCell ref="F4:G4"/>
    <mergeCell ref="H4:I4"/>
    <mergeCell ref="J4:L4"/>
    <mergeCell ref="M4:N4"/>
    <mergeCell ref="O4:P4"/>
    <mergeCell ref="Q4:R4"/>
    <mergeCell ref="V4:W4"/>
    <mergeCell ref="X4:Y4"/>
    <mergeCell ref="O6:P6"/>
    <mergeCell ref="Z5:AA5"/>
    <mergeCell ref="F5:G5"/>
    <mergeCell ref="V5:W5"/>
    <mergeCell ref="X5:Y5"/>
    <mergeCell ref="AG10:AO10"/>
    <mergeCell ref="AQ8:AU8"/>
    <mergeCell ref="V8:W8"/>
    <mergeCell ref="X8:Y8"/>
    <mergeCell ref="Z8:AA8"/>
    <mergeCell ref="AE8:AM8"/>
    <mergeCell ref="V10:AC10"/>
    <mergeCell ref="C8:E8"/>
    <mergeCell ref="V6:W6"/>
    <mergeCell ref="X6:Y6"/>
    <mergeCell ref="Z6:AA6"/>
    <mergeCell ref="C10:J10"/>
    <mergeCell ref="L10:T10"/>
    <mergeCell ref="Q7:R7"/>
    <mergeCell ref="V7:W7"/>
    <mergeCell ref="X7:Y7"/>
    <mergeCell ref="Z7:AA7"/>
    <mergeCell ref="J7:L7"/>
    <mergeCell ref="M7:N7"/>
    <mergeCell ref="O7:P7"/>
    <mergeCell ref="F8:G8"/>
    <mergeCell ref="H8:I8"/>
    <mergeCell ref="J8:L8"/>
    <mergeCell ref="M8:N8"/>
    <mergeCell ref="V45:W48"/>
    <mergeCell ref="X45:Z48"/>
    <mergeCell ref="AA45:AC48"/>
    <mergeCell ref="P51:P56"/>
    <mergeCell ref="Q51:Q56"/>
    <mergeCell ref="R51:R56"/>
    <mergeCell ref="S51:S56"/>
    <mergeCell ref="T51:U56"/>
    <mergeCell ref="V51:V56"/>
    <mergeCell ref="W51:W56"/>
    <mergeCell ref="X51:X56"/>
    <mergeCell ref="Y51:Y56"/>
    <mergeCell ref="Z51:Z56"/>
    <mergeCell ref="C45:C48"/>
    <mergeCell ref="D45:E48"/>
    <mergeCell ref="F45:F48"/>
    <mergeCell ref="G45:G48"/>
    <mergeCell ref="H45:H48"/>
    <mergeCell ref="I45:M48"/>
    <mergeCell ref="N45:N48"/>
    <mergeCell ref="O45:Q48"/>
    <mergeCell ref="R45:U48"/>
    <mergeCell ref="S4:U4"/>
    <mergeCell ref="S5:U5"/>
    <mergeCell ref="S6:U6"/>
    <mergeCell ref="S7:U7"/>
    <mergeCell ref="S8:U8"/>
    <mergeCell ref="C30:AC39"/>
    <mergeCell ref="C11:J24"/>
    <mergeCell ref="L11:T24"/>
    <mergeCell ref="V11:AC24"/>
    <mergeCell ref="C29:AC29"/>
    <mergeCell ref="O8:P8"/>
    <mergeCell ref="Q8:R8"/>
    <mergeCell ref="J5:L5"/>
    <mergeCell ref="M5:N5"/>
    <mergeCell ref="O5:P5"/>
    <mergeCell ref="Q5:R5"/>
    <mergeCell ref="Q6:R6"/>
    <mergeCell ref="F7:G7"/>
    <mergeCell ref="H7:I7"/>
    <mergeCell ref="H5:I5"/>
    <mergeCell ref="F6:G6"/>
    <mergeCell ref="H6:I6"/>
    <mergeCell ref="J6:L6"/>
    <mergeCell ref="M6:N6"/>
    <mergeCell ref="AA51:AC56"/>
    <mergeCell ref="C51:C56"/>
    <mergeCell ref="D51:D56"/>
    <mergeCell ref="E51:E56"/>
    <mergeCell ref="F51:F56"/>
    <mergeCell ref="G51:G56"/>
    <mergeCell ref="H51:H56"/>
    <mergeCell ref="I51:M56"/>
    <mergeCell ref="N51:N56"/>
    <mergeCell ref="O51:O56"/>
  </mergeCells>
  <phoneticPr fontId="12"/>
  <pageMargins left="0.7" right="0.7" top="0.75" bottom="0.75" header="0.3" footer="0.3"/>
  <pageSetup paperSize="9" scale="76" orientation="portrait" r:id="rId1"/>
  <colBreaks count="1" manualBreakCount="1">
    <brk id="3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workbookViewId="0">
      <selection activeCell="A2" sqref="A2"/>
    </sheetView>
  </sheetViews>
  <sheetFormatPr defaultRowHeight="11.25" x14ac:dyDescent="0.15"/>
  <sheetData>
    <row r="1" spans="1:28" ht="15" customHeight="1" x14ac:dyDescent="0.15"/>
    <row r="2" spans="1:28" ht="15" customHeight="1" thickBot="1" x14ac:dyDescent="0.2">
      <c r="A2" s="111" t="s">
        <v>76</v>
      </c>
    </row>
    <row r="3" spans="1:28" ht="15" customHeight="1" thickBot="1" x14ac:dyDescent="0.2">
      <c r="A3" s="171" t="s">
        <v>60</v>
      </c>
      <c r="B3" s="172" t="s">
        <v>62</v>
      </c>
      <c r="C3" s="173" t="s">
        <v>63</v>
      </c>
      <c r="D3" s="174" t="s">
        <v>62</v>
      </c>
      <c r="E3" s="175" t="s">
        <v>64</v>
      </c>
      <c r="F3" s="176" t="s">
        <v>62</v>
      </c>
      <c r="G3" s="177" t="s">
        <v>65</v>
      </c>
      <c r="H3" s="178" t="s">
        <v>62</v>
      </c>
      <c r="I3" s="215" t="s">
        <v>86</v>
      </c>
      <c r="J3" s="179" t="s">
        <v>61</v>
      </c>
      <c r="K3" s="180" t="s">
        <v>66</v>
      </c>
      <c r="L3" s="181" t="s">
        <v>62</v>
      </c>
      <c r="M3" s="173" t="s">
        <v>67</v>
      </c>
      <c r="N3" s="174" t="s">
        <v>62</v>
      </c>
      <c r="O3" s="175" t="s">
        <v>68</v>
      </c>
      <c r="P3" s="176" t="s">
        <v>62</v>
      </c>
      <c r="Q3" s="205" t="s">
        <v>69</v>
      </c>
      <c r="R3" s="206" t="s">
        <v>70</v>
      </c>
      <c r="S3" s="205" t="s">
        <v>69</v>
      </c>
      <c r="T3" s="206" t="s">
        <v>70</v>
      </c>
      <c r="U3" s="205" t="s">
        <v>69</v>
      </c>
      <c r="V3" s="206" t="s">
        <v>70</v>
      </c>
      <c r="W3" s="212"/>
      <c r="X3" s="213"/>
      <c r="Y3" s="213"/>
      <c r="Z3" s="213"/>
      <c r="AA3" s="213"/>
      <c r="AB3" s="213"/>
    </row>
    <row r="4" spans="1:28" ht="15" customHeight="1" x14ac:dyDescent="0.15">
      <c r="A4" s="182">
        <v>0</v>
      </c>
      <c r="B4" s="183">
        <v>1</v>
      </c>
      <c r="C4" s="184">
        <v>0</v>
      </c>
      <c r="D4" s="185">
        <v>1</v>
      </c>
      <c r="E4" s="184">
        <v>0</v>
      </c>
      <c r="F4" s="185">
        <v>1</v>
      </c>
      <c r="G4" s="184">
        <v>0</v>
      </c>
      <c r="H4" s="185">
        <v>1</v>
      </c>
      <c r="I4" s="184">
        <v>0</v>
      </c>
      <c r="J4" s="185">
        <v>10</v>
      </c>
      <c r="K4" s="184">
        <v>0</v>
      </c>
      <c r="L4" s="185">
        <v>10</v>
      </c>
      <c r="M4" s="184">
        <v>0</v>
      </c>
      <c r="N4" s="185">
        <v>1</v>
      </c>
      <c r="O4" s="184">
        <v>0</v>
      </c>
      <c r="P4" s="185">
        <v>1</v>
      </c>
      <c r="Q4" s="207">
        <v>0</v>
      </c>
      <c r="R4" s="208" t="s">
        <v>71</v>
      </c>
      <c r="S4" s="184">
        <v>0</v>
      </c>
      <c r="T4" s="185" t="s">
        <v>71</v>
      </c>
      <c r="U4" s="208">
        <v>0</v>
      </c>
      <c r="V4" s="209" t="s">
        <v>71</v>
      </c>
      <c r="W4" s="214"/>
      <c r="X4" s="120"/>
      <c r="Y4" s="120"/>
      <c r="Z4" s="120"/>
      <c r="AA4" s="127"/>
      <c r="AB4" s="120"/>
    </row>
    <row r="5" spans="1:28" ht="15" customHeight="1" x14ac:dyDescent="0.15">
      <c r="A5" s="186">
        <v>18</v>
      </c>
      <c r="B5" s="187">
        <v>2</v>
      </c>
      <c r="C5" s="188">
        <v>13</v>
      </c>
      <c r="D5" s="189">
        <v>2</v>
      </c>
      <c r="E5" s="188">
        <v>21</v>
      </c>
      <c r="F5" s="189">
        <v>2</v>
      </c>
      <c r="G5" s="188">
        <v>30</v>
      </c>
      <c r="H5" s="189">
        <v>2</v>
      </c>
      <c r="I5" s="188">
        <v>300</v>
      </c>
      <c r="J5" s="189">
        <v>9</v>
      </c>
      <c r="K5" s="188">
        <v>6.7</v>
      </c>
      <c r="L5" s="189">
        <v>9</v>
      </c>
      <c r="M5" s="188">
        <v>150</v>
      </c>
      <c r="N5" s="189">
        <v>2</v>
      </c>
      <c r="O5" s="188">
        <v>13</v>
      </c>
      <c r="P5" s="189">
        <v>2</v>
      </c>
      <c r="Q5" s="188">
        <v>22</v>
      </c>
      <c r="R5" s="210" t="s">
        <v>72</v>
      </c>
      <c r="S5" s="188">
        <v>27</v>
      </c>
      <c r="T5" s="189" t="s">
        <v>72</v>
      </c>
      <c r="U5" s="210">
        <v>31</v>
      </c>
      <c r="V5" s="189" t="s">
        <v>72</v>
      </c>
      <c r="W5" s="214"/>
      <c r="X5" s="120"/>
      <c r="Y5" s="120"/>
      <c r="Z5" s="120"/>
      <c r="AA5" s="127"/>
      <c r="AB5" s="120"/>
    </row>
    <row r="6" spans="1:28" ht="15" customHeight="1" x14ac:dyDescent="0.15">
      <c r="A6" s="186">
        <v>23</v>
      </c>
      <c r="B6" s="187">
        <v>3</v>
      </c>
      <c r="C6" s="188">
        <v>16</v>
      </c>
      <c r="D6" s="189">
        <v>3</v>
      </c>
      <c r="E6" s="188">
        <v>28</v>
      </c>
      <c r="F6" s="189">
        <v>3</v>
      </c>
      <c r="G6" s="188">
        <v>37</v>
      </c>
      <c r="H6" s="189">
        <v>3</v>
      </c>
      <c r="I6" s="188">
        <v>317</v>
      </c>
      <c r="J6" s="189">
        <v>8</v>
      </c>
      <c r="K6" s="190">
        <v>6.9</v>
      </c>
      <c r="L6" s="189">
        <v>8</v>
      </c>
      <c r="M6" s="188">
        <v>170</v>
      </c>
      <c r="N6" s="189">
        <v>3</v>
      </c>
      <c r="O6" s="188">
        <v>16</v>
      </c>
      <c r="P6" s="189">
        <v>3</v>
      </c>
      <c r="Q6" s="188">
        <v>32</v>
      </c>
      <c r="R6" s="210" t="s">
        <v>73</v>
      </c>
      <c r="S6" s="188">
        <v>37</v>
      </c>
      <c r="T6" s="189" t="s">
        <v>73</v>
      </c>
      <c r="U6" s="210">
        <v>41</v>
      </c>
      <c r="V6" s="189" t="s">
        <v>73</v>
      </c>
      <c r="W6" s="214"/>
      <c r="X6" s="120"/>
      <c r="Y6" s="120"/>
      <c r="Z6" s="120"/>
      <c r="AA6" s="127"/>
      <c r="AB6" s="120"/>
    </row>
    <row r="7" spans="1:28" ht="15" customHeight="1" x14ac:dyDescent="0.15">
      <c r="A7" s="186">
        <v>28</v>
      </c>
      <c r="B7" s="187">
        <v>4</v>
      </c>
      <c r="C7" s="188">
        <v>19</v>
      </c>
      <c r="D7" s="189">
        <v>4</v>
      </c>
      <c r="E7" s="188">
        <v>33</v>
      </c>
      <c r="F7" s="189">
        <v>4</v>
      </c>
      <c r="G7" s="188">
        <v>41</v>
      </c>
      <c r="H7" s="189">
        <v>4</v>
      </c>
      <c r="I7" s="188">
        <v>334</v>
      </c>
      <c r="J7" s="189">
        <v>7</v>
      </c>
      <c r="K7" s="188">
        <v>7.1</v>
      </c>
      <c r="L7" s="189">
        <v>7</v>
      </c>
      <c r="M7" s="188">
        <v>188</v>
      </c>
      <c r="N7" s="189">
        <v>4</v>
      </c>
      <c r="O7" s="188">
        <v>19</v>
      </c>
      <c r="P7" s="189">
        <v>4</v>
      </c>
      <c r="Q7" s="188">
        <v>41</v>
      </c>
      <c r="R7" s="210" t="s">
        <v>74</v>
      </c>
      <c r="S7" s="188">
        <v>47</v>
      </c>
      <c r="T7" s="189" t="s">
        <v>74</v>
      </c>
      <c r="U7" s="210">
        <v>51</v>
      </c>
      <c r="V7" s="189" t="s">
        <v>74</v>
      </c>
      <c r="W7" s="214"/>
      <c r="X7" s="120"/>
      <c r="Y7" s="120"/>
      <c r="Z7" s="120"/>
      <c r="AA7" s="127"/>
      <c r="AB7" s="120"/>
    </row>
    <row r="8" spans="1:28" ht="15" customHeight="1" thickBot="1" x14ac:dyDescent="0.2">
      <c r="A8" s="191">
        <v>33</v>
      </c>
      <c r="B8" s="192">
        <v>5</v>
      </c>
      <c r="C8" s="193">
        <v>22</v>
      </c>
      <c r="D8" s="194">
        <v>5</v>
      </c>
      <c r="E8" s="195">
        <v>39</v>
      </c>
      <c r="F8" s="194">
        <v>5</v>
      </c>
      <c r="G8" s="195">
        <v>45</v>
      </c>
      <c r="H8" s="194">
        <v>5</v>
      </c>
      <c r="I8" s="195">
        <v>356</v>
      </c>
      <c r="J8" s="194">
        <v>6</v>
      </c>
      <c r="K8" s="195">
        <v>7.3</v>
      </c>
      <c r="L8" s="194">
        <v>6</v>
      </c>
      <c r="M8" s="195">
        <v>203</v>
      </c>
      <c r="N8" s="194">
        <v>5</v>
      </c>
      <c r="O8" s="195">
        <v>22</v>
      </c>
      <c r="P8" s="194">
        <v>5</v>
      </c>
      <c r="Q8" s="200">
        <v>51</v>
      </c>
      <c r="R8" s="211" t="s">
        <v>75</v>
      </c>
      <c r="S8" s="200">
        <v>57</v>
      </c>
      <c r="T8" s="201" t="s">
        <v>75</v>
      </c>
      <c r="U8" s="211">
        <v>60</v>
      </c>
      <c r="V8" s="201" t="s">
        <v>75</v>
      </c>
      <c r="W8" s="214"/>
      <c r="X8" s="120"/>
      <c r="Y8" s="120"/>
      <c r="Z8" s="120"/>
      <c r="AA8" s="127"/>
      <c r="AB8" s="120"/>
    </row>
    <row r="9" spans="1:28" ht="15" customHeight="1" x14ac:dyDescent="0.15">
      <c r="A9" s="186">
        <v>38</v>
      </c>
      <c r="B9" s="187">
        <v>6</v>
      </c>
      <c r="C9" s="188">
        <v>25</v>
      </c>
      <c r="D9" s="189">
        <v>6</v>
      </c>
      <c r="E9" s="188">
        <v>44</v>
      </c>
      <c r="F9" s="189">
        <v>6</v>
      </c>
      <c r="G9" s="188">
        <v>49</v>
      </c>
      <c r="H9" s="189">
        <v>6</v>
      </c>
      <c r="I9" s="188">
        <v>383</v>
      </c>
      <c r="J9" s="189">
        <v>5</v>
      </c>
      <c r="K9" s="188">
        <v>7.6</v>
      </c>
      <c r="L9" s="189">
        <v>5</v>
      </c>
      <c r="M9" s="188">
        <v>218</v>
      </c>
      <c r="N9" s="189">
        <v>6</v>
      </c>
      <c r="O9" s="196">
        <v>25</v>
      </c>
      <c r="P9" s="197">
        <v>6</v>
      </c>
      <c r="Q9" t="s">
        <v>15</v>
      </c>
      <c r="S9" t="s">
        <v>16</v>
      </c>
      <c r="U9" t="s">
        <v>17</v>
      </c>
      <c r="W9" s="128"/>
      <c r="X9" s="128"/>
      <c r="Y9" s="128"/>
      <c r="Z9" s="128"/>
      <c r="AA9" s="128"/>
      <c r="AB9" s="128"/>
    </row>
    <row r="10" spans="1:28" ht="15" customHeight="1" x14ac:dyDescent="0.15">
      <c r="A10" s="186">
        <v>43</v>
      </c>
      <c r="B10" s="187">
        <v>7</v>
      </c>
      <c r="C10" s="188">
        <v>27</v>
      </c>
      <c r="D10" s="189">
        <v>7</v>
      </c>
      <c r="E10" s="188">
        <v>49</v>
      </c>
      <c r="F10" s="189">
        <v>7</v>
      </c>
      <c r="G10" s="188">
        <v>53</v>
      </c>
      <c r="H10" s="189">
        <v>7</v>
      </c>
      <c r="I10" s="188">
        <v>411</v>
      </c>
      <c r="J10" s="189">
        <v>4</v>
      </c>
      <c r="K10" s="190">
        <v>8</v>
      </c>
      <c r="L10" s="189">
        <v>4</v>
      </c>
      <c r="M10" s="188">
        <v>230</v>
      </c>
      <c r="N10" s="189">
        <v>7</v>
      </c>
      <c r="O10" s="188">
        <v>28</v>
      </c>
      <c r="P10" s="189">
        <v>7</v>
      </c>
      <c r="Q10" s="73"/>
      <c r="R10" s="73"/>
      <c r="W10" s="128"/>
      <c r="X10" s="128"/>
      <c r="Y10" s="128"/>
      <c r="Z10" s="128"/>
      <c r="AA10" s="128"/>
      <c r="AB10" s="128"/>
    </row>
    <row r="11" spans="1:28" ht="15" customHeight="1" x14ac:dyDescent="0.15">
      <c r="A11" s="186">
        <v>47</v>
      </c>
      <c r="B11" s="187">
        <v>8</v>
      </c>
      <c r="C11" s="188">
        <v>30</v>
      </c>
      <c r="D11" s="189">
        <v>8</v>
      </c>
      <c r="E11" s="188">
        <v>53</v>
      </c>
      <c r="F11" s="189">
        <v>8</v>
      </c>
      <c r="G11" s="188">
        <v>56</v>
      </c>
      <c r="H11" s="189">
        <v>8</v>
      </c>
      <c r="I11" s="188">
        <v>451</v>
      </c>
      <c r="J11" s="189">
        <v>3</v>
      </c>
      <c r="K11" s="188">
        <v>8.5</v>
      </c>
      <c r="L11" s="189">
        <v>3</v>
      </c>
      <c r="M11" s="188">
        <v>242</v>
      </c>
      <c r="N11" s="189">
        <v>8</v>
      </c>
      <c r="O11" s="188">
        <v>31</v>
      </c>
      <c r="P11" s="189">
        <v>8</v>
      </c>
      <c r="Q11" s="73"/>
      <c r="R11" s="73"/>
      <c r="W11" s="128"/>
      <c r="X11" s="128"/>
      <c r="Y11" s="128"/>
      <c r="Z11" s="128"/>
      <c r="AA11" s="128"/>
      <c r="AB11" s="128"/>
    </row>
    <row r="12" spans="1:28" ht="15" customHeight="1" x14ac:dyDescent="0.15">
      <c r="A12" s="186">
        <v>51</v>
      </c>
      <c r="B12" s="187">
        <v>9</v>
      </c>
      <c r="C12" s="188">
        <v>33</v>
      </c>
      <c r="D12" s="189">
        <v>9</v>
      </c>
      <c r="E12" s="188">
        <v>58</v>
      </c>
      <c r="F12" s="189">
        <v>9</v>
      </c>
      <c r="G12" s="188">
        <v>60</v>
      </c>
      <c r="H12" s="189">
        <v>9</v>
      </c>
      <c r="I12" s="188">
        <v>500</v>
      </c>
      <c r="J12" s="189">
        <v>2</v>
      </c>
      <c r="K12" s="188">
        <v>9.1</v>
      </c>
      <c r="L12" s="189">
        <v>2</v>
      </c>
      <c r="M12" s="188">
        <v>254</v>
      </c>
      <c r="N12" s="189">
        <v>9</v>
      </c>
      <c r="O12" s="188">
        <v>34</v>
      </c>
      <c r="P12" s="189">
        <v>9</v>
      </c>
      <c r="Q12" s="73"/>
      <c r="R12" s="73"/>
      <c r="W12" s="128"/>
      <c r="X12" s="128"/>
      <c r="Y12" s="128"/>
      <c r="Z12" s="128"/>
      <c r="AA12" s="128"/>
      <c r="AB12" s="128"/>
    </row>
    <row r="13" spans="1:28" ht="15" customHeight="1" thickBot="1" x14ac:dyDescent="0.2">
      <c r="A13" s="198">
        <v>56</v>
      </c>
      <c r="B13" s="199">
        <v>10</v>
      </c>
      <c r="C13" s="200">
        <v>35</v>
      </c>
      <c r="D13" s="201">
        <v>10</v>
      </c>
      <c r="E13" s="200">
        <v>64</v>
      </c>
      <c r="F13" s="201">
        <v>10</v>
      </c>
      <c r="G13" s="200">
        <v>63</v>
      </c>
      <c r="H13" s="201">
        <v>10</v>
      </c>
      <c r="I13" s="200">
        <v>561</v>
      </c>
      <c r="J13" s="201">
        <v>1</v>
      </c>
      <c r="K13" s="200">
        <v>9.8000000000000007</v>
      </c>
      <c r="L13" s="201">
        <v>1</v>
      </c>
      <c r="M13" s="200">
        <v>265</v>
      </c>
      <c r="N13" s="201">
        <v>10</v>
      </c>
      <c r="O13" s="200">
        <v>37</v>
      </c>
      <c r="P13" s="201">
        <v>10</v>
      </c>
      <c r="Q13" s="73"/>
      <c r="R13" s="73"/>
      <c r="W13" s="128"/>
      <c r="X13" s="128"/>
      <c r="Y13" s="128"/>
      <c r="Z13" s="128"/>
      <c r="AA13" s="128"/>
      <c r="AB13" s="128"/>
    </row>
    <row r="14" spans="1:28" ht="15" customHeight="1" x14ac:dyDescent="0.15">
      <c r="W14" s="128"/>
      <c r="X14" s="128"/>
      <c r="Y14" s="128"/>
      <c r="Z14" s="128"/>
      <c r="AA14" s="128"/>
      <c r="AB14" s="128"/>
    </row>
    <row r="15" spans="1:28" ht="15" customHeight="1" thickBot="1" x14ac:dyDescent="0.2">
      <c r="A15" s="111" t="s">
        <v>77</v>
      </c>
      <c r="W15" s="128"/>
      <c r="X15" s="128"/>
      <c r="Y15" s="128"/>
      <c r="Z15" s="128"/>
      <c r="AA15" s="128"/>
      <c r="AB15" s="128"/>
    </row>
    <row r="16" spans="1:28" ht="15" customHeight="1" thickBot="1" x14ac:dyDescent="0.2">
      <c r="A16" s="171" t="s">
        <v>60</v>
      </c>
      <c r="B16" s="172" t="s">
        <v>62</v>
      </c>
      <c r="C16" s="173" t="s">
        <v>63</v>
      </c>
      <c r="D16" s="174" t="s">
        <v>62</v>
      </c>
      <c r="E16" s="175" t="s">
        <v>64</v>
      </c>
      <c r="F16" s="176" t="s">
        <v>62</v>
      </c>
      <c r="G16" s="177" t="s">
        <v>65</v>
      </c>
      <c r="H16" s="178" t="s">
        <v>62</v>
      </c>
      <c r="I16" s="215" t="s">
        <v>86</v>
      </c>
      <c r="J16" s="179" t="s">
        <v>61</v>
      </c>
      <c r="K16" s="180" t="s">
        <v>66</v>
      </c>
      <c r="L16" s="181" t="s">
        <v>62</v>
      </c>
      <c r="M16" s="173" t="s">
        <v>67</v>
      </c>
      <c r="N16" s="174" t="s">
        <v>62</v>
      </c>
      <c r="O16" s="175" t="s">
        <v>68</v>
      </c>
      <c r="P16" s="176" t="s">
        <v>62</v>
      </c>
      <c r="Q16" s="205" t="s">
        <v>69</v>
      </c>
      <c r="R16" s="206" t="s">
        <v>70</v>
      </c>
      <c r="S16" s="205" t="s">
        <v>69</v>
      </c>
      <c r="T16" s="206" t="s">
        <v>70</v>
      </c>
      <c r="U16" s="205" t="s">
        <v>69</v>
      </c>
      <c r="V16" s="206" t="s">
        <v>70</v>
      </c>
      <c r="W16" s="212"/>
      <c r="X16" s="213"/>
      <c r="Y16" s="213"/>
      <c r="Z16" s="213"/>
      <c r="AA16" s="213"/>
      <c r="AB16" s="213"/>
    </row>
    <row r="17" spans="1:28" ht="15" customHeight="1" x14ac:dyDescent="0.15">
      <c r="A17" s="182">
        <v>0</v>
      </c>
      <c r="B17" s="183">
        <v>1</v>
      </c>
      <c r="C17" s="184">
        <v>0</v>
      </c>
      <c r="D17" s="185">
        <v>1</v>
      </c>
      <c r="E17" s="184">
        <v>0</v>
      </c>
      <c r="F17" s="185">
        <v>1</v>
      </c>
      <c r="G17" s="184">
        <v>0</v>
      </c>
      <c r="H17" s="185">
        <v>1</v>
      </c>
      <c r="I17" s="184">
        <v>0</v>
      </c>
      <c r="J17" s="185">
        <v>10</v>
      </c>
      <c r="K17" s="184">
        <v>0</v>
      </c>
      <c r="L17" s="185">
        <v>10</v>
      </c>
      <c r="M17" s="184">
        <v>0</v>
      </c>
      <c r="N17" s="185">
        <v>1</v>
      </c>
      <c r="O17" s="184">
        <v>0</v>
      </c>
      <c r="P17" s="185">
        <v>1</v>
      </c>
      <c r="Q17" s="207">
        <v>0</v>
      </c>
      <c r="R17" s="208" t="s">
        <v>71</v>
      </c>
      <c r="S17" s="184">
        <v>0</v>
      </c>
      <c r="T17" s="185" t="s">
        <v>71</v>
      </c>
      <c r="U17" s="184">
        <v>0</v>
      </c>
      <c r="V17" s="185" t="s">
        <v>71</v>
      </c>
      <c r="W17" s="214"/>
      <c r="X17" s="120"/>
      <c r="Y17" s="120"/>
      <c r="Z17" s="120"/>
      <c r="AA17" s="127"/>
      <c r="AB17" s="120"/>
    </row>
    <row r="18" spans="1:28" ht="15" customHeight="1" x14ac:dyDescent="0.15">
      <c r="A18" s="186">
        <v>14</v>
      </c>
      <c r="B18" s="187">
        <v>2</v>
      </c>
      <c r="C18" s="188">
        <v>8</v>
      </c>
      <c r="D18" s="189">
        <v>2</v>
      </c>
      <c r="E18" s="188">
        <v>23</v>
      </c>
      <c r="F18" s="189">
        <v>2</v>
      </c>
      <c r="G18" s="188">
        <v>27</v>
      </c>
      <c r="H18" s="189">
        <v>2</v>
      </c>
      <c r="I18" s="188">
        <v>230</v>
      </c>
      <c r="J18" s="189">
        <v>9</v>
      </c>
      <c r="K18" s="188">
        <v>7.8</v>
      </c>
      <c r="L18" s="189">
        <v>9</v>
      </c>
      <c r="M18" s="188">
        <v>118</v>
      </c>
      <c r="N18" s="189">
        <v>2</v>
      </c>
      <c r="O18" s="188">
        <v>8</v>
      </c>
      <c r="P18" s="189">
        <v>2</v>
      </c>
      <c r="Q18" s="188">
        <v>22</v>
      </c>
      <c r="R18" s="210" t="s">
        <v>72</v>
      </c>
      <c r="S18" s="188">
        <v>27</v>
      </c>
      <c r="T18" s="189" t="s">
        <v>72</v>
      </c>
      <c r="U18" s="188">
        <v>27</v>
      </c>
      <c r="V18" s="189" t="s">
        <v>72</v>
      </c>
      <c r="W18" s="214"/>
      <c r="X18" s="120"/>
      <c r="Y18" s="120"/>
      <c r="Z18" s="120"/>
      <c r="AA18" s="127"/>
      <c r="AB18" s="120"/>
    </row>
    <row r="19" spans="1:28" ht="15" customHeight="1" x14ac:dyDescent="0.15">
      <c r="A19" s="186">
        <v>17</v>
      </c>
      <c r="B19" s="187">
        <v>3</v>
      </c>
      <c r="C19" s="188">
        <v>11</v>
      </c>
      <c r="D19" s="189">
        <v>3</v>
      </c>
      <c r="E19" s="188">
        <v>30</v>
      </c>
      <c r="F19" s="189">
        <v>3</v>
      </c>
      <c r="G19" s="188">
        <v>32</v>
      </c>
      <c r="H19" s="189">
        <v>3</v>
      </c>
      <c r="I19" s="188">
        <v>243</v>
      </c>
      <c r="J19" s="189">
        <v>8</v>
      </c>
      <c r="K19" s="190">
        <v>8.1</v>
      </c>
      <c r="L19" s="189">
        <v>8</v>
      </c>
      <c r="M19" s="188">
        <v>132</v>
      </c>
      <c r="N19" s="189">
        <v>3</v>
      </c>
      <c r="O19" s="188">
        <v>10</v>
      </c>
      <c r="P19" s="189">
        <v>3</v>
      </c>
      <c r="Q19" s="188">
        <v>32</v>
      </c>
      <c r="R19" s="210" t="s">
        <v>73</v>
      </c>
      <c r="S19" s="188">
        <v>37</v>
      </c>
      <c r="T19" s="189" t="s">
        <v>73</v>
      </c>
      <c r="U19" s="188">
        <v>37</v>
      </c>
      <c r="V19" s="189" t="s">
        <v>73</v>
      </c>
      <c r="W19" s="214"/>
      <c r="X19" s="120"/>
      <c r="Y19" s="120"/>
      <c r="Z19" s="120"/>
      <c r="AA19" s="127"/>
      <c r="AB19" s="120"/>
    </row>
    <row r="20" spans="1:28" ht="15" customHeight="1" x14ac:dyDescent="0.15">
      <c r="A20" s="186">
        <v>20</v>
      </c>
      <c r="B20" s="187">
        <v>4</v>
      </c>
      <c r="C20" s="188">
        <v>13</v>
      </c>
      <c r="D20" s="189">
        <v>4</v>
      </c>
      <c r="E20" s="188">
        <v>35</v>
      </c>
      <c r="F20" s="189">
        <v>4</v>
      </c>
      <c r="G20" s="188">
        <v>36</v>
      </c>
      <c r="H20" s="189">
        <v>4</v>
      </c>
      <c r="I20" s="188">
        <v>260</v>
      </c>
      <c r="J20" s="189">
        <v>7</v>
      </c>
      <c r="K20" s="188">
        <v>8.4</v>
      </c>
      <c r="L20" s="189">
        <v>7</v>
      </c>
      <c r="M20" s="188">
        <v>145</v>
      </c>
      <c r="N20" s="189">
        <v>4</v>
      </c>
      <c r="O20" s="188">
        <v>11</v>
      </c>
      <c r="P20" s="189">
        <v>4</v>
      </c>
      <c r="Q20" s="188">
        <v>41</v>
      </c>
      <c r="R20" s="210" t="s">
        <v>74</v>
      </c>
      <c r="S20" s="188">
        <v>47</v>
      </c>
      <c r="T20" s="189" t="s">
        <v>74</v>
      </c>
      <c r="U20" s="188">
        <v>47</v>
      </c>
      <c r="V20" s="189" t="s">
        <v>74</v>
      </c>
      <c r="W20" s="214"/>
      <c r="X20" s="120"/>
      <c r="Y20" s="120"/>
      <c r="Z20" s="120"/>
      <c r="AA20" s="127"/>
      <c r="AB20" s="120"/>
    </row>
    <row r="21" spans="1:28" ht="15" customHeight="1" thickBot="1" x14ac:dyDescent="0.2">
      <c r="A21" s="202">
        <v>23</v>
      </c>
      <c r="B21" s="203">
        <v>5</v>
      </c>
      <c r="C21" s="204">
        <v>15</v>
      </c>
      <c r="D21" s="194">
        <v>5</v>
      </c>
      <c r="E21" s="195">
        <v>40</v>
      </c>
      <c r="F21" s="194">
        <v>5</v>
      </c>
      <c r="G21" s="195">
        <v>39</v>
      </c>
      <c r="H21" s="194">
        <v>5</v>
      </c>
      <c r="I21" s="195">
        <v>278</v>
      </c>
      <c r="J21" s="194">
        <v>6</v>
      </c>
      <c r="K21" s="195">
        <v>8.6999999999999993</v>
      </c>
      <c r="L21" s="194">
        <v>6</v>
      </c>
      <c r="M21" s="195">
        <v>157</v>
      </c>
      <c r="N21" s="194">
        <v>5</v>
      </c>
      <c r="O21" s="195">
        <v>12</v>
      </c>
      <c r="P21" s="194">
        <v>5</v>
      </c>
      <c r="Q21" s="200">
        <v>51</v>
      </c>
      <c r="R21" s="211" t="s">
        <v>75</v>
      </c>
      <c r="S21" s="200">
        <v>57</v>
      </c>
      <c r="T21" s="201" t="s">
        <v>75</v>
      </c>
      <c r="U21" s="200">
        <v>57</v>
      </c>
      <c r="V21" s="201" t="s">
        <v>75</v>
      </c>
      <c r="W21" s="214"/>
      <c r="X21" s="120"/>
      <c r="Y21" s="120"/>
      <c r="Z21" s="120"/>
      <c r="AA21" s="127"/>
      <c r="AB21" s="120"/>
    </row>
    <row r="22" spans="1:28" ht="15" customHeight="1" x14ac:dyDescent="0.15">
      <c r="A22" s="186">
        <v>25</v>
      </c>
      <c r="B22" s="187">
        <v>6</v>
      </c>
      <c r="C22" s="188">
        <v>18</v>
      </c>
      <c r="D22" s="189">
        <v>6</v>
      </c>
      <c r="E22" s="188">
        <v>45</v>
      </c>
      <c r="F22" s="189">
        <v>6</v>
      </c>
      <c r="G22" s="188">
        <v>42</v>
      </c>
      <c r="H22" s="189">
        <v>6</v>
      </c>
      <c r="I22" s="188">
        <v>297</v>
      </c>
      <c r="J22" s="189">
        <v>5</v>
      </c>
      <c r="K22" s="188">
        <v>9</v>
      </c>
      <c r="L22" s="189">
        <v>5</v>
      </c>
      <c r="M22" s="188">
        <v>168</v>
      </c>
      <c r="N22" s="189">
        <v>6</v>
      </c>
      <c r="O22" s="196">
        <v>14</v>
      </c>
      <c r="P22" s="197">
        <v>6</v>
      </c>
      <c r="Q22" t="s">
        <v>15</v>
      </c>
      <c r="S22" t="s">
        <v>16</v>
      </c>
      <c r="U22" t="s">
        <v>17</v>
      </c>
      <c r="W22" s="128"/>
      <c r="X22" s="128"/>
      <c r="Y22" s="128"/>
      <c r="Z22" s="128"/>
      <c r="AA22" s="128"/>
      <c r="AB22" s="128"/>
    </row>
    <row r="23" spans="1:28" ht="15" customHeight="1" x14ac:dyDescent="0.15">
      <c r="A23" s="186">
        <v>28</v>
      </c>
      <c r="B23" s="187">
        <v>7</v>
      </c>
      <c r="C23" s="188">
        <v>20</v>
      </c>
      <c r="D23" s="189">
        <v>7</v>
      </c>
      <c r="E23" s="188">
        <v>50</v>
      </c>
      <c r="F23" s="189">
        <v>7</v>
      </c>
      <c r="G23" s="188">
        <v>45</v>
      </c>
      <c r="H23" s="189">
        <v>7</v>
      </c>
      <c r="I23" s="188">
        <v>319</v>
      </c>
      <c r="J23" s="189">
        <v>4</v>
      </c>
      <c r="K23" s="190">
        <v>9.4</v>
      </c>
      <c r="L23" s="189">
        <v>4</v>
      </c>
      <c r="M23" s="188">
        <v>179</v>
      </c>
      <c r="N23" s="189">
        <v>7</v>
      </c>
      <c r="O23" s="188">
        <v>16</v>
      </c>
      <c r="P23" s="189">
        <v>7</v>
      </c>
      <c r="S23" s="73"/>
    </row>
    <row r="24" spans="1:28" ht="15" customHeight="1" x14ac:dyDescent="0.15">
      <c r="A24" s="186">
        <v>30</v>
      </c>
      <c r="B24" s="187">
        <v>8</v>
      </c>
      <c r="C24" s="188">
        <v>23</v>
      </c>
      <c r="D24" s="189">
        <v>8</v>
      </c>
      <c r="E24" s="188">
        <v>54</v>
      </c>
      <c r="F24" s="189">
        <v>8</v>
      </c>
      <c r="G24" s="188">
        <v>48</v>
      </c>
      <c r="H24" s="189">
        <v>8</v>
      </c>
      <c r="I24" s="188">
        <v>343</v>
      </c>
      <c r="J24" s="189">
        <v>3</v>
      </c>
      <c r="K24" s="188">
        <v>9.9</v>
      </c>
      <c r="L24" s="189">
        <v>3</v>
      </c>
      <c r="M24" s="188">
        <v>190</v>
      </c>
      <c r="N24" s="189">
        <v>8</v>
      </c>
      <c r="O24" s="188">
        <v>18</v>
      </c>
      <c r="P24" s="189">
        <v>8</v>
      </c>
      <c r="S24" s="73"/>
    </row>
    <row r="25" spans="1:28" ht="15" customHeight="1" x14ac:dyDescent="0.15">
      <c r="A25" s="186">
        <v>33</v>
      </c>
      <c r="B25" s="187">
        <v>9</v>
      </c>
      <c r="C25" s="188">
        <v>26</v>
      </c>
      <c r="D25" s="189">
        <v>9</v>
      </c>
      <c r="E25" s="188">
        <v>58</v>
      </c>
      <c r="F25" s="189">
        <v>9</v>
      </c>
      <c r="G25" s="188">
        <v>50</v>
      </c>
      <c r="H25" s="189">
        <v>9</v>
      </c>
      <c r="I25" s="188">
        <v>375</v>
      </c>
      <c r="J25" s="189">
        <v>2</v>
      </c>
      <c r="K25" s="188">
        <v>10.4</v>
      </c>
      <c r="L25" s="189">
        <v>2</v>
      </c>
      <c r="M25" s="188">
        <v>200</v>
      </c>
      <c r="N25" s="189">
        <v>9</v>
      </c>
      <c r="O25" s="188">
        <v>20</v>
      </c>
      <c r="P25" s="189">
        <v>9</v>
      </c>
      <c r="S25" s="73"/>
    </row>
    <row r="26" spans="1:28" ht="15" customHeight="1" thickBot="1" x14ac:dyDescent="0.2">
      <c r="A26" s="198">
        <v>36</v>
      </c>
      <c r="B26" s="199">
        <v>10</v>
      </c>
      <c r="C26" s="200">
        <v>29</v>
      </c>
      <c r="D26" s="201">
        <v>10</v>
      </c>
      <c r="E26" s="200">
        <v>63</v>
      </c>
      <c r="F26" s="201">
        <v>10</v>
      </c>
      <c r="G26" s="200">
        <v>53</v>
      </c>
      <c r="H26" s="201">
        <v>10</v>
      </c>
      <c r="I26" s="200">
        <v>418</v>
      </c>
      <c r="J26" s="201">
        <v>1</v>
      </c>
      <c r="K26" s="200">
        <v>11.3</v>
      </c>
      <c r="L26" s="201">
        <v>1</v>
      </c>
      <c r="M26" s="200">
        <v>210</v>
      </c>
      <c r="N26" s="201">
        <v>10</v>
      </c>
      <c r="O26" s="200">
        <v>23</v>
      </c>
      <c r="P26" s="201">
        <v>10</v>
      </c>
      <c r="S26" s="73"/>
    </row>
  </sheetData>
  <phoneticPr fontId="12" type="Hiragana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中学校第２学年女子（表） </vt:lpstr>
      <vt:lpstr>テスト結果の振り返り（裏）</vt:lpstr>
      <vt:lpstr>得点換算票</vt:lpstr>
      <vt:lpstr>'テスト結果の振り返り（裏）'!Print_Area</vt:lpstr>
      <vt:lpstr>'中学校第２学年女子（表） 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田中＿貴博（健康・体育指導係）</cp:lastModifiedBy>
  <cp:lastPrinted>2022-04-22T03:06:02Z</cp:lastPrinted>
  <dcterms:created xsi:type="dcterms:W3CDTF">2008-09-05T00:26:38Z</dcterms:created>
  <dcterms:modified xsi:type="dcterms:W3CDTF">2022-04-22T03:06:14Z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2021-06-23T06:41:20Z</vt:filetime>
  </property>
</Properties>
</file>