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0_広報関係(広報誌・広報資料・動画)\★★広報誌\★北海道学校一覧\R3年度\"/>
    </mc:Choice>
  </mc:AlternateContent>
  <bookViews>
    <workbookView xWindow="-15" yWindow="-15" windowWidth="10260" windowHeight="8220" tabRatio="802" activeTab="1"/>
  </bookViews>
  <sheets>
    <sheet name="凡例" sheetId="5" r:id="rId1"/>
    <sheet name="総括表" sheetId="4" r:id="rId2"/>
    <sheet name="学校数総括表" sheetId="6" r:id="rId3"/>
    <sheet name="幼稚園総括表" sheetId="18" r:id="rId4"/>
    <sheet name="こども園総括表" sheetId="20" r:id="rId5"/>
    <sheet name="小学校総括表" sheetId="9" r:id="rId6"/>
    <sheet name="中学校総括表" sheetId="10" r:id="rId7"/>
    <sheet name="高等学校総括表 " sheetId="11" r:id="rId8"/>
    <sheet name="高等学校小学科(道立) " sheetId="21" r:id="rId9"/>
    <sheet name="高等学校小学科（市立・私立）" sheetId="13" r:id="rId10"/>
    <sheet name="へき地学校数" sheetId="16" r:id="rId11"/>
  </sheets>
  <externalReferences>
    <externalReference r:id="rId12"/>
  </externalReferences>
  <definedNames>
    <definedName name="_xlnm._FilterDatabase" localSheetId="4" hidden="1">こども園総括表!$A$15:$AU$56</definedName>
    <definedName name="_xlnm._FilterDatabase" localSheetId="9" hidden="1">'高等学校小学科（市立・私立）'!$D$14:$AM$54</definedName>
    <definedName name="_xlnm._FilterDatabase" localSheetId="8" hidden="1">'高等学校小学科(道立) '!$D$9:$AM$80</definedName>
    <definedName name="_xlnm._FilterDatabase" localSheetId="3" hidden="1">幼稚園総括表!$A$16:$AL$59</definedName>
    <definedName name="_key01" localSheetId="8" hidden="1">#REF!</definedName>
    <definedName name="_key01" hidden="1">#REF!</definedName>
    <definedName name="_Key1" localSheetId="4" hidden="1">#REF!</definedName>
    <definedName name="_Key1" localSheetId="10" hidden="1">#REF!</definedName>
    <definedName name="_Key1" localSheetId="2" hidden="1">#REF!</definedName>
    <definedName name="_Key1" localSheetId="9" hidden="1">#REF!</definedName>
    <definedName name="_Key1" localSheetId="8" hidden="1">#REF!</definedName>
    <definedName name="_Key1" localSheetId="7" hidden="1">#REF!</definedName>
    <definedName name="_Key1" localSheetId="5" hidden="1">#REF!</definedName>
    <definedName name="_Key1" localSheetId="6" hidden="1">#REF!</definedName>
    <definedName name="_Key1" localSheetId="0" hidden="1">#REF!</definedName>
    <definedName name="_Key1" localSheetId="3" hidden="1">#REF!</definedName>
    <definedName name="_Key1" hidden="1">#REF!</definedName>
    <definedName name="_Order1" hidden="1">255</definedName>
    <definedName name="_Order2" hidden="1">0</definedName>
    <definedName name="_Sort" localSheetId="4" hidden="1">#REF!</definedName>
    <definedName name="_Sort" localSheetId="10" hidden="1">#REF!</definedName>
    <definedName name="_Sort" localSheetId="2" hidden="1">#REF!</definedName>
    <definedName name="_Sort" localSheetId="9" hidden="1">#REF!</definedName>
    <definedName name="_Sort" localSheetId="8" hidden="1">#REF!</definedName>
    <definedName name="_Sort" localSheetId="7" hidden="1">#REF!</definedName>
    <definedName name="_Sort" localSheetId="5" hidden="1">#REF!</definedName>
    <definedName name="_Sort" localSheetId="6" hidden="1">#REF!</definedName>
    <definedName name="_Sort" localSheetId="0" hidden="1">#REF!</definedName>
    <definedName name="_Sort" localSheetId="3" hidden="1">#REF!</definedName>
    <definedName name="_Sort" hidden="1">#REF!</definedName>
    <definedName name="\K" localSheetId="4">#REF!</definedName>
    <definedName name="\K" localSheetId="10">#REF!</definedName>
    <definedName name="\K" localSheetId="2">#REF!</definedName>
    <definedName name="\K" localSheetId="9">#REF!</definedName>
    <definedName name="\K" localSheetId="8">#REF!</definedName>
    <definedName name="\K" localSheetId="7">#REF!</definedName>
    <definedName name="\K" localSheetId="5">#REF!</definedName>
    <definedName name="\K" localSheetId="6">#REF!</definedName>
    <definedName name="\K" localSheetId="3">#REF!</definedName>
    <definedName name="\K">#REF!</definedName>
    <definedName name="\L" localSheetId="4">#REF!</definedName>
    <definedName name="\L" localSheetId="10">#REF!</definedName>
    <definedName name="\L" localSheetId="2">#REF!</definedName>
    <definedName name="\L" localSheetId="9">#REF!</definedName>
    <definedName name="\L" localSheetId="8">#REF!</definedName>
    <definedName name="\L" localSheetId="7">#REF!</definedName>
    <definedName name="\L" localSheetId="5">#REF!</definedName>
    <definedName name="\L" localSheetId="6">#REF!</definedName>
    <definedName name="\L" localSheetId="3">#REF!</definedName>
    <definedName name="\L">#REF!</definedName>
    <definedName name="_xlnm.Print_Area" localSheetId="4">こども園総括表!$A$1:$AU$69</definedName>
    <definedName name="_xlnm.Print_Area" localSheetId="9">'高等学校小学科（市立・私立）'!$A$1:$AM$54</definedName>
    <definedName name="_xlnm.Print_Area" localSheetId="8">'高等学校小学科(道立) '!$A$1:$AM$80</definedName>
    <definedName name="_xlnm.Print_Area" localSheetId="7">'高等学校総括表 '!$A$1:$BC$86</definedName>
    <definedName name="_xlnm.Print_Area" localSheetId="5">小学校総括表!$A$1:$AV$38</definedName>
    <definedName name="_xlnm.Print_Area" localSheetId="0">凡例!$A$1:$J$28</definedName>
    <definedName name="_xlnm.Print_Area" localSheetId="3">幼稚園総括表!$A$1:$AL$83</definedName>
    <definedName name="sss" localSheetId="4" hidden="1">#REF!</definedName>
    <definedName name="sss" localSheetId="10" hidden="1">#REF!</definedName>
    <definedName name="sss" localSheetId="8" hidden="1">#REF!</definedName>
    <definedName name="sss" localSheetId="3" hidden="1">#REF!</definedName>
    <definedName name="sss" hidden="1">#REF!</definedName>
  </definedNames>
  <calcPr calcId="162913" calcMode="manual"/>
</workbook>
</file>

<file path=xl/calcChain.xml><?xml version="1.0" encoding="utf-8"?>
<calcChain xmlns="http://schemas.openxmlformats.org/spreadsheetml/2006/main">
  <c r="J36" i="6" l="1"/>
  <c r="E19" i="13" l="1"/>
  <c r="D13" i="20" l="1"/>
  <c r="AU47" i="20" l="1"/>
  <c r="AU56" i="20"/>
  <c r="AU55" i="20"/>
  <c r="AU53" i="20"/>
  <c r="AU52" i="20"/>
  <c r="AU50" i="20"/>
  <c r="AU49" i="20"/>
  <c r="AU46" i="20"/>
  <c r="AU44" i="20"/>
  <c r="AU43" i="20"/>
  <c r="AU41" i="20"/>
  <c r="AU40" i="20"/>
  <c r="AU38" i="20"/>
  <c r="AU37" i="20"/>
  <c r="AU35" i="20"/>
  <c r="AU34" i="20"/>
  <c r="AU32" i="20"/>
  <c r="AU31" i="20"/>
  <c r="AU29" i="20"/>
  <c r="AU28" i="20"/>
  <c r="AU26" i="20"/>
  <c r="AU25" i="20"/>
  <c r="AU23" i="20"/>
  <c r="AU22" i="20"/>
  <c r="AU20" i="20"/>
  <c r="AU19" i="20"/>
  <c r="AU17" i="20"/>
  <c r="AU16" i="20"/>
  <c r="AO53" i="20"/>
  <c r="AO56" i="20"/>
  <c r="AO55" i="20"/>
  <c r="AO52" i="20"/>
  <c r="AO50" i="20"/>
  <c r="AO49" i="20"/>
  <c r="AO47" i="20"/>
  <c r="AO46" i="20"/>
  <c r="AO44" i="20"/>
  <c r="AO43" i="20"/>
  <c r="AO41" i="20"/>
  <c r="AO40" i="20"/>
  <c r="AO38" i="20"/>
  <c r="AO37" i="20"/>
  <c r="AO35" i="20"/>
  <c r="AO34" i="20"/>
  <c r="AO32" i="20"/>
  <c r="AO31" i="20"/>
  <c r="AO29" i="20"/>
  <c r="AO28" i="20"/>
  <c r="AO26" i="20"/>
  <c r="AO25" i="20"/>
  <c r="AO23" i="20"/>
  <c r="AO22" i="20"/>
  <c r="AO20" i="20"/>
  <c r="AO19" i="20"/>
  <c r="AO17" i="20"/>
  <c r="AO16" i="20"/>
  <c r="Q12" i="18" l="1"/>
  <c r="Q11" i="18"/>
  <c r="AL17" i="18"/>
  <c r="AC14" i="18"/>
  <c r="AC13" i="18"/>
  <c r="AC12" i="18"/>
  <c r="AC11" i="18"/>
  <c r="AA14" i="18"/>
  <c r="AA13" i="18"/>
  <c r="AA12" i="18"/>
  <c r="AA11" i="18"/>
  <c r="H32" i="4" l="1"/>
  <c r="N25" i="4" l="1"/>
  <c r="E24" i="4"/>
  <c r="G23" i="4"/>
  <c r="J23" i="4"/>
  <c r="N23" i="4"/>
  <c r="M23" i="4"/>
  <c r="K23" i="4"/>
  <c r="E23" i="4"/>
  <c r="H22" i="4"/>
  <c r="H17" i="4"/>
  <c r="AO15" i="11"/>
  <c r="F23" i="11" l="1"/>
  <c r="F20" i="11"/>
  <c r="F18" i="11"/>
  <c r="AI15" i="11" l="1"/>
  <c r="P65" i="11" l="1"/>
  <c r="Q65" i="11"/>
  <c r="R65" i="11"/>
  <c r="P66" i="11"/>
  <c r="Q66" i="11"/>
  <c r="R66" i="11"/>
  <c r="R79" i="11"/>
  <c r="R20" i="11" s="1"/>
  <c r="N79" i="11"/>
  <c r="J79" i="11"/>
  <c r="T79" i="11"/>
  <c r="AN61" i="11"/>
  <c r="AJ61" i="11"/>
  <c r="AF61" i="11"/>
  <c r="AB61" i="11"/>
  <c r="X61" i="11"/>
  <c r="P79" i="11"/>
  <c r="O79" i="11"/>
  <c r="O20" i="11" s="1"/>
  <c r="L79" i="11"/>
  <c r="K79" i="11"/>
  <c r="H79" i="11"/>
  <c r="G79" i="11"/>
  <c r="G20" i="11" s="1"/>
  <c r="F79" i="11"/>
  <c r="C79" i="11"/>
  <c r="N68" i="11"/>
  <c r="S67" i="11"/>
  <c r="T67" i="11"/>
  <c r="N66" i="11"/>
  <c r="N65" i="11"/>
  <c r="T65" i="11"/>
  <c r="N64" i="11"/>
  <c r="S64" i="11"/>
  <c r="AI61" i="11"/>
  <c r="Z61" i="11"/>
  <c r="V61" i="11"/>
  <c r="R70" i="11"/>
  <c r="Q70" i="11"/>
  <c r="P70" i="11"/>
  <c r="O70" i="11"/>
  <c r="M70" i="11"/>
  <c r="L70" i="11"/>
  <c r="K70" i="11"/>
  <c r="I70" i="11"/>
  <c r="H70" i="11"/>
  <c r="H18" i="11" s="1"/>
  <c r="G70" i="11"/>
  <c r="F70" i="11"/>
  <c r="C70" i="11"/>
  <c r="O68" i="11"/>
  <c r="M68" i="11"/>
  <c r="L68" i="11"/>
  <c r="K68" i="11"/>
  <c r="I68" i="11"/>
  <c r="H68" i="11"/>
  <c r="G68" i="11"/>
  <c r="F68" i="11"/>
  <c r="O67" i="11"/>
  <c r="O61" i="11" s="1"/>
  <c r="N67" i="11"/>
  <c r="M67" i="11"/>
  <c r="L67" i="11"/>
  <c r="K67" i="11"/>
  <c r="J67" i="11"/>
  <c r="I67" i="11"/>
  <c r="H67" i="11"/>
  <c r="G67" i="11"/>
  <c r="F67" i="11"/>
  <c r="C67" i="11"/>
  <c r="O66" i="11"/>
  <c r="M66" i="11"/>
  <c r="L66" i="11"/>
  <c r="K66" i="11"/>
  <c r="I66" i="11"/>
  <c r="H66" i="11"/>
  <c r="G66" i="11"/>
  <c r="F66" i="11"/>
  <c r="O65" i="11"/>
  <c r="M65" i="11"/>
  <c r="L65" i="11"/>
  <c r="K65" i="11"/>
  <c r="I65" i="11"/>
  <c r="H65" i="11"/>
  <c r="G65" i="11"/>
  <c r="F65" i="11"/>
  <c r="C65" i="11"/>
  <c r="C61" i="11" s="1"/>
  <c r="R64" i="11"/>
  <c r="Q64" i="11"/>
  <c r="P64" i="11"/>
  <c r="O64" i="11"/>
  <c r="M64" i="11"/>
  <c r="L64" i="11"/>
  <c r="K64" i="11"/>
  <c r="I64" i="11"/>
  <c r="H64" i="11"/>
  <c r="G64" i="11"/>
  <c r="F64" i="11"/>
  <c r="R63" i="11"/>
  <c r="P63" i="11"/>
  <c r="P61" i="11" s="1"/>
  <c r="O63" i="11"/>
  <c r="L63" i="11"/>
  <c r="K63" i="11"/>
  <c r="J63" i="11"/>
  <c r="H63" i="11"/>
  <c r="G63" i="11"/>
  <c r="G61" i="11" s="1"/>
  <c r="F63" i="11"/>
  <c r="C63" i="11"/>
  <c r="BB61" i="11"/>
  <c r="BA61" i="11"/>
  <c r="AZ61" i="11"/>
  <c r="AX61" i="11"/>
  <c r="AW61" i="11"/>
  <c r="AV61" i="11"/>
  <c r="AT61" i="11"/>
  <c r="AS61" i="11"/>
  <c r="AR61" i="11"/>
  <c r="AP61" i="11"/>
  <c r="AO61" i="11"/>
  <c r="AL61" i="11"/>
  <c r="AK61" i="11"/>
  <c r="AH61" i="11"/>
  <c r="AG61" i="11"/>
  <c r="AD61" i="11"/>
  <c r="AC61" i="11"/>
  <c r="Y61" i="11"/>
  <c r="K61" i="11"/>
  <c r="R53" i="11"/>
  <c r="N53" i="11"/>
  <c r="J53" i="11"/>
  <c r="Q53" i="11"/>
  <c r="M53" i="11"/>
  <c r="I53" i="11"/>
  <c r="AA23" i="11"/>
  <c r="O53" i="11"/>
  <c r="K53" i="11"/>
  <c r="G53" i="11"/>
  <c r="F53" i="11"/>
  <c r="C53" i="11"/>
  <c r="T36" i="11"/>
  <c r="T35" i="11"/>
  <c r="T34" i="11"/>
  <c r="T33" i="11"/>
  <c r="T32" i="11"/>
  <c r="T31" i="11"/>
  <c r="T30" i="11"/>
  <c r="T29" i="11"/>
  <c r="T26" i="11"/>
  <c r="BB23" i="11"/>
  <c r="AZ23" i="11"/>
  <c r="AY23" i="11"/>
  <c r="AX23" i="11"/>
  <c r="AU23" i="11"/>
  <c r="AT23" i="11"/>
  <c r="AP23" i="11"/>
  <c r="AL23" i="11"/>
  <c r="AH23" i="11"/>
  <c r="AD23" i="11"/>
  <c r="Z23" i="11"/>
  <c r="X23" i="11"/>
  <c r="T38" i="11"/>
  <c r="R38" i="11"/>
  <c r="Q38" i="11"/>
  <c r="Q18" i="11" s="1"/>
  <c r="P38" i="11"/>
  <c r="O38" i="11"/>
  <c r="N38" i="11"/>
  <c r="M38" i="11"/>
  <c r="L38" i="11"/>
  <c r="K38" i="11"/>
  <c r="J38" i="11"/>
  <c r="I38" i="11"/>
  <c r="H38" i="11"/>
  <c r="G38" i="11"/>
  <c r="G18" i="11" s="1"/>
  <c r="F38" i="11"/>
  <c r="C38" i="11"/>
  <c r="C18" i="11" s="1"/>
  <c r="C13" i="11" s="1"/>
  <c r="C11" i="11" s="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Q28" i="11"/>
  <c r="P28" i="11"/>
  <c r="O28" i="11"/>
  <c r="M28" i="11"/>
  <c r="L28" i="11"/>
  <c r="K28" i="11"/>
  <c r="I28" i="11"/>
  <c r="H28" i="11"/>
  <c r="G28" i="11"/>
  <c r="F28" i="11"/>
  <c r="R27" i="11"/>
  <c r="P27" i="11"/>
  <c r="O27" i="11"/>
  <c r="N27" i="11"/>
  <c r="L27" i="11"/>
  <c r="K27" i="11"/>
  <c r="J27" i="11"/>
  <c r="H27" i="11"/>
  <c r="G27" i="11"/>
  <c r="F27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R25" i="11"/>
  <c r="Q25" i="11"/>
  <c r="O25" i="11"/>
  <c r="N25" i="11"/>
  <c r="M25" i="11"/>
  <c r="K25" i="11"/>
  <c r="J25" i="11"/>
  <c r="I25" i="11"/>
  <c r="G25" i="11"/>
  <c r="F25" i="11"/>
  <c r="BC23" i="11"/>
  <c r="BA23" i="11"/>
  <c r="AW23" i="11"/>
  <c r="AV23" i="11"/>
  <c r="AS23" i="11"/>
  <c r="AR23" i="11"/>
  <c r="AQ23" i="11"/>
  <c r="AO23" i="11"/>
  <c r="AN23" i="11"/>
  <c r="AM23" i="11"/>
  <c r="AK23" i="11"/>
  <c r="AJ23" i="11"/>
  <c r="AG23" i="11"/>
  <c r="AF23" i="11"/>
  <c r="AE23" i="11"/>
  <c r="AC23" i="11"/>
  <c r="AB23" i="11"/>
  <c r="Y23" i="11"/>
  <c r="W23" i="11"/>
  <c r="O23" i="11"/>
  <c r="C23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K20" i="11"/>
  <c r="J20" i="11"/>
  <c r="C20" i="11"/>
  <c r="BB18" i="11"/>
  <c r="BB13" i="11" s="1"/>
  <c r="BB11" i="11" s="1"/>
  <c r="BA18" i="11"/>
  <c r="BA13" i="11" s="1"/>
  <c r="BA11" i="11" s="1"/>
  <c r="AX18" i="11"/>
  <c r="AX13" i="11" s="1"/>
  <c r="AX11" i="11" s="1"/>
  <c r="AW18" i="11"/>
  <c r="AW13" i="11" s="1"/>
  <c r="AW11" i="11" s="1"/>
  <c r="AV18" i="11"/>
  <c r="AT18" i="11"/>
  <c r="AS18" i="11"/>
  <c r="AR18" i="11"/>
  <c r="AO18" i="11"/>
  <c r="AO13" i="11" s="1"/>
  <c r="AO11" i="11" s="1"/>
  <c r="AN18" i="11"/>
  <c r="AN13" i="11" s="1"/>
  <c r="AN11" i="11" s="1"/>
  <c r="AL18" i="11"/>
  <c r="AK18" i="11"/>
  <c r="AJ18" i="11"/>
  <c r="AG18" i="11"/>
  <c r="AG13" i="11" s="1"/>
  <c r="AG11" i="11" s="1"/>
  <c r="AF18" i="11"/>
  <c r="AC18" i="11"/>
  <c r="AB18" i="11"/>
  <c r="Y18" i="11"/>
  <c r="Y13" i="11" s="1"/>
  <c r="Y11" i="11" s="1"/>
  <c r="R18" i="11"/>
  <c r="L18" i="11"/>
  <c r="I18" i="11"/>
  <c r="AS13" i="11"/>
  <c r="AS11" i="11" s="1"/>
  <c r="AK13" i="11"/>
  <c r="AK11" i="11" s="1"/>
  <c r="AC13" i="11"/>
  <c r="AC11" i="11" s="1"/>
  <c r="F13" i="11"/>
  <c r="F11" i="11" s="1"/>
  <c r="AL13" i="11" l="1"/>
  <c r="AL11" i="11" s="1"/>
  <c r="AT13" i="11"/>
  <c r="AT11" i="11" s="1"/>
  <c r="AZ18" i="11"/>
  <c r="AZ13" i="11" s="1"/>
  <c r="AZ11" i="11" s="1"/>
  <c r="AF13" i="11"/>
  <c r="AF11" i="11" s="1"/>
  <c r="AV13" i="11"/>
  <c r="AV11" i="11" s="1"/>
  <c r="AB13" i="11"/>
  <c r="AB11" i="11" s="1"/>
  <c r="AJ13" i="11"/>
  <c r="AJ11" i="11" s="1"/>
  <c r="AR13" i="11"/>
  <c r="AR11" i="11" s="1"/>
  <c r="N20" i="11"/>
  <c r="H61" i="11"/>
  <c r="M18" i="11"/>
  <c r="L61" i="11"/>
  <c r="R13" i="11"/>
  <c r="R11" i="11" s="1"/>
  <c r="P18" i="11"/>
  <c r="R61" i="11"/>
  <c r="G13" i="11"/>
  <c r="G11" i="11" s="1"/>
  <c r="K23" i="11"/>
  <c r="O18" i="11"/>
  <c r="O13" i="11" s="1"/>
  <c r="O11" i="11" s="1"/>
  <c r="K18" i="11"/>
  <c r="K13" i="11" s="1"/>
  <c r="K11" i="11" s="1"/>
  <c r="G23" i="11"/>
  <c r="V23" i="11"/>
  <c r="V18" i="11"/>
  <c r="V13" i="11" s="1"/>
  <c r="V11" i="11" s="1"/>
  <c r="AD18" i="11"/>
  <c r="AD13" i="11" s="1"/>
  <c r="AD11" i="11" s="1"/>
  <c r="P13" i="11"/>
  <c r="P11" i="11" s="1"/>
  <c r="T28" i="11"/>
  <c r="H53" i="11"/>
  <c r="H20" i="11" s="1"/>
  <c r="H13" i="11" s="1"/>
  <c r="H11" i="11" s="1"/>
  <c r="H25" i="11"/>
  <c r="H23" i="11" s="1"/>
  <c r="L53" i="11"/>
  <c r="L20" i="11" s="1"/>
  <c r="L13" i="11" s="1"/>
  <c r="L11" i="11" s="1"/>
  <c r="L25" i="11"/>
  <c r="L23" i="11" s="1"/>
  <c r="P53" i="11"/>
  <c r="P20" i="11" s="1"/>
  <c r="P25" i="11"/>
  <c r="P23" i="11" s="1"/>
  <c r="T63" i="11"/>
  <c r="J66" i="11"/>
  <c r="U67" i="11"/>
  <c r="J68" i="11"/>
  <c r="Z18" i="11"/>
  <c r="Z13" i="11" s="1"/>
  <c r="Z11" i="11" s="1"/>
  <c r="AP18" i="11"/>
  <c r="AP13" i="11" s="1"/>
  <c r="AP11" i="11" s="1"/>
  <c r="I27" i="11"/>
  <c r="I23" i="11" s="1"/>
  <c r="M27" i="11"/>
  <c r="M23" i="11" s="1"/>
  <c r="Q27" i="11"/>
  <c r="Q23" i="11" s="1"/>
  <c r="J28" i="11"/>
  <c r="J23" i="11" s="1"/>
  <c r="N28" i="11"/>
  <c r="N23" i="11" s="1"/>
  <c r="R28" i="11"/>
  <c r="R23" i="11" s="1"/>
  <c r="U29" i="11"/>
  <c r="U31" i="11"/>
  <c r="U33" i="11"/>
  <c r="U35" i="11"/>
  <c r="F61" i="11"/>
  <c r="I63" i="11"/>
  <c r="I61" i="11" s="1"/>
  <c r="I79" i="11"/>
  <c r="M63" i="11"/>
  <c r="M61" i="11" s="1"/>
  <c r="M79" i="11"/>
  <c r="Q63" i="11"/>
  <c r="Q61" i="11" s="1"/>
  <c r="Q79" i="11"/>
  <c r="Q20" i="11" s="1"/>
  <c r="Q13" i="11" s="1"/>
  <c r="Q11" i="11" s="1"/>
  <c r="W61" i="11"/>
  <c r="W18" i="11"/>
  <c r="W13" i="11" s="1"/>
  <c r="W11" i="11" s="1"/>
  <c r="AA61" i="11"/>
  <c r="AA18" i="11"/>
  <c r="AA13" i="11" s="1"/>
  <c r="AA11" i="11" s="1"/>
  <c r="AE61" i="11"/>
  <c r="AE18" i="11"/>
  <c r="AE13" i="11" s="1"/>
  <c r="AE11" i="11" s="1"/>
  <c r="AM61" i="11"/>
  <c r="AM18" i="11"/>
  <c r="AM13" i="11" s="1"/>
  <c r="AM11" i="11" s="1"/>
  <c r="AQ61" i="11"/>
  <c r="AQ18" i="11"/>
  <c r="AQ13" i="11" s="1"/>
  <c r="AQ11" i="11" s="1"/>
  <c r="AU61" i="11"/>
  <c r="AU18" i="11"/>
  <c r="AU13" i="11" s="1"/>
  <c r="AU11" i="11" s="1"/>
  <c r="AY61" i="11"/>
  <c r="AY18" i="11"/>
  <c r="AY13" i="11" s="1"/>
  <c r="AY11" i="11" s="1"/>
  <c r="BC61" i="11"/>
  <c r="BC18" i="11"/>
  <c r="BC13" i="11" s="1"/>
  <c r="BC11" i="11" s="1"/>
  <c r="J70" i="11"/>
  <c r="J18" i="11" s="1"/>
  <c r="J13" i="11" s="1"/>
  <c r="J11" i="11" s="1"/>
  <c r="N70" i="11"/>
  <c r="N18" i="11" s="1"/>
  <c r="N13" i="11" s="1"/>
  <c r="N11" i="11" s="1"/>
  <c r="T64" i="11"/>
  <c r="U64" i="11"/>
  <c r="J65" i="11"/>
  <c r="T66" i="11"/>
  <c r="T68" i="11"/>
  <c r="T27" i="11"/>
  <c r="I20" i="11"/>
  <c r="I13" i="11" s="1"/>
  <c r="I11" i="11" s="1"/>
  <c r="M20" i="11"/>
  <c r="M13" i="11" s="1"/>
  <c r="M11" i="11" s="1"/>
  <c r="X18" i="11"/>
  <c r="X13" i="11" s="1"/>
  <c r="X11" i="11" s="1"/>
  <c r="AH18" i="11"/>
  <c r="AH13" i="11" s="1"/>
  <c r="AH11" i="11" s="1"/>
  <c r="T53" i="11"/>
  <c r="T20" i="11" s="1"/>
  <c r="N63" i="11"/>
  <c r="N61" i="11" s="1"/>
  <c r="J64" i="11"/>
  <c r="J61" i="11" s="1"/>
  <c r="D45" i="13"/>
  <c r="D40" i="13"/>
  <c r="Q37" i="13"/>
  <c r="Q19" i="13"/>
  <c r="D19" i="13"/>
  <c r="Q14" i="13"/>
  <c r="D14" i="13"/>
  <c r="AH78" i="21"/>
  <c r="AH71" i="21"/>
  <c r="AK63" i="21"/>
  <c r="AB63" i="21"/>
  <c r="Y63" i="21"/>
  <c r="L63" i="21"/>
  <c r="M63" i="21"/>
  <c r="I63" i="21"/>
  <c r="AA63" i="21"/>
  <c r="V63" i="21"/>
  <c r="S63" i="21"/>
  <c r="R63" i="21"/>
  <c r="Q63" i="21"/>
  <c r="G63" i="21"/>
  <c r="F63" i="21"/>
  <c r="D63" i="21"/>
  <c r="AH60" i="21"/>
  <c r="W56" i="21"/>
  <c r="J56" i="21"/>
  <c r="AH58" i="21"/>
  <c r="AL56" i="21"/>
  <c r="AB56" i="21"/>
  <c r="AC56" i="21"/>
  <c r="Z56" i="21"/>
  <c r="S56" i="21"/>
  <c r="L56" i="21"/>
  <c r="H56" i="21"/>
  <c r="AK56" i="21"/>
  <c r="AA56" i="21"/>
  <c r="Y56" i="21"/>
  <c r="V56" i="21"/>
  <c r="U56" i="21"/>
  <c r="R56" i="21"/>
  <c r="Q56" i="21"/>
  <c r="I56" i="21"/>
  <c r="E56" i="21"/>
  <c r="D56" i="21"/>
  <c r="AH55" i="21"/>
  <c r="AH53" i="21"/>
  <c r="AH52" i="21"/>
  <c r="AL49" i="21"/>
  <c r="AC49" i="21"/>
  <c r="Z49" i="21"/>
  <c r="W49" i="21"/>
  <c r="L49" i="21"/>
  <c r="M49" i="21"/>
  <c r="H49" i="21"/>
  <c r="AK49" i="21"/>
  <c r="AJ49" i="21"/>
  <c r="AB49" i="21"/>
  <c r="AA49" i="21"/>
  <c r="Y49" i="21"/>
  <c r="X49" i="21"/>
  <c r="V49" i="21"/>
  <c r="S49" i="21"/>
  <c r="R49" i="21"/>
  <c r="Q49" i="21"/>
  <c r="K49" i="21"/>
  <c r="I49" i="21"/>
  <c r="F49" i="21"/>
  <c r="D49" i="21"/>
  <c r="AH47" i="21"/>
  <c r="AH45" i="21"/>
  <c r="AH43" i="21"/>
  <c r="AG42" i="21"/>
  <c r="AH40" i="21"/>
  <c r="AH39" i="21"/>
  <c r="AH38" i="21"/>
  <c r="AH37" i="21"/>
  <c r="AH36" i="21"/>
  <c r="AH34" i="21"/>
  <c r="AH31" i="21"/>
  <c r="AH30" i="21"/>
  <c r="AH29" i="21"/>
  <c r="AK25" i="21"/>
  <c r="AB25" i="21"/>
  <c r="Y25" i="21"/>
  <c r="W25" i="21"/>
  <c r="AH26" i="21"/>
  <c r="L25" i="21"/>
  <c r="H25" i="21"/>
  <c r="AA25" i="21"/>
  <c r="V25" i="21"/>
  <c r="S25" i="21"/>
  <c r="R25" i="21"/>
  <c r="Q25" i="21"/>
  <c r="F25" i="21"/>
  <c r="D25" i="21"/>
  <c r="AH24" i="21"/>
  <c r="AH22" i="21"/>
  <c r="AH21" i="21"/>
  <c r="AH20" i="21"/>
  <c r="AH18" i="21"/>
  <c r="AH16" i="21"/>
  <c r="AH15" i="21"/>
  <c r="AH14" i="21"/>
  <c r="AK12" i="21"/>
  <c r="AB12" i="21"/>
  <c r="Y12" i="21"/>
  <c r="T12" i="21"/>
  <c r="L12" i="21"/>
  <c r="M12" i="21"/>
  <c r="I12" i="21"/>
  <c r="H12" i="21"/>
  <c r="AA12" i="21"/>
  <c r="V12" i="21"/>
  <c r="S12" i="21"/>
  <c r="R12" i="21"/>
  <c r="Q12" i="21"/>
  <c r="K12" i="21"/>
  <c r="F12" i="21"/>
  <c r="D12" i="21"/>
  <c r="Y10" i="21" l="1"/>
  <c r="L10" i="21"/>
  <c r="V10" i="21"/>
  <c r="U32" i="11"/>
  <c r="S32" i="11"/>
  <c r="T25" i="11"/>
  <c r="T23" i="11" s="1"/>
  <c r="S63" i="11"/>
  <c r="S70" i="11"/>
  <c r="S66" i="11"/>
  <c r="U66" i="11"/>
  <c r="S53" i="11"/>
  <c r="S25" i="11"/>
  <c r="S68" i="11"/>
  <c r="U68" i="11"/>
  <c r="T70" i="11"/>
  <c r="T18" i="11" s="1"/>
  <c r="T13" i="11" s="1"/>
  <c r="T11" i="11" s="1"/>
  <c r="U36" i="11"/>
  <c r="S36" i="11"/>
  <c r="U28" i="11"/>
  <c r="S28" i="11"/>
  <c r="U25" i="11"/>
  <c r="T61" i="11"/>
  <c r="AI18" i="11"/>
  <c r="AI13" i="11" s="1"/>
  <c r="AI11" i="11" s="1"/>
  <c r="AI23" i="11"/>
  <c r="S65" i="11"/>
  <c r="U65" i="11"/>
  <c r="S27" i="11"/>
  <c r="U27" i="11"/>
  <c r="S79" i="11"/>
  <c r="U79" i="11"/>
  <c r="U30" i="11"/>
  <c r="S30" i="11"/>
  <c r="S38" i="11"/>
  <c r="S18" i="11" s="1"/>
  <c r="U34" i="11"/>
  <c r="S34" i="11"/>
  <c r="U26" i="11"/>
  <c r="S26" i="11"/>
  <c r="AK10" i="21"/>
  <c r="R10" i="21"/>
  <c r="AG13" i="21"/>
  <c r="AE12" i="21"/>
  <c r="Z12" i="21"/>
  <c r="AL12" i="21"/>
  <c r="AG19" i="21"/>
  <c r="AG23" i="21"/>
  <c r="AI23" i="21"/>
  <c r="AM23" i="21" s="1"/>
  <c r="AH27" i="21"/>
  <c r="AG30" i="21"/>
  <c r="AI30" i="21"/>
  <c r="AM30" i="21" s="1"/>
  <c r="AG17" i="21"/>
  <c r="AG26" i="21"/>
  <c r="W12" i="21"/>
  <c r="G12" i="21"/>
  <c r="AG15" i="21"/>
  <c r="AI15" i="21"/>
  <c r="AM15" i="21" s="1"/>
  <c r="AH19" i="21"/>
  <c r="AG21" i="21"/>
  <c r="AI21" i="21"/>
  <c r="AM21" i="21" s="1"/>
  <c r="AH28" i="21"/>
  <c r="AB10" i="21"/>
  <c r="AH17" i="21"/>
  <c r="AH23" i="21"/>
  <c r="AG28" i="21"/>
  <c r="AI28" i="21"/>
  <c r="AM28" i="21" s="1"/>
  <c r="S10" i="21"/>
  <c r="AA10" i="21"/>
  <c r="E12" i="21"/>
  <c r="U12" i="21"/>
  <c r="J12" i="21"/>
  <c r="E25" i="21"/>
  <c r="I25" i="21"/>
  <c r="I10" i="21" s="1"/>
  <c r="U25" i="21"/>
  <c r="AH32" i="21"/>
  <c r="M25" i="21"/>
  <c r="AG37" i="21"/>
  <c r="AI37" i="21"/>
  <c r="AM37" i="21" s="1"/>
  <c r="AH11" i="21"/>
  <c r="Z25" i="21"/>
  <c r="AH33" i="21"/>
  <c r="G25" i="21"/>
  <c r="AG35" i="21"/>
  <c r="AG41" i="21"/>
  <c r="AG44" i="21"/>
  <c r="AI44" i="21"/>
  <c r="AM44" i="21" s="1"/>
  <c r="AG46" i="21"/>
  <c r="AI46" i="21"/>
  <c r="AM46" i="21" s="1"/>
  <c r="AG48" i="21"/>
  <c r="AI48" i="21"/>
  <c r="AM48" i="21" s="1"/>
  <c r="AG50" i="21"/>
  <c r="AC12" i="21"/>
  <c r="K25" i="21"/>
  <c r="AC25" i="21"/>
  <c r="N25" i="21"/>
  <c r="AL25" i="21"/>
  <c r="AH44" i="21"/>
  <c r="AH48" i="21"/>
  <c r="X12" i="21"/>
  <c r="AJ12" i="21"/>
  <c r="X25" i="21"/>
  <c r="AJ25" i="21"/>
  <c r="T25" i="21"/>
  <c r="AG34" i="21"/>
  <c r="AG39" i="21"/>
  <c r="AI39" i="21"/>
  <c r="AM39" i="21" s="1"/>
  <c r="AH41" i="21"/>
  <c r="AG43" i="21"/>
  <c r="AI43" i="21"/>
  <c r="AM43" i="21" s="1"/>
  <c r="AG45" i="21"/>
  <c r="AH46" i="21"/>
  <c r="AG47" i="21"/>
  <c r="AI47" i="21"/>
  <c r="AM47" i="21" s="1"/>
  <c r="AE25" i="21"/>
  <c r="E49" i="21"/>
  <c r="U49" i="21"/>
  <c r="J49" i="21"/>
  <c r="AH42" i="21"/>
  <c r="AH51" i="21"/>
  <c r="AH54" i="21"/>
  <c r="AH59" i="21"/>
  <c r="T49" i="21"/>
  <c r="O56" i="21"/>
  <c r="M56" i="21"/>
  <c r="AE49" i="21"/>
  <c r="AH61" i="21"/>
  <c r="AH62" i="21"/>
  <c r="AL63" i="21"/>
  <c r="AJ63" i="21"/>
  <c r="AH67" i="21"/>
  <c r="G49" i="21"/>
  <c r="F56" i="21"/>
  <c r="F10" i="21" s="1"/>
  <c r="G56" i="21"/>
  <c r="T56" i="21"/>
  <c r="X63" i="21"/>
  <c r="AC63" i="21"/>
  <c r="AH68" i="21"/>
  <c r="AH72" i="21"/>
  <c r="AH77" i="21"/>
  <c r="K56" i="21"/>
  <c r="J63" i="21"/>
  <c r="H63" i="21"/>
  <c r="H10" i="21" s="1"/>
  <c r="AG74" i="21"/>
  <c r="AH74" i="21"/>
  <c r="X56" i="21"/>
  <c r="AJ56" i="21"/>
  <c r="K63" i="21"/>
  <c r="W63" i="21"/>
  <c r="U63" i="21"/>
  <c r="AH65" i="21"/>
  <c r="T63" i="21"/>
  <c r="AH69" i="21"/>
  <c r="AH73" i="21"/>
  <c r="AG76" i="21"/>
  <c r="AH76" i="21"/>
  <c r="E63" i="21"/>
  <c r="AD11" i="10"/>
  <c r="AD10" i="10"/>
  <c r="Z11" i="10"/>
  <c r="Z10" i="10"/>
  <c r="AB11" i="10"/>
  <c r="AB10" i="10" s="1"/>
  <c r="AE11" i="10"/>
  <c r="AE10" i="10" s="1"/>
  <c r="K10" i="21" l="1"/>
  <c r="U23" i="11"/>
  <c r="U38" i="11"/>
  <c r="S23" i="11"/>
  <c r="S20" i="11"/>
  <c r="S13" i="11" s="1"/>
  <c r="S11" i="11" s="1"/>
  <c r="S61" i="11"/>
  <c r="U53" i="11"/>
  <c r="U20" i="11" s="1"/>
  <c r="U63" i="11"/>
  <c r="U61" i="11" s="1"/>
  <c r="U70" i="11"/>
  <c r="W10" i="21"/>
  <c r="AC10" i="21"/>
  <c r="M10" i="21"/>
  <c r="X10" i="21"/>
  <c r="N12" i="21"/>
  <c r="T10" i="21"/>
  <c r="AG68" i="21"/>
  <c r="AG58" i="21"/>
  <c r="AI58" i="21"/>
  <c r="AM58" i="21" s="1"/>
  <c r="AD63" i="21"/>
  <c r="AG70" i="21"/>
  <c r="AI70" i="21"/>
  <c r="AM70" i="21" s="1"/>
  <c r="AG59" i="21"/>
  <c r="AI59" i="21"/>
  <c r="AM59" i="21" s="1"/>
  <c r="AG54" i="21"/>
  <c r="AI54" i="21"/>
  <c r="AM54" i="21" s="1"/>
  <c r="AG61" i="21"/>
  <c r="AI38" i="21"/>
  <c r="AM38" i="21" s="1"/>
  <c r="AG31" i="21"/>
  <c r="AI31" i="21"/>
  <c r="AM31" i="21" s="1"/>
  <c r="AG18" i="21"/>
  <c r="AI18" i="21"/>
  <c r="AM18" i="21" s="1"/>
  <c r="AF49" i="21"/>
  <c r="AH35" i="21"/>
  <c r="AH25" i="21" s="1"/>
  <c r="J25" i="21"/>
  <c r="J10" i="21" s="1"/>
  <c r="G10" i="21"/>
  <c r="AF12" i="21"/>
  <c r="AG33" i="21"/>
  <c r="O25" i="21"/>
  <c r="AG64" i="21"/>
  <c r="N63" i="21"/>
  <c r="AG72" i="21"/>
  <c r="AG65" i="21"/>
  <c r="AI65" i="21"/>
  <c r="AM65" i="21" s="1"/>
  <c r="AG77" i="21"/>
  <c r="AG71" i="21"/>
  <c r="AI71" i="21"/>
  <c r="AM71" i="21" s="1"/>
  <c r="AG66" i="21"/>
  <c r="AI66" i="21"/>
  <c r="AM66" i="21" s="1"/>
  <c r="AG62" i="21"/>
  <c r="AI62" i="21"/>
  <c r="AM62" i="21" s="1"/>
  <c r="AE56" i="21"/>
  <c r="AH57" i="21"/>
  <c r="AH56" i="21" s="1"/>
  <c r="AI51" i="21"/>
  <c r="AM51" i="21" s="1"/>
  <c r="AG51" i="21"/>
  <c r="AI36" i="21"/>
  <c r="AM36" i="21" s="1"/>
  <c r="AI32" i="21"/>
  <c r="AM32" i="21" s="1"/>
  <c r="AJ10" i="21"/>
  <c r="AG38" i="21"/>
  <c r="AG29" i="21"/>
  <c r="AI29" i="21"/>
  <c r="AM29" i="21" s="1"/>
  <c r="AG24" i="21"/>
  <c r="AI24" i="21"/>
  <c r="AM24" i="21" s="1"/>
  <c r="AG16" i="21"/>
  <c r="AI16" i="21"/>
  <c r="AM16" i="21" s="1"/>
  <c r="N49" i="21"/>
  <c r="AG40" i="21"/>
  <c r="AH13" i="21"/>
  <c r="AH12" i="21" s="1"/>
  <c r="O12" i="21"/>
  <c r="U10" i="21"/>
  <c r="AG11" i="21"/>
  <c r="AD25" i="21"/>
  <c r="AI26" i="21"/>
  <c r="AG32" i="21"/>
  <c r="AL10" i="21"/>
  <c r="AI76" i="21"/>
  <c r="AM76" i="21" s="1"/>
  <c r="AG69" i="21"/>
  <c r="AI69" i="21"/>
  <c r="AM69" i="21" s="1"/>
  <c r="AG55" i="21"/>
  <c r="AI55" i="21"/>
  <c r="AM55" i="21" s="1"/>
  <c r="Z63" i="21"/>
  <c r="Z10" i="21" s="1"/>
  <c r="AG78" i="21"/>
  <c r="AI78" i="21"/>
  <c r="AM78" i="21" s="1"/>
  <c r="AH70" i="21"/>
  <c r="AG67" i="21"/>
  <c r="AI67" i="21"/>
  <c r="AM67" i="21" s="1"/>
  <c r="AG57" i="21"/>
  <c r="N56" i="21"/>
  <c r="AD56" i="21"/>
  <c r="AH50" i="21"/>
  <c r="AH49" i="21" s="1"/>
  <c r="O49" i="21"/>
  <c r="AI42" i="21"/>
  <c r="AM42" i="21" s="1"/>
  <c r="AG36" i="21"/>
  <c r="AG27" i="21"/>
  <c r="AI27" i="21"/>
  <c r="AM27" i="21" s="1"/>
  <c r="AG22" i="21"/>
  <c r="AI22" i="21"/>
  <c r="AM22" i="21" s="1"/>
  <c r="AG14" i="21"/>
  <c r="AI14" i="21"/>
  <c r="AM14" i="21" s="1"/>
  <c r="E10" i="21"/>
  <c r="AF25" i="21"/>
  <c r="AI19" i="21"/>
  <c r="AM19" i="21" s="1"/>
  <c r="AG75" i="21"/>
  <c r="AI75" i="21"/>
  <c r="AM75" i="21" s="1"/>
  <c r="AG73" i="21"/>
  <c r="AI73" i="21"/>
  <c r="AM73" i="21" s="1"/>
  <c r="AI74" i="21"/>
  <c r="AM74" i="21" s="1"/>
  <c r="AH64" i="21"/>
  <c r="O63" i="21"/>
  <c r="AG60" i="21"/>
  <c r="AI60" i="21"/>
  <c r="AM60" i="21" s="1"/>
  <c r="AG53" i="21"/>
  <c r="AI53" i="21"/>
  <c r="AM53" i="21" s="1"/>
  <c r="AE63" i="21"/>
  <c r="AH75" i="21"/>
  <c r="AH66" i="21"/>
  <c r="AG52" i="21"/>
  <c r="AI52" i="21"/>
  <c r="AM52" i="21" s="1"/>
  <c r="AF63" i="21"/>
  <c r="AF56" i="21"/>
  <c r="AI61" i="21"/>
  <c r="AM61" i="21" s="1"/>
  <c r="AI40" i="21"/>
  <c r="AM40" i="21" s="1"/>
  <c r="AI45" i="21"/>
  <c r="AM45" i="21" s="1"/>
  <c r="AI34" i="21"/>
  <c r="AM34" i="21" s="1"/>
  <c r="AG20" i="21"/>
  <c r="AI20" i="21"/>
  <c r="AM20" i="21" s="1"/>
  <c r="AI41" i="21"/>
  <c r="AM41" i="21" s="1"/>
  <c r="AI35" i="21"/>
  <c r="AM35" i="21" s="1"/>
  <c r="AD49" i="21"/>
  <c r="AI33" i="21"/>
  <c r="AM33" i="21" s="1"/>
  <c r="AD12" i="21"/>
  <c r="AI17" i="21"/>
  <c r="AM17" i="21" s="1"/>
  <c r="AV14" i="9"/>
  <c r="AG49" i="21" l="1"/>
  <c r="N10" i="21"/>
  <c r="U18" i="11"/>
  <c r="U13" i="11"/>
  <c r="U11" i="11" s="1"/>
  <c r="AE10" i="21"/>
  <c r="AG56" i="21"/>
  <c r="AD10" i="21"/>
  <c r="AG25" i="21"/>
  <c r="AG12" i="21"/>
  <c r="AH63" i="21"/>
  <c r="AH10" i="21" s="1"/>
  <c r="P12" i="21"/>
  <c r="AI13" i="21"/>
  <c r="P49" i="21"/>
  <c r="AI50" i="21"/>
  <c r="AI25" i="21"/>
  <c r="AM26" i="21"/>
  <c r="AM25" i="21" s="1"/>
  <c r="AI11" i="21"/>
  <c r="AI64" i="21"/>
  <c r="P63" i="21"/>
  <c r="P56" i="21"/>
  <c r="AI57" i="21"/>
  <c r="P25" i="21"/>
  <c r="AI77" i="21"/>
  <c r="AM77" i="21" s="1"/>
  <c r="AI72" i="21"/>
  <c r="AM72" i="21" s="1"/>
  <c r="AG63" i="21"/>
  <c r="AI68" i="21"/>
  <c r="AM68" i="21" s="1"/>
  <c r="AF10" i="21"/>
  <c r="O10" i="21"/>
  <c r="F37" i="9"/>
  <c r="AG10" i="21" l="1"/>
  <c r="P10" i="21"/>
  <c r="AM13" i="21"/>
  <c r="AM12" i="21" s="1"/>
  <c r="AI12" i="21"/>
  <c r="AM64" i="21"/>
  <c r="AM63" i="21" s="1"/>
  <c r="AI63" i="21"/>
  <c r="AI56" i="21"/>
  <c r="AM57" i="21"/>
  <c r="AM56" i="21" s="1"/>
  <c r="AI49" i="21"/>
  <c r="AM50" i="21"/>
  <c r="AM49" i="21" s="1"/>
  <c r="AM11" i="21"/>
  <c r="AM12" i="9"/>
  <c r="AM11" i="9"/>
  <c r="AK12" i="9"/>
  <c r="AK11" i="9"/>
  <c r="AI10" i="21" l="1"/>
  <c r="AM10" i="21"/>
  <c r="X16" i="20"/>
  <c r="F13" i="20" l="1"/>
  <c r="E8" i="4" l="1"/>
  <c r="Y17" i="20" l="1"/>
  <c r="X17" i="20"/>
  <c r="Z17" i="20" s="1"/>
  <c r="Y16" i="20"/>
  <c r="Z16" i="20" s="1"/>
  <c r="H19" i="20"/>
  <c r="K19" i="20"/>
  <c r="N19" i="20"/>
  <c r="Q19" i="20"/>
  <c r="T19" i="20"/>
  <c r="W19" i="20"/>
  <c r="X19" i="20"/>
  <c r="Y19" i="20"/>
  <c r="H20" i="20"/>
  <c r="K20" i="20"/>
  <c r="N20" i="20"/>
  <c r="Q20" i="20"/>
  <c r="T20" i="20"/>
  <c r="W20" i="20"/>
  <c r="X20" i="20"/>
  <c r="Y20" i="20"/>
  <c r="Z20" i="20" l="1"/>
  <c r="Z19" i="20"/>
  <c r="W17" i="20"/>
  <c r="W16" i="20"/>
  <c r="T17" i="20"/>
  <c r="T16" i="20"/>
  <c r="Q17" i="20"/>
  <c r="Q16" i="20"/>
  <c r="N17" i="20"/>
  <c r="N16" i="20"/>
  <c r="H17" i="20"/>
  <c r="H16" i="20"/>
  <c r="K16" i="20"/>
  <c r="K17" i="20"/>
  <c r="D6" i="16" l="1"/>
  <c r="G11" i="10" l="1"/>
  <c r="E11" i="10"/>
  <c r="AM11" i="10" l="1"/>
  <c r="AV13" i="9" l="1"/>
  <c r="F14" i="9"/>
  <c r="F13" i="9"/>
  <c r="Y12" i="9"/>
  <c r="V12" i="9"/>
  <c r="S12" i="9"/>
  <c r="P12" i="9"/>
  <c r="M12" i="9"/>
  <c r="J12" i="9"/>
  <c r="Y14" i="9"/>
  <c r="V14" i="9"/>
  <c r="S14" i="9"/>
  <c r="P14" i="9"/>
  <c r="M14" i="9"/>
  <c r="J14" i="9"/>
  <c r="Y13" i="9"/>
  <c r="V13" i="9"/>
  <c r="S13" i="9"/>
  <c r="P13" i="9"/>
  <c r="M13" i="9"/>
  <c r="J13" i="9"/>
  <c r="E12" i="9" l="1"/>
  <c r="F13" i="18" l="1"/>
  <c r="AL59" i="18"/>
  <c r="AL52" i="18"/>
  <c r="AL58" i="18"/>
  <c r="AL56" i="18"/>
  <c r="AL55" i="18"/>
  <c r="AL53" i="18"/>
  <c r="AL50" i="18"/>
  <c r="AL49" i="18"/>
  <c r="AL47" i="18"/>
  <c r="AL46" i="18"/>
  <c r="AL44" i="18"/>
  <c r="AL43" i="18"/>
  <c r="AL41" i="18"/>
  <c r="AL40" i="18"/>
  <c r="AL39" i="18"/>
  <c r="AL37" i="18"/>
  <c r="AL36" i="18"/>
  <c r="AL34" i="18"/>
  <c r="AL33" i="18"/>
  <c r="AL32" i="18"/>
  <c r="AL30" i="18"/>
  <c r="AL29" i="18"/>
  <c r="AL27" i="18"/>
  <c r="AL26" i="18"/>
  <c r="AL24" i="18"/>
  <c r="AL23" i="18"/>
  <c r="AL21" i="18"/>
  <c r="AL20" i="18"/>
  <c r="AL18" i="18"/>
  <c r="T59" i="18"/>
  <c r="T58" i="18"/>
  <c r="T56" i="18"/>
  <c r="T55" i="18"/>
  <c r="T53" i="18"/>
  <c r="T52" i="18"/>
  <c r="T50" i="18"/>
  <c r="T49" i="18"/>
  <c r="T47" i="18"/>
  <c r="T46" i="18"/>
  <c r="T44" i="18"/>
  <c r="T43" i="18"/>
  <c r="T41" i="18"/>
  <c r="T40" i="18"/>
  <c r="T39" i="18"/>
  <c r="T37" i="18"/>
  <c r="T36" i="18"/>
  <c r="T34" i="18"/>
  <c r="T33" i="18"/>
  <c r="T32" i="18"/>
  <c r="T30" i="18"/>
  <c r="T29" i="18"/>
  <c r="T27" i="18"/>
  <c r="T26" i="18"/>
  <c r="T23" i="18"/>
  <c r="T24" i="18"/>
  <c r="T21" i="18"/>
  <c r="T20" i="18"/>
  <c r="T18" i="18"/>
  <c r="T17" i="18"/>
  <c r="O17" i="18"/>
  <c r="P17" i="18"/>
  <c r="O18" i="18"/>
  <c r="P18" i="18"/>
  <c r="O20" i="18"/>
  <c r="P20" i="18"/>
  <c r="O21" i="18"/>
  <c r="P21" i="18"/>
  <c r="O23" i="18"/>
  <c r="P23" i="18"/>
  <c r="O24" i="18"/>
  <c r="P24" i="18"/>
  <c r="O26" i="18"/>
  <c r="P26" i="18"/>
  <c r="O27" i="18"/>
  <c r="P27" i="18"/>
  <c r="O29" i="18"/>
  <c r="P29" i="18"/>
  <c r="O30" i="18"/>
  <c r="P30" i="18"/>
  <c r="O32" i="18"/>
  <c r="P32" i="18"/>
  <c r="O33" i="18"/>
  <c r="P33" i="18"/>
  <c r="O34" i="18"/>
  <c r="P34" i="18"/>
  <c r="O36" i="18"/>
  <c r="P36" i="18"/>
  <c r="O37" i="18"/>
  <c r="P37" i="18"/>
  <c r="H27" i="18" l="1"/>
  <c r="N20" i="18"/>
  <c r="N21" i="18"/>
  <c r="K42" i="4" l="1"/>
  <c r="J42" i="4"/>
  <c r="N42" i="4"/>
  <c r="M42" i="4"/>
  <c r="G42" i="4"/>
  <c r="E42" i="4"/>
  <c r="H41" i="4"/>
  <c r="H40" i="4"/>
  <c r="H39" i="4"/>
  <c r="H38" i="4"/>
  <c r="H42" i="4" l="1"/>
  <c r="I49" i="6"/>
  <c r="H49" i="6"/>
  <c r="E49" i="6"/>
  <c r="J48" i="6"/>
  <c r="E48" i="6"/>
  <c r="J47" i="6"/>
  <c r="E47" i="6"/>
  <c r="J46" i="6"/>
  <c r="E46" i="6"/>
  <c r="J45" i="6"/>
  <c r="E45" i="6"/>
  <c r="J44" i="6"/>
  <c r="E44" i="6"/>
  <c r="J43" i="6"/>
  <c r="E43" i="6"/>
  <c r="J42" i="6"/>
  <c r="E42" i="6"/>
  <c r="J41" i="6"/>
  <c r="E41" i="6"/>
  <c r="J40" i="6"/>
  <c r="E40" i="6"/>
  <c r="I36" i="6"/>
  <c r="H36" i="6"/>
  <c r="J35" i="6"/>
  <c r="E35" i="6"/>
  <c r="J34" i="6"/>
  <c r="E34" i="6"/>
  <c r="J33" i="6"/>
  <c r="E33" i="6"/>
  <c r="J32" i="6"/>
  <c r="E32" i="6"/>
  <c r="J31" i="6"/>
  <c r="E31" i="6"/>
  <c r="J30" i="6"/>
  <c r="E30" i="6"/>
  <c r="J29" i="6"/>
  <c r="E29" i="6"/>
  <c r="J28" i="6"/>
  <c r="E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J20" i="6"/>
  <c r="E20" i="6"/>
  <c r="J19" i="6"/>
  <c r="E19" i="6"/>
  <c r="J18" i="6"/>
  <c r="E18" i="6"/>
  <c r="J17" i="6"/>
  <c r="E17" i="6"/>
  <c r="J16" i="6"/>
  <c r="E16" i="6"/>
  <c r="J15" i="6"/>
  <c r="E15" i="6"/>
  <c r="J14" i="6"/>
  <c r="E14" i="6"/>
  <c r="J13" i="6"/>
  <c r="E13" i="6"/>
  <c r="I8" i="6"/>
  <c r="H8" i="6"/>
  <c r="G8" i="6"/>
  <c r="D8" i="6"/>
  <c r="J8" i="6" s="1"/>
  <c r="I7" i="6"/>
  <c r="H7" i="6"/>
  <c r="G7" i="6"/>
  <c r="D7" i="6"/>
  <c r="J7" i="6" s="1"/>
  <c r="J49" i="6" l="1"/>
  <c r="J24" i="4"/>
  <c r="Z6" i="16" l="1"/>
  <c r="Y6" i="16"/>
  <c r="X6" i="16"/>
  <c r="W6" i="16"/>
  <c r="V6" i="16"/>
  <c r="U6" i="16"/>
  <c r="T6" i="16"/>
  <c r="J6" i="16" l="1"/>
  <c r="I6" i="16"/>
  <c r="H6" i="16"/>
  <c r="G6" i="16"/>
  <c r="F6" i="16"/>
  <c r="E6" i="16"/>
  <c r="D11" i="10" l="1"/>
  <c r="AV12" i="9" l="1"/>
  <c r="AU12" i="9"/>
  <c r="AT12" i="9"/>
  <c r="AS12" i="9"/>
  <c r="AR12" i="9"/>
  <c r="AQ12" i="9"/>
  <c r="AQ11" i="9" s="1"/>
  <c r="AP12" i="9"/>
  <c r="AO12" i="9"/>
  <c r="AN12" i="9"/>
  <c r="AL12" i="9"/>
  <c r="AJ12" i="9"/>
  <c r="AI12" i="9"/>
  <c r="AH12" i="9"/>
  <c r="AG12" i="9"/>
  <c r="AF12" i="9"/>
  <c r="AE12" i="9"/>
  <c r="AD12" i="9" l="1"/>
  <c r="AC12" i="9"/>
  <c r="G12" i="9"/>
  <c r="D12" i="9"/>
  <c r="D11" i="9" s="1"/>
  <c r="Y56" i="20" l="1"/>
  <c r="Y55" i="20"/>
  <c r="Y53" i="20"/>
  <c r="Y52" i="20"/>
  <c r="Y50" i="20"/>
  <c r="Y49" i="20"/>
  <c r="Y47" i="20"/>
  <c r="Y46" i="20"/>
  <c r="Y44" i="20"/>
  <c r="Y43" i="20"/>
  <c r="Y41" i="20"/>
  <c r="Y40" i="20"/>
  <c r="Y38" i="20"/>
  <c r="Y37" i="20"/>
  <c r="Y35" i="20"/>
  <c r="Y34" i="20"/>
  <c r="Y32" i="20"/>
  <c r="Y31" i="20"/>
  <c r="Y29" i="20"/>
  <c r="Y28" i="20"/>
  <c r="Y26" i="20"/>
  <c r="Y25" i="20"/>
  <c r="Y23" i="20"/>
  <c r="Y22" i="20"/>
  <c r="X56" i="20"/>
  <c r="Z56" i="20" s="1"/>
  <c r="X55" i="20"/>
  <c r="Z55" i="20" s="1"/>
  <c r="X53" i="20"/>
  <c r="Z53" i="20" s="1"/>
  <c r="X52" i="20"/>
  <c r="Z52" i="20" s="1"/>
  <c r="X50" i="20"/>
  <c r="Z50" i="20" s="1"/>
  <c r="X49" i="20"/>
  <c r="Z49" i="20" s="1"/>
  <c r="X47" i="20"/>
  <c r="Z47" i="20" s="1"/>
  <c r="X46" i="20"/>
  <c r="Z46" i="20" s="1"/>
  <c r="X44" i="20"/>
  <c r="Z44" i="20" s="1"/>
  <c r="X43" i="20"/>
  <c r="Z43" i="20" s="1"/>
  <c r="X41" i="20"/>
  <c r="Z41" i="20" s="1"/>
  <c r="X40" i="20"/>
  <c r="X38" i="20"/>
  <c r="Z38" i="20" s="1"/>
  <c r="X37" i="20"/>
  <c r="Z37" i="20" s="1"/>
  <c r="X35" i="20"/>
  <c r="Z35" i="20" s="1"/>
  <c r="X34" i="20"/>
  <c r="Z34" i="20" s="1"/>
  <c r="X32" i="20"/>
  <c r="Z32" i="20" s="1"/>
  <c r="X31" i="20"/>
  <c r="Z31" i="20" s="1"/>
  <c r="X29" i="20"/>
  <c r="Z29" i="20" s="1"/>
  <c r="X28" i="20"/>
  <c r="Z28" i="20" s="1"/>
  <c r="X26" i="20"/>
  <c r="Z26" i="20" s="1"/>
  <c r="X25" i="20"/>
  <c r="Z25" i="20" s="1"/>
  <c r="X23" i="20"/>
  <c r="Z23" i="20" s="1"/>
  <c r="X22" i="20"/>
  <c r="Z22" i="20" s="1"/>
  <c r="W56" i="20"/>
  <c r="W55" i="20"/>
  <c r="W53" i="20"/>
  <c r="W52" i="20"/>
  <c r="W50" i="20"/>
  <c r="W49" i="20"/>
  <c r="W47" i="20"/>
  <c r="W46" i="20"/>
  <c r="W44" i="20"/>
  <c r="W43" i="20"/>
  <c r="W41" i="20"/>
  <c r="W40" i="20"/>
  <c r="W38" i="20"/>
  <c r="W37" i="20"/>
  <c r="W35" i="20"/>
  <c r="W34" i="20"/>
  <c r="W32" i="20"/>
  <c r="W31" i="20"/>
  <c r="W29" i="20"/>
  <c r="W28" i="20"/>
  <c r="W26" i="20"/>
  <c r="W25" i="20"/>
  <c r="W23" i="20"/>
  <c r="W22" i="20"/>
  <c r="T56" i="20"/>
  <c r="T55" i="20"/>
  <c r="T53" i="20"/>
  <c r="T52" i="20"/>
  <c r="T50" i="20"/>
  <c r="T49" i="20"/>
  <c r="T47" i="20"/>
  <c r="T46" i="20"/>
  <c r="T44" i="20"/>
  <c r="T43" i="20"/>
  <c r="T41" i="20"/>
  <c r="T40" i="20"/>
  <c r="T38" i="20"/>
  <c r="T37" i="20"/>
  <c r="T35" i="20"/>
  <c r="T34" i="20"/>
  <c r="T32" i="20"/>
  <c r="T31" i="20"/>
  <c r="T29" i="20"/>
  <c r="T28" i="20"/>
  <c r="T26" i="20"/>
  <c r="T25" i="20"/>
  <c r="T23" i="20"/>
  <c r="T22" i="20"/>
  <c r="Q56" i="20"/>
  <c r="Q55" i="20"/>
  <c r="Q53" i="20"/>
  <c r="Q52" i="20"/>
  <c r="Q50" i="20"/>
  <c r="Q49" i="20"/>
  <c r="Q47" i="20"/>
  <c r="Q46" i="20"/>
  <c r="Q44" i="20"/>
  <c r="Q43" i="20"/>
  <c r="Q41" i="20"/>
  <c r="Q40" i="20"/>
  <c r="Q38" i="20"/>
  <c r="Q37" i="20"/>
  <c r="Q35" i="20"/>
  <c r="Q34" i="20"/>
  <c r="Q32" i="20"/>
  <c r="Q31" i="20"/>
  <c r="Q29" i="20"/>
  <c r="Q28" i="20"/>
  <c r="Q26" i="20"/>
  <c r="Q25" i="20"/>
  <c r="Q23" i="20"/>
  <c r="Q22" i="20"/>
  <c r="N56" i="20"/>
  <c r="N55" i="20"/>
  <c r="N53" i="20"/>
  <c r="N52" i="20"/>
  <c r="N50" i="20"/>
  <c r="N49" i="20"/>
  <c r="N47" i="20"/>
  <c r="N46" i="20"/>
  <c r="N44" i="20"/>
  <c r="N43" i="20"/>
  <c r="N41" i="20"/>
  <c r="N40" i="20"/>
  <c r="N38" i="20"/>
  <c r="N37" i="20"/>
  <c r="N35" i="20"/>
  <c r="N34" i="20"/>
  <c r="N32" i="20"/>
  <c r="N31" i="20"/>
  <c r="N29" i="20"/>
  <c r="N28" i="20"/>
  <c r="N26" i="20"/>
  <c r="N25" i="20"/>
  <c r="N23" i="20"/>
  <c r="N22" i="20"/>
  <c r="K56" i="20"/>
  <c r="K55" i="20"/>
  <c r="K53" i="20"/>
  <c r="K52" i="20"/>
  <c r="K50" i="20"/>
  <c r="K49" i="20"/>
  <c r="K47" i="20"/>
  <c r="K46" i="20"/>
  <c r="K44" i="20"/>
  <c r="K43" i="20"/>
  <c r="K41" i="20"/>
  <c r="K40" i="20"/>
  <c r="K38" i="20"/>
  <c r="K37" i="20"/>
  <c r="K35" i="20"/>
  <c r="K34" i="20"/>
  <c r="K32" i="20"/>
  <c r="K31" i="20"/>
  <c r="K29" i="20"/>
  <c r="K28" i="20"/>
  <c r="K26" i="20"/>
  <c r="K25" i="20"/>
  <c r="K23" i="20"/>
  <c r="K22" i="20"/>
  <c r="H56" i="20"/>
  <c r="H55" i="20"/>
  <c r="H53" i="20"/>
  <c r="H52" i="20"/>
  <c r="H50" i="20"/>
  <c r="H49" i="20"/>
  <c r="H47" i="20"/>
  <c r="H46" i="20"/>
  <c r="H44" i="20"/>
  <c r="H43" i="20"/>
  <c r="H41" i="20"/>
  <c r="H40" i="20"/>
  <c r="H38" i="20"/>
  <c r="H37" i="20"/>
  <c r="H35" i="20"/>
  <c r="H34" i="20"/>
  <c r="H32" i="20"/>
  <c r="H31" i="20"/>
  <c r="H29" i="20"/>
  <c r="H28" i="20"/>
  <c r="H26" i="20"/>
  <c r="H25" i="20"/>
  <c r="H23" i="20"/>
  <c r="H22" i="20"/>
  <c r="Z40" i="20" l="1"/>
  <c r="AH58" i="18"/>
  <c r="AH59" i="18"/>
  <c r="AH56" i="18"/>
  <c r="AH55" i="18"/>
  <c r="AH53" i="18"/>
  <c r="AH52" i="18"/>
  <c r="AH50" i="18"/>
  <c r="AH49" i="18"/>
  <c r="AH47" i="18"/>
  <c r="AH46" i="18"/>
  <c r="AH44" i="18"/>
  <c r="AH43" i="18"/>
  <c r="AH41" i="18"/>
  <c r="AH40" i="18"/>
  <c r="AH39" i="18"/>
  <c r="AH37" i="18"/>
  <c r="AH36" i="18"/>
  <c r="AH33" i="18"/>
  <c r="AH32" i="18"/>
  <c r="AH34" i="18"/>
  <c r="AH30" i="18"/>
  <c r="AH29" i="18"/>
  <c r="AH27" i="18"/>
  <c r="AH26" i="18"/>
  <c r="AH24" i="18"/>
  <c r="AH23" i="18"/>
  <c r="AH20" i="18"/>
  <c r="AH21" i="18"/>
  <c r="AH17" i="18"/>
  <c r="AH18" i="18"/>
  <c r="N38" i="18" l="1"/>
  <c r="P42" i="18"/>
  <c r="P59" i="18"/>
  <c r="O59" i="18"/>
  <c r="Q59" i="18" s="1"/>
  <c r="N59" i="18"/>
  <c r="K59" i="18"/>
  <c r="H59" i="18"/>
  <c r="P58" i="18"/>
  <c r="O58" i="18"/>
  <c r="N58" i="18"/>
  <c r="K58" i="18"/>
  <c r="H58" i="18"/>
  <c r="P56" i="18"/>
  <c r="O56" i="18"/>
  <c r="N56" i="18"/>
  <c r="K56" i="18"/>
  <c r="H56" i="18"/>
  <c r="P55" i="18"/>
  <c r="O55" i="18"/>
  <c r="N55" i="18"/>
  <c r="K55" i="18"/>
  <c r="H55" i="18"/>
  <c r="P53" i="18"/>
  <c r="O53" i="18"/>
  <c r="N53" i="18"/>
  <c r="K53" i="18"/>
  <c r="H53" i="18"/>
  <c r="P52" i="18"/>
  <c r="O52" i="18"/>
  <c r="N52" i="18"/>
  <c r="K52" i="18"/>
  <c r="H52" i="18"/>
  <c r="P50" i="18"/>
  <c r="O50" i="18"/>
  <c r="N50" i="18"/>
  <c r="K50" i="18"/>
  <c r="H50" i="18"/>
  <c r="P49" i="18"/>
  <c r="O49" i="18"/>
  <c r="N49" i="18"/>
  <c r="K49" i="18"/>
  <c r="H49" i="18"/>
  <c r="P47" i="18"/>
  <c r="O47" i="18"/>
  <c r="Q47" i="18" s="1"/>
  <c r="N47" i="18"/>
  <c r="K47" i="18"/>
  <c r="H47" i="18"/>
  <c r="P46" i="18"/>
  <c r="O46" i="18"/>
  <c r="N46" i="18"/>
  <c r="K46" i="18"/>
  <c r="H46" i="18"/>
  <c r="P44" i="18"/>
  <c r="O44" i="18"/>
  <c r="N44" i="18"/>
  <c r="K44" i="18"/>
  <c r="H44" i="18"/>
  <c r="P43" i="18"/>
  <c r="O43" i="18"/>
  <c r="N43" i="18"/>
  <c r="K43" i="18"/>
  <c r="H43" i="18"/>
  <c r="P41" i="18"/>
  <c r="O41" i="18"/>
  <c r="Q41" i="18" s="1"/>
  <c r="N41" i="18"/>
  <c r="K41" i="18"/>
  <c r="H41" i="18"/>
  <c r="P40" i="18"/>
  <c r="O40" i="18"/>
  <c r="N40" i="18"/>
  <c r="K40" i="18"/>
  <c r="H40" i="18"/>
  <c r="P39" i="18"/>
  <c r="O39" i="18"/>
  <c r="N39" i="18"/>
  <c r="K39" i="18"/>
  <c r="H39" i="18"/>
  <c r="N37" i="18"/>
  <c r="K37" i="18"/>
  <c r="H37" i="18"/>
  <c r="Q36" i="18"/>
  <c r="N36" i="18"/>
  <c r="K36" i="18"/>
  <c r="H36" i="18"/>
  <c r="N34" i="18"/>
  <c r="K34" i="18"/>
  <c r="H34" i="18"/>
  <c r="N33" i="18"/>
  <c r="K33" i="18"/>
  <c r="H33" i="18"/>
  <c r="N32" i="18"/>
  <c r="K32" i="18"/>
  <c r="H32" i="18"/>
  <c r="N30" i="18"/>
  <c r="K30" i="18"/>
  <c r="H30" i="18"/>
  <c r="N29" i="18"/>
  <c r="K29" i="18"/>
  <c r="H29" i="18"/>
  <c r="N27" i="18"/>
  <c r="K27" i="18"/>
  <c r="N26" i="18"/>
  <c r="K26" i="18"/>
  <c r="H26" i="18"/>
  <c r="N24" i="18"/>
  <c r="K24" i="18"/>
  <c r="H24" i="18"/>
  <c r="N23" i="18"/>
  <c r="K23" i="18"/>
  <c r="H23" i="18"/>
  <c r="K21" i="18"/>
  <c r="H21" i="18"/>
  <c r="K20" i="18"/>
  <c r="H20" i="18"/>
  <c r="N18" i="18"/>
  <c r="K18" i="18"/>
  <c r="H18" i="18"/>
  <c r="N17" i="18"/>
  <c r="K17" i="18"/>
  <c r="H17" i="18"/>
  <c r="Q53" i="18" l="1"/>
  <c r="Q17" i="18"/>
  <c r="Q40" i="18"/>
  <c r="Q39" i="18"/>
  <c r="Q33" i="18"/>
  <c r="Q27" i="18"/>
  <c r="Q55" i="18"/>
  <c r="Q49" i="18"/>
  <c r="Q43" i="18"/>
  <c r="Q56" i="18"/>
  <c r="Q50" i="18"/>
  <c r="Q44" i="18"/>
  <c r="Q34" i="18"/>
  <c r="Q30" i="18"/>
  <c r="Q24" i="18"/>
  <c r="Q21" i="18"/>
  <c r="Q23" i="18"/>
  <c r="Q29" i="18"/>
  <c r="Q20" i="18"/>
  <c r="Q18" i="18"/>
  <c r="Q46" i="18"/>
  <c r="Q52" i="18"/>
  <c r="Q58" i="18"/>
  <c r="Q26" i="18"/>
  <c r="Q32" i="18"/>
  <c r="Q37" i="18"/>
  <c r="H30" i="4" l="1"/>
  <c r="H25" i="4" s="1"/>
  <c r="H29" i="4"/>
  <c r="H27" i="4"/>
  <c r="H24" i="4" l="1"/>
  <c r="H26" i="4" s="1"/>
  <c r="M24" i="4"/>
  <c r="M25" i="4"/>
  <c r="K24" i="4" l="1"/>
  <c r="K25" i="4" l="1"/>
  <c r="J25" i="4"/>
  <c r="E25" i="4"/>
  <c r="E26" i="4" l="1"/>
  <c r="H21" i="4" l="1"/>
  <c r="H23" i="4" s="1"/>
  <c r="H19" i="4" l="1"/>
  <c r="H18" i="4"/>
  <c r="H15" i="4" l="1"/>
  <c r="H14" i="4"/>
  <c r="H13" i="4"/>
  <c r="H11" i="4" l="1"/>
  <c r="H10" i="4"/>
  <c r="H9" i="4"/>
  <c r="H7" i="4"/>
  <c r="H6" i="4"/>
  <c r="H5" i="4"/>
  <c r="H12" i="4" l="1"/>
  <c r="N6" i="16"/>
  <c r="O6" i="16"/>
  <c r="P6" i="16"/>
  <c r="Q6" i="16"/>
  <c r="R6" i="16"/>
  <c r="M6" i="16"/>
  <c r="L6" i="16"/>
  <c r="Z23" i="16" l="1"/>
  <c r="Y23" i="16"/>
  <c r="X23" i="16"/>
  <c r="W23" i="16"/>
  <c r="V23" i="16"/>
  <c r="U23" i="16"/>
  <c r="T23" i="16"/>
  <c r="R23" i="16"/>
  <c r="Q23" i="16"/>
  <c r="P23" i="16"/>
  <c r="O23" i="16"/>
  <c r="N23" i="16"/>
  <c r="M23" i="16"/>
  <c r="L23" i="16"/>
  <c r="J23" i="16"/>
  <c r="I23" i="16"/>
  <c r="H23" i="16"/>
  <c r="G23" i="16"/>
  <c r="F23" i="16"/>
  <c r="E23" i="16"/>
  <c r="D23" i="16"/>
  <c r="AA45" i="16"/>
  <c r="AA44" i="16"/>
  <c r="AA43" i="16"/>
  <c r="AA42" i="16"/>
  <c r="AA41" i="16"/>
  <c r="AA40" i="16"/>
  <c r="AA39" i="16"/>
  <c r="AA38" i="16"/>
  <c r="AA37" i="16"/>
  <c r="AA36" i="16"/>
  <c r="AA35" i="16"/>
  <c r="AA34" i="16"/>
  <c r="AA33" i="16"/>
  <c r="AA32" i="16"/>
  <c r="AA31" i="16"/>
  <c r="AA30" i="16"/>
  <c r="AA29" i="16"/>
  <c r="AA28" i="16"/>
  <c r="AA27" i="16"/>
  <c r="AA26" i="16"/>
  <c r="AA25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AA9" i="16"/>
  <c r="AA10" i="16"/>
  <c r="AA11" i="16"/>
  <c r="AA12" i="16"/>
  <c r="AA13" i="16"/>
  <c r="AA14" i="16"/>
  <c r="AA15" i="16"/>
  <c r="AA16" i="16"/>
  <c r="AA17" i="16"/>
  <c r="AA18" i="16"/>
  <c r="AA19" i="16"/>
  <c r="AA20" i="16"/>
  <c r="AA21" i="16"/>
  <c r="AA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8" i="16"/>
  <c r="AA6" i="16" l="1"/>
  <c r="S6" i="16"/>
  <c r="K6" i="16"/>
  <c r="AA23" i="16"/>
  <c r="K23" i="16"/>
  <c r="S23" i="16"/>
  <c r="V11" i="10" l="1"/>
  <c r="W11" i="10"/>
  <c r="X11" i="10"/>
  <c r="Y11" i="10"/>
  <c r="AA11" i="10"/>
  <c r="AC11" i="10"/>
  <c r="AF11" i="10"/>
  <c r="AG11" i="10"/>
  <c r="AH11" i="10"/>
  <c r="AI11" i="10"/>
  <c r="AJ11" i="10"/>
  <c r="AK11" i="10"/>
  <c r="AL11" i="10"/>
  <c r="H11" i="10"/>
  <c r="K11" i="10"/>
  <c r="L11" i="10"/>
  <c r="N11" i="10"/>
  <c r="T11" i="10"/>
  <c r="U11" i="10"/>
  <c r="N24" i="4" l="1"/>
  <c r="J26" i="4"/>
  <c r="N20" i="4"/>
  <c r="M20" i="4"/>
  <c r="K20" i="4"/>
  <c r="J20" i="4"/>
  <c r="H20" i="4"/>
  <c r="G20" i="4"/>
  <c r="E20" i="4"/>
  <c r="N16" i="4"/>
  <c r="M16" i="4"/>
  <c r="K16" i="4"/>
  <c r="J16" i="4"/>
  <c r="H16" i="4"/>
  <c r="G16" i="4"/>
  <c r="E16" i="4"/>
  <c r="N12" i="4"/>
  <c r="M12" i="4"/>
  <c r="K12" i="4"/>
  <c r="J12" i="4"/>
  <c r="G12" i="4"/>
  <c r="E12" i="4"/>
  <c r="N8" i="4"/>
  <c r="M8" i="4"/>
  <c r="K8" i="4"/>
  <c r="J8" i="4"/>
  <c r="H8" i="4"/>
  <c r="G8" i="4"/>
  <c r="N26" i="4" l="1"/>
  <c r="K26" i="4"/>
  <c r="M26" i="4"/>
  <c r="AI10" i="10" l="1"/>
  <c r="W10" i="10"/>
  <c r="X10" i="10"/>
  <c r="Y10" i="10"/>
  <c r="AA10" i="10"/>
  <c r="AC10" i="10"/>
  <c r="AF10" i="10"/>
  <c r="AG10" i="10"/>
  <c r="AH10" i="10"/>
  <c r="AJ10" i="10"/>
  <c r="AK10" i="10"/>
  <c r="AL10" i="10"/>
  <c r="AM10" i="10"/>
  <c r="V10" i="10"/>
  <c r="U10" i="10"/>
  <c r="T10" i="10"/>
  <c r="F28" i="10"/>
  <c r="F17" i="10"/>
  <c r="F18" i="10"/>
  <c r="F19" i="10"/>
  <c r="F20" i="10"/>
  <c r="F21" i="10"/>
  <c r="F22" i="10"/>
  <c r="F23" i="10"/>
  <c r="F24" i="10"/>
  <c r="F25" i="10"/>
  <c r="F26" i="10"/>
  <c r="F27" i="10"/>
  <c r="F16" i="10"/>
  <c r="F15" i="10"/>
  <c r="N10" i="10"/>
  <c r="K10" i="10"/>
  <c r="H10" i="10"/>
  <c r="G10" i="10"/>
  <c r="E10" i="10"/>
  <c r="D10" i="10"/>
  <c r="F11" i="10" l="1"/>
  <c r="F10" i="10" s="1"/>
  <c r="M11" i="10"/>
  <c r="Q11" i="10"/>
  <c r="Q10" i="10" s="1"/>
  <c r="F29" i="9" l="1"/>
  <c r="F18" i="9"/>
  <c r="F19" i="9"/>
  <c r="F20" i="9"/>
  <c r="F21" i="9"/>
  <c r="F22" i="9"/>
  <c r="F23" i="9"/>
  <c r="F24" i="9"/>
  <c r="F25" i="9"/>
  <c r="F26" i="9"/>
  <c r="F27" i="9"/>
  <c r="F28" i="9"/>
  <c r="F17" i="9"/>
  <c r="F16" i="9"/>
  <c r="X12" i="9"/>
  <c r="X11" i="9" s="1"/>
  <c r="W12" i="9"/>
  <c r="W11" i="9" s="1"/>
  <c r="U12" i="9"/>
  <c r="T12" i="9"/>
  <c r="T11" i="9" s="1"/>
  <c r="R12" i="9"/>
  <c r="R11" i="9" s="1"/>
  <c r="Q12" i="9"/>
  <c r="O12" i="9"/>
  <c r="O11" i="9" s="1"/>
  <c r="N12" i="9"/>
  <c r="K12" i="9"/>
  <c r="I12" i="9"/>
  <c r="I11" i="9" s="1"/>
  <c r="H12" i="9"/>
  <c r="AA14" i="9"/>
  <c r="Z14" i="9"/>
  <c r="AA13" i="9"/>
  <c r="Z13" i="9"/>
  <c r="G11" i="9"/>
  <c r="AC11" i="9"/>
  <c r="AD11" i="9"/>
  <c r="AE11" i="9"/>
  <c r="AF11" i="9"/>
  <c r="AG11" i="9"/>
  <c r="AH11" i="9"/>
  <c r="AI11" i="9"/>
  <c r="AJ11" i="9"/>
  <c r="AL11" i="9"/>
  <c r="AN11" i="9"/>
  <c r="AO11" i="9"/>
  <c r="AP11" i="9"/>
  <c r="AR11" i="9"/>
  <c r="AS11" i="9"/>
  <c r="AT11" i="9"/>
  <c r="AU11" i="9"/>
  <c r="AV11" i="9"/>
  <c r="E11" i="9"/>
  <c r="F12" i="9" l="1"/>
  <c r="F11" i="9" s="1"/>
  <c r="AB13" i="9"/>
  <c r="V11" i="9"/>
  <c r="AB14" i="9"/>
  <c r="S11" i="9"/>
  <c r="U11" i="9"/>
  <c r="P11" i="9"/>
  <c r="H11" i="9"/>
  <c r="K11" i="9"/>
  <c r="N11" i="9"/>
  <c r="Z12" i="9"/>
  <c r="Y11" i="9"/>
  <c r="Q11" i="9"/>
  <c r="J11" i="9"/>
  <c r="Z11" i="9" l="1"/>
  <c r="AO13" i="20" l="1"/>
  <c r="AO12" i="20"/>
  <c r="E12" i="20"/>
  <c r="F12" i="20"/>
  <c r="G12" i="20"/>
  <c r="I12" i="20"/>
  <c r="J12" i="20"/>
  <c r="L12" i="20"/>
  <c r="M12" i="20"/>
  <c r="O12" i="20"/>
  <c r="P12" i="20"/>
  <c r="R12" i="20"/>
  <c r="S12" i="20"/>
  <c r="U12" i="20"/>
  <c r="V12" i="20"/>
  <c r="X12" i="20"/>
  <c r="Y12" i="20"/>
  <c r="AA12" i="20"/>
  <c r="AB12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P12" i="20"/>
  <c r="AQ12" i="20"/>
  <c r="AR12" i="20"/>
  <c r="AS12" i="20"/>
  <c r="AT12" i="20"/>
  <c r="AU12" i="20"/>
  <c r="E13" i="20"/>
  <c r="G13" i="20"/>
  <c r="I13" i="20"/>
  <c r="J13" i="20"/>
  <c r="L13" i="20"/>
  <c r="M13" i="20"/>
  <c r="O13" i="20"/>
  <c r="P13" i="20"/>
  <c r="R13" i="20"/>
  <c r="S13" i="20"/>
  <c r="U13" i="20"/>
  <c r="V13" i="20"/>
  <c r="X13" i="20"/>
  <c r="Y13" i="20"/>
  <c r="AA13" i="20"/>
  <c r="AB13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P13" i="20"/>
  <c r="AQ13" i="20"/>
  <c r="AR13" i="20"/>
  <c r="AS13" i="20"/>
  <c r="AT13" i="20"/>
  <c r="AU13" i="20"/>
  <c r="D12" i="20"/>
  <c r="M11" i="20" l="1"/>
  <c r="O11" i="20"/>
  <c r="AN11" i="20"/>
  <c r="AJ11" i="20"/>
  <c r="K13" i="20"/>
  <c r="N12" i="20"/>
  <c r="K12" i="20"/>
  <c r="W13" i="20"/>
  <c r="Z13" i="20"/>
  <c r="T13" i="20"/>
  <c r="Q13" i="20"/>
  <c r="T12" i="20"/>
  <c r="W12" i="20"/>
  <c r="Q12" i="20"/>
  <c r="Z12" i="20"/>
  <c r="AH11" i="20"/>
  <c r="AU11" i="20"/>
  <c r="AT11" i="20"/>
  <c r="AQ11" i="20"/>
  <c r="AP11" i="20"/>
  <c r="AG11" i="20"/>
  <c r="AD11" i="20"/>
  <c r="X11" i="20"/>
  <c r="V11" i="20"/>
  <c r="N13" i="20"/>
  <c r="F11" i="20"/>
  <c r="AS11" i="20"/>
  <c r="AR11" i="20"/>
  <c r="AM11" i="20"/>
  <c r="AL11" i="20"/>
  <c r="AK11" i="20"/>
  <c r="AI11" i="20"/>
  <c r="AF11" i="20"/>
  <c r="AB11" i="20"/>
  <c r="AA11" i="20"/>
  <c r="Y11" i="20"/>
  <c r="S11" i="20"/>
  <c r="R11" i="20"/>
  <c r="P11" i="20"/>
  <c r="L11" i="20"/>
  <c r="J11" i="20"/>
  <c r="I11" i="20"/>
  <c r="D11" i="20"/>
  <c r="U11" i="20"/>
  <c r="G11" i="20"/>
  <c r="AE11" i="20"/>
  <c r="AC11" i="20"/>
  <c r="H12" i="20"/>
  <c r="E11" i="20"/>
  <c r="AO11" i="20"/>
  <c r="H13" i="20"/>
  <c r="Z11" i="20" l="1"/>
  <c r="K11" i="20"/>
  <c r="N11" i="20"/>
  <c r="W11" i="20"/>
  <c r="T11" i="20"/>
  <c r="Q11" i="20"/>
  <c r="H11" i="20"/>
  <c r="M13" i="18"/>
  <c r="O12" i="18" l="1"/>
  <c r="G12" i="18" l="1"/>
  <c r="H12" i="18"/>
  <c r="I12" i="18"/>
  <c r="J12" i="18"/>
  <c r="K12" i="18"/>
  <c r="L12" i="18"/>
  <c r="M12" i="18"/>
  <c r="N12" i="18"/>
  <c r="P12" i="18"/>
  <c r="R12" i="18"/>
  <c r="S12" i="18"/>
  <c r="T12" i="18"/>
  <c r="U12" i="18"/>
  <c r="V12" i="18"/>
  <c r="W12" i="18"/>
  <c r="X12" i="18"/>
  <c r="Y12" i="18"/>
  <c r="Z12" i="18"/>
  <c r="AB12" i="18"/>
  <c r="AD12" i="18"/>
  <c r="AE12" i="18"/>
  <c r="AF12" i="18"/>
  <c r="AG12" i="18"/>
  <c r="AH12" i="18"/>
  <c r="AI12" i="18"/>
  <c r="AJ12" i="18"/>
  <c r="AK12" i="18"/>
  <c r="AL12" i="18"/>
  <c r="G13" i="18"/>
  <c r="H13" i="18"/>
  <c r="I13" i="18"/>
  <c r="J13" i="18"/>
  <c r="K13" i="18"/>
  <c r="L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B13" i="18"/>
  <c r="AD13" i="18"/>
  <c r="AE13" i="18"/>
  <c r="AF13" i="18"/>
  <c r="AG13" i="18"/>
  <c r="AH13" i="18"/>
  <c r="AI13" i="18"/>
  <c r="AJ13" i="18"/>
  <c r="AK13" i="18"/>
  <c r="AL13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B14" i="18"/>
  <c r="AD14" i="18"/>
  <c r="AE14" i="18"/>
  <c r="AF14" i="18"/>
  <c r="AG14" i="18"/>
  <c r="AH14" i="18"/>
  <c r="AI14" i="18"/>
  <c r="AJ14" i="18"/>
  <c r="AK14" i="18"/>
  <c r="AL14" i="18"/>
  <c r="F14" i="18"/>
  <c r="F12" i="18"/>
  <c r="F11" i="18" s="1"/>
  <c r="E12" i="18"/>
  <c r="E14" i="18"/>
  <c r="E13" i="18"/>
  <c r="D12" i="18"/>
  <c r="D13" i="18"/>
  <c r="D14" i="18"/>
  <c r="AB11" i="18" l="1"/>
  <c r="W11" i="18"/>
  <c r="AG11" i="18"/>
  <c r="AK11" i="18"/>
  <c r="H11" i="18"/>
  <c r="D11" i="18"/>
  <c r="E11" i="18"/>
  <c r="AF11" i="18"/>
  <c r="V11" i="18"/>
  <c r="AI11" i="18"/>
  <c r="AE11" i="18"/>
  <c r="Y11" i="18"/>
  <c r="U11" i="18"/>
  <c r="AJ11" i="18"/>
  <c r="Z11" i="18"/>
  <c r="AD11" i="18"/>
  <c r="X11" i="18"/>
  <c r="S11" i="18"/>
  <c r="R11" i="18"/>
  <c r="J11" i="18"/>
  <c r="M11" i="18"/>
  <c r="G11" i="18"/>
  <c r="O11" i="18"/>
  <c r="P11" i="18"/>
  <c r="AL11" i="18"/>
  <c r="AH11" i="18"/>
  <c r="T11" i="18"/>
  <c r="N11" i="18"/>
  <c r="K11" i="18"/>
  <c r="L11" i="18"/>
  <c r="I11" i="18"/>
  <c r="I11" i="10" l="1"/>
  <c r="J11" i="10"/>
  <c r="M11" i="9" l="1"/>
  <c r="L12" i="9"/>
  <c r="AA12" i="9" s="1"/>
  <c r="AB12" i="9" l="1"/>
  <c r="AB11" i="9" s="1"/>
  <c r="AA11" i="9"/>
  <c r="L11" i="9"/>
  <c r="R11" i="10" l="1"/>
  <c r="P11" i="10"/>
  <c r="P10" i="10" s="1"/>
  <c r="O11" i="10"/>
  <c r="O10" i="10" s="1"/>
  <c r="S11" i="10" l="1"/>
  <c r="I10" i="10"/>
  <c r="J10" i="10"/>
  <c r="L10" i="10"/>
  <c r="M10" i="10"/>
  <c r="R10" i="10"/>
  <c r="S10" i="10" l="1"/>
  <c r="V45" i="13" l="1"/>
  <c r="L45" i="13"/>
  <c r="I45" i="13"/>
  <c r="AB45" i="13"/>
  <c r="Y45" i="13"/>
  <c r="AK45" i="13"/>
  <c r="V19" i="13" l="1"/>
  <c r="E45" i="13"/>
  <c r="AA45" i="13"/>
  <c r="K45" i="13"/>
  <c r="S14" i="13"/>
  <c r="R19" i="13"/>
  <c r="AJ19" i="13"/>
  <c r="H19" i="13"/>
  <c r="E40" i="13"/>
  <c r="AK40" i="13"/>
  <c r="AK37" i="13" s="1"/>
  <c r="U40" i="13"/>
  <c r="L40" i="13"/>
  <c r="L37" i="13" s="1"/>
  <c r="X14" i="13"/>
  <c r="U14" i="13"/>
  <c r="AA14" i="13"/>
  <c r="AK14" i="13"/>
  <c r="L14" i="13"/>
  <c r="H45" i="13"/>
  <c r="R45" i="13"/>
  <c r="AA19" i="13"/>
  <c r="X19" i="13"/>
  <c r="L19" i="13"/>
  <c r="K19" i="13"/>
  <c r="I40" i="13"/>
  <c r="I37" i="13" s="1"/>
  <c r="AB40" i="13"/>
  <c r="AB37" i="13" s="1"/>
  <c r="F40" i="13"/>
  <c r="H40" i="13"/>
  <c r="AB14" i="13"/>
  <c r="V14" i="13"/>
  <c r="V12" i="13" s="1"/>
  <c r="F14" i="13"/>
  <c r="K14" i="13"/>
  <c r="K12" i="13" s="1"/>
  <c r="F45" i="13"/>
  <c r="U19" i="13"/>
  <c r="S19" i="13"/>
  <c r="F19" i="13"/>
  <c r="AK19" i="13"/>
  <c r="I19" i="13"/>
  <c r="K40" i="13"/>
  <c r="X40" i="13"/>
  <c r="AJ40" i="13"/>
  <c r="V40" i="13"/>
  <c r="V37" i="13" s="1"/>
  <c r="I14" i="13"/>
  <c r="AL14" i="13"/>
  <c r="AJ14" i="13"/>
  <c r="H14" i="13"/>
  <c r="S45" i="13"/>
  <c r="AJ45" i="13"/>
  <c r="U45" i="13"/>
  <c r="X45" i="13"/>
  <c r="Y19" i="13"/>
  <c r="AB19" i="13"/>
  <c r="S40" i="13"/>
  <c r="Y40" i="13"/>
  <c r="Y37" i="13" s="1"/>
  <c r="AA40" i="13"/>
  <c r="R40" i="13"/>
  <c r="Y14" i="13"/>
  <c r="R14" i="13"/>
  <c r="E14" i="13"/>
  <c r="S37" i="13" l="1"/>
  <c r="H37" i="13"/>
  <c r="M40" i="13"/>
  <c r="AL45" i="13"/>
  <c r="AE14" i="13"/>
  <c r="AJ12" i="13"/>
  <c r="W19" i="13"/>
  <c r="E37" i="13"/>
  <c r="T14" i="13"/>
  <c r="X37" i="13"/>
  <c r="G14" i="13"/>
  <c r="K37" i="13"/>
  <c r="Z14" i="13"/>
  <c r="X12" i="13"/>
  <c r="R37" i="13"/>
  <c r="W45" i="13"/>
  <c r="U12" i="13"/>
  <c r="J19" i="13"/>
  <c r="E12" i="13"/>
  <c r="R12" i="13"/>
  <c r="AA12" i="13"/>
  <c r="W14" i="13"/>
  <c r="W12" i="13" s="1"/>
  <c r="M45" i="13"/>
  <c r="M37" i="13" s="1"/>
  <c r="AC40" i="13"/>
  <c r="AB12" i="13"/>
  <c r="S12" i="13"/>
  <c r="AL40" i="13"/>
  <c r="L12" i="13"/>
  <c r="AA37" i="13"/>
  <c r="AJ37" i="13"/>
  <c r="Z40" i="13"/>
  <c r="F12" i="13"/>
  <c r="F37" i="13"/>
  <c r="J45" i="13"/>
  <c r="M14" i="13"/>
  <c r="M19" i="13"/>
  <c r="Y12" i="13"/>
  <c r="T40" i="13"/>
  <c r="AD45" i="13"/>
  <c r="W40" i="13"/>
  <c r="AD19" i="13"/>
  <c r="N14" i="13"/>
  <c r="AE40" i="13"/>
  <c r="Z45" i="13"/>
  <c r="O45" i="13"/>
  <c r="O14" i="13"/>
  <c r="AH14" i="13"/>
  <c r="J40" i="13"/>
  <c r="Z19" i="13"/>
  <c r="AK12" i="13"/>
  <c r="U37" i="13"/>
  <c r="G40" i="13"/>
  <c r="AL19" i="13"/>
  <c r="AL12" i="13" s="1"/>
  <c r="G45" i="13"/>
  <c r="AD40" i="13"/>
  <c r="AF40" i="13"/>
  <c r="AE19" i="13"/>
  <c r="N19" i="13"/>
  <c r="AH40" i="13"/>
  <c r="O40" i="13"/>
  <c r="T45" i="13"/>
  <c r="H12" i="13"/>
  <c r="G19" i="13"/>
  <c r="G12" i="13" s="1"/>
  <c r="AD14" i="13"/>
  <c r="AE45" i="13"/>
  <c r="J14" i="13"/>
  <c r="I12" i="13"/>
  <c r="O19" i="13"/>
  <c r="AC19" i="13"/>
  <c r="AC14" i="13"/>
  <c r="N40" i="13"/>
  <c r="T19" i="13"/>
  <c r="AC45" i="13"/>
  <c r="N45" i="13"/>
  <c r="T12" i="13" l="1"/>
  <c r="Z12" i="13"/>
  <c r="W37" i="13"/>
  <c r="M12" i="13"/>
  <c r="AE12" i="13"/>
  <c r="AC37" i="13"/>
  <c r="AL37" i="13"/>
  <c r="AE37" i="13"/>
  <c r="AH19" i="13"/>
  <c r="AH12" i="13" s="1"/>
  <c r="Z37" i="13"/>
  <c r="O37" i="13"/>
  <c r="T37" i="13"/>
  <c r="AD37" i="13"/>
  <c r="G37" i="13"/>
  <c r="J12" i="13"/>
  <c r="J37" i="13"/>
  <c r="O12" i="13"/>
  <c r="AD12" i="13"/>
  <c r="N12" i="13"/>
  <c r="AG45" i="13"/>
  <c r="AG19" i="13"/>
  <c r="N37" i="13"/>
  <c r="AF19" i="13"/>
  <c r="P45" i="13"/>
  <c r="AG14" i="13"/>
  <c r="P14" i="13"/>
  <c r="P40" i="13"/>
  <c r="AF45" i="13"/>
  <c r="AF37" i="13" s="1"/>
  <c r="AG40" i="13"/>
  <c r="AC12" i="13"/>
  <c r="AF14" i="13"/>
  <c r="P19" i="13"/>
  <c r="AH45" i="13"/>
  <c r="AH37" i="13" s="1"/>
  <c r="AG12" i="13" l="1"/>
  <c r="AG37" i="13"/>
  <c r="AF12" i="13"/>
  <c r="P37" i="13"/>
  <c r="AM19" i="13"/>
  <c r="AI19" i="13"/>
  <c r="AM40" i="13"/>
  <c r="AI40" i="13"/>
  <c r="P12" i="13"/>
  <c r="AM14" i="13"/>
  <c r="AI14" i="13"/>
  <c r="AM45" i="13"/>
  <c r="AI45" i="13"/>
  <c r="AM12" i="13" l="1"/>
  <c r="AI37" i="13"/>
  <c r="AI12" i="13"/>
  <c r="AM37" i="13"/>
</calcChain>
</file>

<file path=xl/sharedStrings.xml><?xml version="1.0" encoding="utf-8"?>
<sst xmlns="http://schemas.openxmlformats.org/spreadsheetml/2006/main" count="1303" uniqueCount="613">
  <si>
    <t>本務職員数</t>
  </si>
  <si>
    <t>計</t>
  </si>
  <si>
    <t>公立</t>
    <rPh sb="1" eb="2">
      <t>タ</t>
    </rPh>
    <phoneticPr fontId="3"/>
  </si>
  <si>
    <t>国立</t>
    <rPh sb="0" eb="1">
      <t>クニ</t>
    </rPh>
    <rPh sb="1" eb="2">
      <t>タ</t>
    </rPh>
    <phoneticPr fontId="3"/>
  </si>
  <si>
    <t>私立</t>
    <rPh sb="0" eb="1">
      <t>シリツ</t>
    </rPh>
    <rPh sb="1" eb="2">
      <t>タ</t>
    </rPh>
    <phoneticPr fontId="3"/>
  </si>
  <si>
    <t>定時制</t>
    <rPh sb="0" eb="3">
      <t>テイジセイ</t>
    </rPh>
    <phoneticPr fontId="3"/>
  </si>
  <si>
    <t>市 町 村 立</t>
    <rPh sb="0" eb="1">
      <t>シ</t>
    </rPh>
    <rPh sb="2" eb="3">
      <t>マチ</t>
    </rPh>
    <rPh sb="4" eb="5">
      <t>ムラ</t>
    </rPh>
    <rPh sb="6" eb="7">
      <t>タテ</t>
    </rPh>
    <phoneticPr fontId="3"/>
  </si>
  <si>
    <t>道　　　 立</t>
    <rPh sb="0" eb="1">
      <t>ミチ</t>
    </rPh>
    <rPh sb="5" eb="6">
      <t>タテ</t>
    </rPh>
    <phoneticPr fontId="3"/>
  </si>
  <si>
    <t>公　　　　　 立</t>
    <rPh sb="7" eb="8">
      <t>タ</t>
    </rPh>
    <phoneticPr fontId="3"/>
  </si>
  <si>
    <t>（注）　「学校数」欄の（　）は併置校数である。</t>
    <rPh sb="9" eb="10">
      <t>ラン</t>
    </rPh>
    <rPh sb="15" eb="17">
      <t>ヘイチ</t>
    </rPh>
    <rPh sb="17" eb="18">
      <t>コウ</t>
    </rPh>
    <rPh sb="18" eb="19">
      <t>スウ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</si>
  <si>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</si>
  <si>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</si>
  <si>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前期課程</t>
    <rPh sb="0" eb="2">
      <t>ゼンキ</t>
    </rPh>
    <rPh sb="2" eb="4">
      <t>カテイ</t>
    </rPh>
    <phoneticPr fontId="3"/>
  </si>
  <si>
    <t>後期課程</t>
    <rPh sb="0" eb="2">
      <t>コウキ</t>
    </rPh>
    <rPh sb="2" eb="4">
      <t>カテイ</t>
    </rPh>
    <phoneticPr fontId="3"/>
  </si>
  <si>
    <t>総　　　　　括　　　　　表</t>
    <phoneticPr fontId="3"/>
  </si>
  <si>
    <t>学校種別</t>
    <phoneticPr fontId="3"/>
  </si>
  <si>
    <t xml:space="preserve">設　置　区　分 </t>
    <phoneticPr fontId="3"/>
  </si>
  <si>
    <t>学　　　校　　　数</t>
    <phoneticPr fontId="3"/>
  </si>
  <si>
    <t>学 級 数</t>
    <phoneticPr fontId="3"/>
  </si>
  <si>
    <t>在 学 者 数</t>
    <phoneticPr fontId="3"/>
  </si>
  <si>
    <t>本務教員数</t>
    <phoneticPr fontId="3"/>
  </si>
  <si>
    <t>本　校</t>
    <phoneticPr fontId="3"/>
  </si>
  <si>
    <t>分　校</t>
    <phoneticPr fontId="3"/>
  </si>
  <si>
    <t>計</t>
    <phoneticPr fontId="3"/>
  </si>
  <si>
    <t>幼稚園</t>
    <phoneticPr fontId="3"/>
  </si>
  <si>
    <t>小学校</t>
    <phoneticPr fontId="3"/>
  </si>
  <si>
    <t>中  学  校</t>
    <phoneticPr fontId="3"/>
  </si>
  <si>
    <t>全日制</t>
    <phoneticPr fontId="3"/>
  </si>
  <si>
    <t>高等学校</t>
    <phoneticPr fontId="3"/>
  </si>
  <si>
    <t>定時制</t>
    <phoneticPr fontId="3"/>
  </si>
  <si>
    <t>全日制</t>
    <phoneticPr fontId="3"/>
  </si>
  <si>
    <t>定時制</t>
    <phoneticPr fontId="3"/>
  </si>
  <si>
    <t>道立</t>
    <phoneticPr fontId="3"/>
  </si>
  <si>
    <t>市立</t>
    <phoneticPr fontId="3"/>
  </si>
  <si>
    <t>私立</t>
    <rPh sb="1" eb="2">
      <t>リツ</t>
    </rPh>
    <phoneticPr fontId="3"/>
  </si>
  <si>
    <t>公立</t>
    <rPh sb="0" eb="1">
      <t>コウ</t>
    </rPh>
    <rPh sb="1" eb="2">
      <t>リツ</t>
    </rPh>
    <phoneticPr fontId="4"/>
  </si>
  <si>
    <t>高等学校の　　　　　　　専攻科</t>
    <rPh sb="0" eb="2">
      <t>コウトウ</t>
    </rPh>
    <rPh sb="2" eb="4">
      <t>ガッコウ</t>
    </rPh>
    <rPh sb="12" eb="15">
      <t>センコウカ</t>
    </rPh>
    <phoneticPr fontId="4"/>
  </si>
  <si>
    <t>公           立  （道　     立）</t>
    <rPh sb="0" eb="1">
      <t>コウ</t>
    </rPh>
    <rPh sb="12" eb="13">
      <t>リツ</t>
    </rPh>
    <rPh sb="16" eb="17">
      <t>ミチ</t>
    </rPh>
    <rPh sb="23" eb="24">
      <t>リツ</t>
    </rPh>
    <phoneticPr fontId="4"/>
  </si>
  <si>
    <t>道立</t>
    <rPh sb="0" eb="2">
      <t>ドウリツ</t>
    </rPh>
    <phoneticPr fontId="4"/>
  </si>
  <si>
    <t>通信制</t>
    <rPh sb="0" eb="3">
      <t>ツウシンセイ</t>
    </rPh>
    <phoneticPr fontId="4"/>
  </si>
  <si>
    <t>幼保連携型認定こども園</t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3"/>
  </si>
  <si>
    <t xml:space="preserve">         特別支援学校の専攻科の学級数及び在学者数は、特別支援学校の内数である。</t>
    <rPh sb="9" eb="11">
      <t>トクベツ</t>
    </rPh>
    <rPh sb="11" eb="13">
      <t>シエン</t>
    </rPh>
    <rPh sb="13" eb="15">
      <t>ガッコウ</t>
    </rPh>
    <rPh sb="16" eb="18">
      <t>センコウ</t>
    </rPh>
    <rPh sb="18" eb="19">
      <t>カ</t>
    </rPh>
    <rPh sb="20" eb="22">
      <t>ガッキュウ</t>
    </rPh>
    <rPh sb="22" eb="23">
      <t>スウ</t>
    </rPh>
    <rPh sb="23" eb="24">
      <t>オヨ</t>
    </rPh>
    <rPh sb="25" eb="27">
      <t>ザイガク</t>
    </rPh>
    <rPh sb="27" eb="28">
      <t>シャ</t>
    </rPh>
    <rPh sb="28" eb="29">
      <t>スウ</t>
    </rPh>
    <rPh sb="31" eb="33">
      <t>トクベツ</t>
    </rPh>
    <rPh sb="33" eb="35">
      <t>シエン</t>
    </rPh>
    <rPh sb="35" eb="37">
      <t>ガッコウ</t>
    </rPh>
    <rPh sb="38" eb="39">
      <t>ウチ</t>
    </rPh>
    <rPh sb="39" eb="40">
      <t>スウ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</si>
  <si>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</si>
  <si>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公　　　　　 立</t>
    <rPh sb="0" eb="1">
      <t>コウ</t>
    </rPh>
    <rPh sb="7" eb="8">
      <t>リツ</t>
    </rPh>
    <phoneticPr fontId="3"/>
  </si>
  <si>
    <t>凡　　　　　　例</t>
    <rPh sb="0" eb="1">
      <t>ハン</t>
    </rPh>
    <rPh sb="7" eb="8">
      <t>レイ</t>
    </rPh>
    <phoneticPr fontId="7"/>
  </si>
  <si>
    <t>１</t>
    <phoneticPr fontId="8"/>
  </si>
  <si>
    <t>２</t>
    <phoneticPr fontId="8"/>
  </si>
  <si>
    <t>表中の略号等について</t>
    <phoneticPr fontId="8"/>
  </si>
  <si>
    <t>(1)</t>
    <phoneticPr fontId="8"/>
  </si>
  <si>
    <t>特…特別地　　準…準へき地　　１…１級地　　２…２級地</t>
    <phoneticPr fontId="8"/>
  </si>
  <si>
    <t>３…３級地　　４…４級地　　　５…５級地</t>
    <phoneticPr fontId="8"/>
  </si>
  <si>
    <t>(2)</t>
    <phoneticPr fontId="8"/>
  </si>
  <si>
    <t>完…完全給食　　補…補助給食　　ミ…ミルク給食　　未…未実施</t>
    <phoneticPr fontId="8"/>
  </si>
  <si>
    <t>(3)</t>
    <phoneticPr fontId="8"/>
  </si>
  <si>
    <t>知的…知的障害　　肢体…肢体不自由　　病弱・虚弱…病弱・身体虚弱</t>
    <rPh sb="0" eb="2">
      <t>チテキ</t>
    </rPh>
    <rPh sb="3" eb="5">
      <t>チテキ</t>
    </rPh>
    <rPh sb="5" eb="7">
      <t>ショウガイ</t>
    </rPh>
    <rPh sb="19" eb="21">
      <t>ビョウジャク</t>
    </rPh>
    <phoneticPr fontId="8"/>
  </si>
  <si>
    <t>弱視…視覚障害　　難聴…聴覚障害　　言語…言語障害</t>
    <phoneticPr fontId="8"/>
  </si>
  <si>
    <t>自閉・情緒…自閉症・情緒障害</t>
    <rPh sb="0" eb="2">
      <t>ジヘイ</t>
    </rPh>
    <rPh sb="3" eb="5">
      <t>ジョウチョ</t>
    </rPh>
    <rPh sb="6" eb="9">
      <t>ジヘイショウ</t>
    </rPh>
    <phoneticPr fontId="8"/>
  </si>
  <si>
    <t>(4)</t>
    <phoneticPr fontId="8"/>
  </si>
  <si>
    <t>「本務職員数」欄</t>
    <rPh sb="3" eb="4">
      <t>ショク</t>
    </rPh>
    <phoneticPr fontId="8"/>
  </si>
  <si>
    <t>ア</t>
    <phoneticPr fontId="8"/>
  </si>
  <si>
    <t>幼稚園・幼保連携型認定こども園における「その他」欄</t>
    <rPh sb="4" eb="5">
      <t>ヨウ</t>
    </rPh>
    <rPh sb="5" eb="6">
      <t>ホ</t>
    </rPh>
    <rPh sb="6" eb="8">
      <t>レンケイ</t>
    </rPh>
    <rPh sb="8" eb="9">
      <t>ガタ</t>
    </rPh>
    <rPh sb="9" eb="11">
      <t>ニンテイ</t>
    </rPh>
    <rPh sb="14" eb="15">
      <t>エン</t>
    </rPh>
    <phoneticPr fontId="8"/>
  </si>
  <si>
    <t>養護職員（看護師等）、用務員、警備員などの職員である。</t>
    <rPh sb="7" eb="8">
      <t>シ</t>
    </rPh>
    <phoneticPr fontId="8"/>
  </si>
  <si>
    <t>イ</t>
    <phoneticPr fontId="8"/>
  </si>
  <si>
    <t>市町村費の教員（法令外）、事務職員、学校図書館事務員、学校栄養職員、</t>
    <rPh sb="8" eb="10">
      <t>ホウレイ</t>
    </rPh>
    <rPh sb="10" eb="11">
      <t>ガイ</t>
    </rPh>
    <phoneticPr fontId="8"/>
  </si>
  <si>
    <t>学校給食調理従事員、用務員、警備員などの職員である。</t>
    <rPh sb="0" eb="2">
      <t>ガッコウ</t>
    </rPh>
    <rPh sb="2" eb="4">
      <t>キュウショク</t>
    </rPh>
    <rPh sb="4" eb="6">
      <t>チョウリ</t>
    </rPh>
    <phoneticPr fontId="8"/>
  </si>
  <si>
    <t>ウ</t>
    <phoneticPr fontId="8"/>
  </si>
  <si>
    <t>高等学校・中等教育学校における「警備員、用務員、その他」欄</t>
    <rPh sb="5" eb="7">
      <t>チュウトウ</t>
    </rPh>
    <rPh sb="7" eb="9">
      <t>キョウイク</t>
    </rPh>
    <rPh sb="9" eb="11">
      <t>ガッコウ</t>
    </rPh>
    <phoneticPr fontId="8"/>
  </si>
  <si>
    <t>養護職員、事務生、用務員、夜警などの職員である。</t>
    <phoneticPr fontId="8"/>
  </si>
  <si>
    <t>エ</t>
    <phoneticPr fontId="8"/>
  </si>
  <si>
    <t>特別支援学校における「その他」欄</t>
    <rPh sb="0" eb="2">
      <t>トクベツ</t>
    </rPh>
    <rPh sb="2" eb="4">
      <t>シエン</t>
    </rPh>
    <phoneticPr fontId="8"/>
  </si>
  <si>
    <t>養護職員（看護師等）、学校給食調理従事員、事務生、用務員、夜警などの</t>
    <rPh sb="7" eb="8">
      <t>シ</t>
    </rPh>
    <phoneticPr fontId="8"/>
  </si>
  <si>
    <t>職員である。</t>
    <rPh sb="0" eb="2">
      <t>ショクイン</t>
    </rPh>
    <phoneticPr fontId="8"/>
  </si>
  <si>
    <t>３</t>
    <phoneticPr fontId="8"/>
  </si>
  <si>
    <t>学年別の学級数については、複式学級設置校があるため掲載していない。</t>
    <phoneticPr fontId="8"/>
  </si>
  <si>
    <t>公 立 小 ・ 中 学 校 数 総 括 表</t>
    <phoneticPr fontId="7"/>
  </si>
  <si>
    <t>１  設置者別学校数（小・中学校）</t>
    <phoneticPr fontId="7"/>
  </si>
  <si>
    <t>設置者別</t>
  </si>
  <si>
    <t>市　　　　　　　　　　立</t>
    <phoneticPr fontId="7"/>
  </si>
  <si>
    <t>町 　　　　村 　　　　立</t>
    <rPh sb="6" eb="7">
      <t>ムラ</t>
    </rPh>
    <phoneticPr fontId="7"/>
  </si>
  <si>
    <t>合　　　　　　　　　　計</t>
    <phoneticPr fontId="7"/>
  </si>
  <si>
    <t>学校種別</t>
  </si>
  <si>
    <t>本　校</t>
    <phoneticPr fontId="7"/>
  </si>
  <si>
    <t>分　校</t>
    <phoneticPr fontId="7"/>
  </si>
  <si>
    <t>小学校</t>
  </si>
  <si>
    <t>中学校</t>
  </si>
  <si>
    <t>２  学級数別学校数（小・中学校）</t>
    <phoneticPr fontId="7"/>
  </si>
  <si>
    <t>区　　　　　　　　　　分</t>
    <phoneticPr fontId="7"/>
  </si>
  <si>
    <t>小　　学　　校</t>
    <phoneticPr fontId="7"/>
  </si>
  <si>
    <t>中　　学　　校</t>
    <phoneticPr fontId="7"/>
  </si>
  <si>
    <t>学 　級</t>
    <rPh sb="0" eb="4">
      <t>ガッキュウ</t>
    </rPh>
    <phoneticPr fontId="7"/>
  </si>
  <si>
    <t xml:space="preserve">  〃</t>
    <phoneticPr fontId="7"/>
  </si>
  <si>
    <t>合　　　　　　　　　　計</t>
    <rPh sb="0" eb="1">
      <t>ゴウ</t>
    </rPh>
    <rPh sb="11" eb="12">
      <t>ケイ</t>
    </rPh>
    <phoneticPr fontId="7"/>
  </si>
  <si>
    <t>３　児童・生徒数別学校数（小・中学校）</t>
    <phoneticPr fontId="7"/>
  </si>
  <si>
    <t xml:space="preserve">  0  人</t>
  </si>
  <si>
    <t xml:space="preserve">  1 ～</t>
  </si>
  <si>
    <t xml:space="preserve"> 49</t>
  </si>
  <si>
    <t xml:space="preserve"> 699</t>
    <phoneticPr fontId="7"/>
  </si>
  <si>
    <t xml:space="preserve"> 50 ～</t>
  </si>
  <si>
    <t xml:space="preserve"> 99</t>
  </si>
  <si>
    <t xml:space="preserve"> 799</t>
    <phoneticPr fontId="7"/>
  </si>
  <si>
    <t>100 ～</t>
  </si>
  <si>
    <t>149</t>
  </si>
  <si>
    <t xml:space="preserve"> 899</t>
    <phoneticPr fontId="7"/>
  </si>
  <si>
    <t>150 ～</t>
  </si>
  <si>
    <t>199</t>
  </si>
  <si>
    <t>200 ～</t>
  </si>
  <si>
    <t>249</t>
  </si>
  <si>
    <t>250 ～</t>
  </si>
  <si>
    <t>299</t>
  </si>
  <si>
    <t>300 ～</t>
  </si>
  <si>
    <t>399</t>
  </si>
  <si>
    <t>400 ～</t>
  </si>
  <si>
    <t>499</t>
  </si>
  <si>
    <t>幼　　　　　　　　　　稚　　　　　　　　　　園　　　　　　　　　　総　　　　　　　　　　括　　　　　　　　　　表</t>
    <rPh sb="0" eb="1">
      <t>ヨウ</t>
    </rPh>
    <rPh sb="11" eb="12">
      <t>チ</t>
    </rPh>
    <rPh sb="22" eb="23">
      <t>エン</t>
    </rPh>
    <rPh sb="33" eb="34">
      <t>フサ</t>
    </rPh>
    <rPh sb="44" eb="45">
      <t>クク</t>
    </rPh>
    <rPh sb="55" eb="56">
      <t>ヒョウ</t>
    </rPh>
    <phoneticPr fontId="7"/>
  </si>
  <si>
    <t>設
置
区
分</t>
    <rPh sb="0" eb="1">
      <t>シツラ</t>
    </rPh>
    <rPh sb="2" eb="3">
      <t>チ</t>
    </rPh>
    <rPh sb="4" eb="5">
      <t>ク</t>
    </rPh>
    <rPh sb="6" eb="7">
      <t>ブン</t>
    </rPh>
    <phoneticPr fontId="7"/>
  </si>
  <si>
    <t>幼
稚
園
数</t>
    <rPh sb="0" eb="1">
      <t>ヨウ</t>
    </rPh>
    <rPh sb="2" eb="3">
      <t>チ</t>
    </rPh>
    <rPh sb="4" eb="5">
      <t>エン</t>
    </rPh>
    <rPh sb="6" eb="7">
      <t>スウ</t>
    </rPh>
    <phoneticPr fontId="7"/>
  </si>
  <si>
    <t>学
級
数</t>
    <rPh sb="0" eb="1">
      <t>ガク</t>
    </rPh>
    <rPh sb="2" eb="3">
      <t>キュウ</t>
    </rPh>
    <rPh sb="4" eb="5">
      <t>カズ</t>
    </rPh>
    <phoneticPr fontId="7"/>
  </si>
  <si>
    <t>園児数</t>
    <rPh sb="0" eb="3">
      <t>エンジスウ</t>
    </rPh>
    <phoneticPr fontId="7"/>
  </si>
  <si>
    <t>教
育
補
助
員</t>
    <rPh sb="0" eb="1">
      <t>キョウ</t>
    </rPh>
    <rPh sb="2" eb="3">
      <t>キョウイク</t>
    </rPh>
    <rPh sb="4" eb="5">
      <t>ホ</t>
    </rPh>
    <rPh sb="6" eb="7">
      <t>スケ</t>
    </rPh>
    <rPh sb="8" eb="9">
      <t>イン</t>
    </rPh>
    <phoneticPr fontId="7"/>
  </si>
  <si>
    <t>３歳</t>
    <rPh sb="1" eb="2">
      <t>サイ</t>
    </rPh>
    <phoneticPr fontId="7"/>
  </si>
  <si>
    <t>４歳</t>
    <rPh sb="1" eb="2">
      <t>サイ</t>
    </rPh>
    <phoneticPr fontId="7"/>
  </si>
  <si>
    <t>５歳</t>
    <rPh sb="1" eb="2">
      <t>サイ</t>
    </rPh>
    <phoneticPr fontId="7"/>
  </si>
  <si>
    <t>合計</t>
    <rPh sb="0" eb="2">
      <t>ゴウケイ</t>
    </rPh>
    <phoneticPr fontId="7"/>
  </si>
  <si>
    <t>園</t>
  </si>
  <si>
    <t>副園長</t>
    <rPh sb="0" eb="1">
      <t>フク</t>
    </rPh>
    <rPh sb="1" eb="3">
      <t>エンチョウ</t>
    </rPh>
    <phoneticPr fontId="7"/>
  </si>
  <si>
    <t>教</t>
  </si>
  <si>
    <t>主</t>
    <rPh sb="0" eb="1">
      <t>シュ</t>
    </rPh>
    <phoneticPr fontId="7"/>
  </si>
  <si>
    <t>指</t>
    <rPh sb="0" eb="1">
      <t>ユビ</t>
    </rPh>
    <phoneticPr fontId="7"/>
  </si>
  <si>
    <t>養</t>
  </si>
  <si>
    <t>栄</t>
    <rPh sb="0" eb="1">
      <t>エイ</t>
    </rPh>
    <phoneticPr fontId="7"/>
  </si>
  <si>
    <t>講</t>
  </si>
  <si>
    <t>事</t>
  </si>
  <si>
    <t>そ
の
他</t>
    <rPh sb="4" eb="5">
      <t>ホカ</t>
    </rPh>
    <phoneticPr fontId="7"/>
  </si>
  <si>
    <t>計</t>
    <rPh sb="0" eb="1">
      <t>ケイ</t>
    </rPh>
    <phoneticPr fontId="7"/>
  </si>
  <si>
    <t>幹</t>
    <rPh sb="0" eb="1">
      <t>カン</t>
    </rPh>
    <phoneticPr fontId="7"/>
  </si>
  <si>
    <t>導</t>
    <phoneticPr fontId="7"/>
  </si>
  <si>
    <t>護</t>
  </si>
  <si>
    <t>養</t>
    <rPh sb="0" eb="1">
      <t>ヨウ</t>
    </rPh>
    <phoneticPr fontId="7"/>
  </si>
  <si>
    <t>務</t>
  </si>
  <si>
    <t>職</t>
  </si>
  <si>
    <t>男</t>
  </si>
  <si>
    <t>女</t>
  </si>
  <si>
    <t>長</t>
  </si>
  <si>
    <t>頭</t>
  </si>
  <si>
    <t>諭</t>
  </si>
  <si>
    <t>師</t>
  </si>
  <si>
    <t>員</t>
  </si>
  <si>
    <t>公立計</t>
    <phoneticPr fontId="7"/>
  </si>
  <si>
    <t>国立計</t>
    <phoneticPr fontId="7"/>
  </si>
  <si>
    <t>私立計</t>
    <phoneticPr fontId="7"/>
  </si>
  <si>
    <t>空知</t>
    <rPh sb="0" eb="2">
      <t>ソラチ</t>
    </rPh>
    <phoneticPr fontId="7"/>
  </si>
  <si>
    <t>公立</t>
    <rPh sb="1" eb="2">
      <t>タ</t>
    </rPh>
    <phoneticPr fontId="7"/>
  </si>
  <si>
    <t>私立</t>
    <rPh sb="1" eb="2">
      <t>タ</t>
    </rPh>
    <phoneticPr fontId="7"/>
  </si>
  <si>
    <t>管
内
別
内
訳</t>
    <rPh sb="0" eb="1">
      <t>カン</t>
    </rPh>
    <rPh sb="2" eb="3">
      <t>ウチ</t>
    </rPh>
    <rPh sb="4" eb="5">
      <t>ベツ</t>
    </rPh>
    <rPh sb="6" eb="7">
      <t>ウチ</t>
    </rPh>
    <rPh sb="8" eb="9">
      <t>ヤク</t>
    </rPh>
    <phoneticPr fontId="7"/>
  </si>
  <si>
    <t>石狩</t>
    <rPh sb="0" eb="1">
      <t>イシ</t>
    </rPh>
    <phoneticPr fontId="7"/>
  </si>
  <si>
    <t>後志</t>
    <rPh sb="0" eb="2">
      <t>シリベシ</t>
    </rPh>
    <phoneticPr fontId="7"/>
  </si>
  <si>
    <t>胆振</t>
    <rPh sb="0" eb="2">
      <t>イブリ</t>
    </rPh>
    <phoneticPr fontId="7"/>
  </si>
  <si>
    <t>日高</t>
    <rPh sb="0" eb="2">
      <t>ヒダカ</t>
    </rPh>
    <phoneticPr fontId="7"/>
  </si>
  <si>
    <t>渡島</t>
    <rPh sb="0" eb="2">
      <t>オシマ</t>
    </rPh>
    <phoneticPr fontId="7"/>
  </si>
  <si>
    <t>国立</t>
    <rPh sb="0" eb="1">
      <t>クニ</t>
    </rPh>
    <rPh sb="1" eb="2">
      <t>タ</t>
    </rPh>
    <phoneticPr fontId="7"/>
  </si>
  <si>
    <t>檜山</t>
    <rPh sb="0" eb="2">
      <t>ヒヤマ</t>
    </rPh>
    <phoneticPr fontId="7"/>
  </si>
  <si>
    <t>上川</t>
    <rPh sb="0" eb="2">
      <t>カミカワ</t>
    </rPh>
    <phoneticPr fontId="7"/>
  </si>
  <si>
    <t>留萌</t>
    <rPh sb="0" eb="2">
      <t>ルモイ</t>
    </rPh>
    <phoneticPr fontId="7"/>
  </si>
  <si>
    <t>宗谷</t>
    <rPh sb="0" eb="2">
      <t>ソウヤ</t>
    </rPh>
    <phoneticPr fontId="7"/>
  </si>
  <si>
    <t>オホ－ツク</t>
  </si>
  <si>
    <t>十勝</t>
    <rPh sb="0" eb="2">
      <t>トカチ</t>
    </rPh>
    <phoneticPr fontId="7"/>
  </si>
  <si>
    <t>釧路</t>
    <rPh sb="0" eb="2">
      <t>クシロ</t>
    </rPh>
    <phoneticPr fontId="7"/>
  </si>
  <si>
    <t>根室</t>
    <rPh sb="0" eb="2">
      <t>ネムロ</t>
    </rPh>
    <phoneticPr fontId="7"/>
  </si>
  <si>
    <t>公</t>
  </si>
  <si>
    <t>国</t>
  </si>
  <si>
    <t>私</t>
  </si>
  <si>
    <t>幼 　　保　 　連　　 携　　 型　   認　 　定　 　こ　 　ど　 　も　　 園 　　総 　　括　 　表</t>
    <rPh sb="0" eb="1">
      <t>ヨウ</t>
    </rPh>
    <rPh sb="4" eb="5">
      <t>ホ</t>
    </rPh>
    <rPh sb="8" eb="9">
      <t>レン</t>
    </rPh>
    <rPh sb="12" eb="13">
      <t>タズサ</t>
    </rPh>
    <rPh sb="16" eb="17">
      <t>カタ</t>
    </rPh>
    <rPh sb="21" eb="22">
      <t>シノブ</t>
    </rPh>
    <rPh sb="25" eb="26">
      <t>サダム</t>
    </rPh>
    <rPh sb="41" eb="42">
      <t>エン</t>
    </rPh>
    <rPh sb="45" eb="46">
      <t>フサ</t>
    </rPh>
    <rPh sb="49" eb="50">
      <t>クク</t>
    </rPh>
    <rPh sb="53" eb="54">
      <t>ヒョウ</t>
    </rPh>
    <phoneticPr fontId="7"/>
  </si>
  <si>
    <t>こども園数</t>
    <rPh sb="3" eb="4">
      <t>エン</t>
    </rPh>
    <rPh sb="4" eb="5">
      <t>スウ</t>
    </rPh>
    <phoneticPr fontId="7"/>
  </si>
  <si>
    <t>園児数　　</t>
    <rPh sb="0" eb="3">
      <t>エンジカズ</t>
    </rPh>
    <phoneticPr fontId="7"/>
  </si>
  <si>
    <t>０歳</t>
    <rPh sb="1" eb="2">
      <t>サイ</t>
    </rPh>
    <phoneticPr fontId="7"/>
  </si>
  <si>
    <t>１歳</t>
    <rPh sb="1" eb="2">
      <t>サイ</t>
    </rPh>
    <phoneticPr fontId="7"/>
  </si>
  <si>
    <t>２歳</t>
    <rPh sb="1" eb="2">
      <t>サイ</t>
    </rPh>
    <phoneticPr fontId="7"/>
  </si>
  <si>
    <t>合計</t>
    <rPh sb="0" eb="2">
      <t>ゴウケイ</t>
    </rPh>
    <phoneticPr fontId="3"/>
  </si>
  <si>
    <t>園長</t>
    <rPh sb="0" eb="2">
      <t>エンチョウ</t>
    </rPh>
    <phoneticPr fontId="4"/>
  </si>
  <si>
    <t>教頭</t>
    <rPh sb="0" eb="2">
      <t>キョウトウ</t>
    </rPh>
    <phoneticPr fontId="4"/>
  </si>
  <si>
    <t>保育教諭</t>
    <rPh sb="0" eb="2">
      <t>ホイク</t>
    </rPh>
    <rPh sb="2" eb="4">
      <t>キョウユ</t>
    </rPh>
    <phoneticPr fontId="4"/>
  </si>
  <si>
    <t>養護教諭</t>
    <rPh sb="0" eb="2">
      <t>ヨウゴ</t>
    </rPh>
    <rPh sb="2" eb="4">
      <t>キョウユ</t>
    </rPh>
    <phoneticPr fontId="4"/>
  </si>
  <si>
    <t>栄養教諭</t>
    <rPh sb="0" eb="2">
      <t>エイヨウ</t>
    </rPh>
    <rPh sb="2" eb="4">
      <t>キョウユ</t>
    </rPh>
    <phoneticPr fontId="7"/>
  </si>
  <si>
    <t>講師</t>
    <rPh sb="0" eb="2">
      <t>コウシ</t>
    </rPh>
    <phoneticPr fontId="4"/>
  </si>
  <si>
    <t>教諭等</t>
    <rPh sb="0" eb="3">
      <t>キョウユトウ</t>
    </rPh>
    <phoneticPr fontId="4"/>
  </si>
  <si>
    <t>保育士</t>
    <rPh sb="0" eb="2">
      <t>ホイク</t>
    </rPh>
    <rPh sb="2" eb="3">
      <t>シ</t>
    </rPh>
    <phoneticPr fontId="4"/>
  </si>
  <si>
    <t>事務職員</t>
    <rPh sb="0" eb="2">
      <t>ジム</t>
    </rPh>
    <rPh sb="2" eb="4">
      <t>ショクイン</t>
    </rPh>
    <phoneticPr fontId="4"/>
  </si>
  <si>
    <t>そ
の
他</t>
    <rPh sb="4" eb="5">
      <t>ホカ</t>
    </rPh>
    <phoneticPr fontId="3"/>
  </si>
  <si>
    <t>計</t>
    <rPh sb="0" eb="1">
      <t>ケイ</t>
    </rPh>
    <phoneticPr fontId="3"/>
  </si>
  <si>
    <t>空知</t>
    <rPh sb="0" eb="2">
      <t>ソラチ</t>
    </rPh>
    <phoneticPr fontId="3"/>
  </si>
  <si>
    <t>後志</t>
    <rPh sb="0" eb="2">
      <t>シリベシ</t>
    </rPh>
    <phoneticPr fontId="3"/>
  </si>
  <si>
    <t>胆振</t>
    <rPh sb="0" eb="2">
      <t>イブリ</t>
    </rPh>
    <phoneticPr fontId="3"/>
  </si>
  <si>
    <t>日高</t>
    <rPh sb="0" eb="2">
      <t>ヒダカ</t>
    </rPh>
    <phoneticPr fontId="3"/>
  </si>
  <si>
    <t>渡島</t>
    <rPh sb="0" eb="2">
      <t>オシマ</t>
    </rPh>
    <phoneticPr fontId="3"/>
  </si>
  <si>
    <t>檜山</t>
    <rPh sb="0" eb="2">
      <t>ヒヤマ</t>
    </rPh>
    <phoneticPr fontId="3"/>
  </si>
  <si>
    <t>上川</t>
    <rPh sb="0" eb="2">
      <t>カミカワ</t>
    </rPh>
    <phoneticPr fontId="3"/>
  </si>
  <si>
    <t>宗谷</t>
    <rPh sb="0" eb="2">
      <t>ソウヤ</t>
    </rPh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</si>
  <si>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</si>
  <si>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</si>
  <si>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</si>
  <si>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小　　　　　　　　　　学　　　　　　　　　　校　　　　　　　　　　総　　　　　　　　　　括　　　　　　　　　　表</t>
    <phoneticPr fontId="3"/>
  </si>
  <si>
    <t>市　　町　　村　　数</t>
    <rPh sb="3" eb="7">
      <t>チョウソン</t>
    </rPh>
    <rPh sb="9" eb="10">
      <t>スウ</t>
    </rPh>
    <phoneticPr fontId="3"/>
  </si>
  <si>
    <t>学　校　数</t>
    <rPh sb="0" eb="5">
      <t>ガッコウスウ</t>
    </rPh>
    <phoneticPr fontId="3"/>
  </si>
  <si>
    <t>学
級
数</t>
    <rPh sb="0" eb="1">
      <t>ガク</t>
    </rPh>
    <rPh sb="2" eb="3">
      <t>キュウ</t>
    </rPh>
    <rPh sb="4" eb="5">
      <t>スウ</t>
    </rPh>
    <phoneticPr fontId="3"/>
  </si>
  <si>
    <t>児童数</t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</si>
  <si>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</si>
  <si>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本務教員数</t>
  </si>
  <si>
    <t>本　務　職　員　数</t>
    <phoneticPr fontId="3"/>
  </si>
  <si>
    <t>(再　　掲)</t>
    <phoneticPr fontId="3"/>
  </si>
  <si>
    <t>負担法
による者</t>
    <rPh sb="0" eb="1">
      <t>フ</t>
    </rPh>
    <rPh sb="1" eb="2">
      <t>ニナ</t>
    </rPh>
    <rPh sb="2" eb="3">
      <t>ホウ</t>
    </rPh>
    <rPh sb="7" eb="8">
      <t>モノ</t>
    </rPh>
    <phoneticPr fontId="3"/>
  </si>
  <si>
    <t>本</t>
  </si>
  <si>
    <t>分</t>
  </si>
  <si>
    <t>１年</t>
    <phoneticPr fontId="3"/>
  </si>
  <si>
    <t>２年</t>
    <phoneticPr fontId="3"/>
  </si>
  <si>
    <t/>
  </si>
  <si>
    <t>３年</t>
    <phoneticPr fontId="3"/>
  </si>
  <si>
    <t>４年</t>
    <phoneticPr fontId="3"/>
  </si>
  <si>
    <t>５年</t>
    <phoneticPr fontId="3"/>
  </si>
  <si>
    <t>６年</t>
    <phoneticPr fontId="3"/>
  </si>
  <si>
    <t>合計</t>
  </si>
  <si>
    <t>校</t>
  </si>
  <si>
    <t>副</t>
    <rPh sb="0" eb="1">
      <t>フク</t>
    </rPh>
    <phoneticPr fontId="7"/>
  </si>
  <si>
    <t>区      分</t>
  </si>
  <si>
    <t>学</t>
  </si>
  <si>
    <t>児</t>
    <rPh sb="0" eb="1">
      <t>ジ</t>
    </rPh>
    <phoneticPr fontId="7"/>
  </si>
  <si>
    <t>幹</t>
    <rPh sb="0" eb="1">
      <t>ミキ</t>
    </rPh>
    <phoneticPr fontId="7"/>
  </si>
  <si>
    <t>導</t>
    <phoneticPr fontId="7"/>
  </si>
  <si>
    <t>級</t>
  </si>
  <si>
    <t>童</t>
    <rPh sb="0" eb="1">
      <t>ワラベ</t>
    </rPh>
    <phoneticPr fontId="7"/>
  </si>
  <si>
    <t>教</t>
    <rPh sb="0" eb="1">
      <t>キョウ</t>
    </rPh>
    <phoneticPr fontId="7"/>
  </si>
  <si>
    <t>事
務
職
員</t>
    <rPh sb="0" eb="1">
      <t>コト</t>
    </rPh>
    <rPh sb="2" eb="3">
      <t>ツトム</t>
    </rPh>
    <rPh sb="4" eb="5">
      <t>ショク</t>
    </rPh>
    <rPh sb="6" eb="7">
      <t>イン</t>
    </rPh>
    <phoneticPr fontId="3"/>
  </si>
  <si>
    <t>女</t>
    <phoneticPr fontId="7"/>
  </si>
  <si>
    <t>数</t>
  </si>
  <si>
    <t>諭</t>
    <rPh sb="0" eb="1">
      <t>ユ</t>
    </rPh>
    <phoneticPr fontId="7"/>
  </si>
  <si>
    <t>全道計</t>
    <phoneticPr fontId="7"/>
  </si>
  <si>
    <t>石狩</t>
    <rPh sb="0" eb="2">
      <t>イシカリ</t>
    </rPh>
    <phoneticPr fontId="3"/>
  </si>
  <si>
    <t>公
立
の
教
育
局
別
内
訳</t>
    <rPh sb="0" eb="1">
      <t>オオヤケ</t>
    </rPh>
    <rPh sb="2" eb="3">
      <t>リツ</t>
    </rPh>
    <rPh sb="6" eb="7">
      <t>キョウ</t>
    </rPh>
    <rPh sb="8" eb="9">
      <t>イク</t>
    </rPh>
    <rPh sb="10" eb="11">
      <t>キョク</t>
    </rPh>
    <rPh sb="12" eb="13">
      <t>ベツ</t>
    </rPh>
    <rPh sb="14" eb="15">
      <t>ウチ</t>
    </rPh>
    <rPh sb="16" eb="17">
      <t>ヤク</t>
    </rPh>
    <phoneticPr fontId="3"/>
  </si>
  <si>
    <t>オホーツク</t>
    <phoneticPr fontId="3"/>
  </si>
  <si>
    <t>中　　　　　　　　　　学　　　　　　　　　　校　　　　　　　　　　総　　　　　　　　　　括　　　　　　　　　　表</t>
    <rPh sb="0" eb="1">
      <t>チュウ</t>
    </rPh>
    <phoneticPr fontId="3"/>
  </si>
  <si>
    <t>市
町
村
数</t>
    <rPh sb="2" eb="3">
      <t>マチ</t>
    </rPh>
    <rPh sb="4" eb="5">
      <t>ムラ</t>
    </rPh>
    <rPh sb="6" eb="7">
      <t>スウ</t>
    </rPh>
    <phoneticPr fontId="3"/>
  </si>
  <si>
    <t>学　　　　級　　　　数</t>
    <rPh sb="0" eb="6">
      <t>ガッキュウ</t>
    </rPh>
    <rPh sb="10" eb="11">
      <t>スウ</t>
    </rPh>
    <phoneticPr fontId="3"/>
  </si>
  <si>
    <t>生徒数</t>
    <rPh sb="0" eb="2">
      <t>セイト</t>
    </rPh>
    <phoneticPr fontId="7"/>
  </si>
  <si>
    <t>本校</t>
    <rPh sb="1" eb="2">
      <t>コウ</t>
    </rPh>
    <phoneticPr fontId="7"/>
  </si>
  <si>
    <t>分校</t>
    <rPh sb="0" eb="1">
      <t>ブン</t>
    </rPh>
    <rPh sb="1" eb="2">
      <t>コウ</t>
    </rPh>
    <phoneticPr fontId="7"/>
  </si>
  <si>
    <t>１　　　年</t>
    <phoneticPr fontId="3"/>
  </si>
  <si>
    <t>２　　　年</t>
  </si>
  <si>
    <t>３　　　年</t>
  </si>
  <si>
    <t>合　　計</t>
    <rPh sb="0" eb="1">
      <t>ア</t>
    </rPh>
    <rPh sb="3" eb="4">
      <t>ケイ</t>
    </rPh>
    <phoneticPr fontId="7"/>
  </si>
  <si>
    <t>(再  　掲)</t>
    <phoneticPr fontId="3"/>
  </si>
  <si>
    <t>負担法による者</t>
    <rPh sb="0" eb="1">
      <t>フ</t>
    </rPh>
    <rPh sb="1" eb="2">
      <t>ニナ</t>
    </rPh>
    <rPh sb="2" eb="3">
      <t>ホウ</t>
    </rPh>
    <rPh sb="6" eb="7">
      <t>モノ</t>
    </rPh>
    <phoneticPr fontId="3"/>
  </si>
  <si>
    <t>生</t>
  </si>
  <si>
    <t>校</t>
    <rPh sb="0" eb="1">
      <t>コウ</t>
    </rPh>
    <phoneticPr fontId="7"/>
  </si>
  <si>
    <t>徒</t>
  </si>
  <si>
    <t>長</t>
    <rPh sb="0" eb="1">
      <t>チョウ</t>
    </rPh>
    <phoneticPr fontId="7"/>
  </si>
  <si>
    <t>空知</t>
    <phoneticPr fontId="3"/>
  </si>
  <si>
    <t>石狩</t>
    <phoneticPr fontId="3"/>
  </si>
  <si>
    <t>胆振</t>
    <phoneticPr fontId="3"/>
  </si>
  <si>
    <t>日高</t>
    <phoneticPr fontId="3"/>
  </si>
  <si>
    <t>檜山</t>
    <phoneticPr fontId="3"/>
  </si>
  <si>
    <t>上川</t>
    <phoneticPr fontId="3"/>
  </si>
  <si>
    <t>留萌</t>
    <phoneticPr fontId="3"/>
  </si>
  <si>
    <t>宗谷</t>
    <phoneticPr fontId="3"/>
  </si>
  <si>
    <t>オホーツク</t>
    <phoneticPr fontId="3"/>
  </si>
  <si>
    <t>十勝</t>
    <phoneticPr fontId="3"/>
  </si>
  <si>
    <t>釧路</t>
    <phoneticPr fontId="3"/>
  </si>
  <si>
    <t>根室</t>
    <phoneticPr fontId="3"/>
  </si>
  <si>
    <t xml:space="preserve">高　　　  等　　　  学　　　  校　　  　（全　　　  日　　　  制　  　・　　   定　　　  時　　　  制）　　　  総　　　  括　　　  表          </t>
    <phoneticPr fontId="3"/>
  </si>
  <si>
    <t>設置区分</t>
    <rPh sb="0" eb="2">
      <t>セッチ</t>
    </rPh>
    <rPh sb="2" eb="4">
      <t>クブン</t>
    </rPh>
    <phoneticPr fontId="3"/>
  </si>
  <si>
    <t>学 校 数</t>
    <phoneticPr fontId="3"/>
  </si>
  <si>
    <t>大　学　科　別</t>
    <rPh sb="2" eb="7">
      <t>ガッカベツ</t>
    </rPh>
    <phoneticPr fontId="3"/>
  </si>
  <si>
    <t>学　　　級　　　数</t>
    <rPh sb="0" eb="1">
      <t>ガク</t>
    </rPh>
    <rPh sb="4" eb="5">
      <t>キュウ</t>
    </rPh>
    <rPh sb="8" eb="9">
      <t>カズ</t>
    </rPh>
    <phoneticPr fontId="3"/>
  </si>
  <si>
    <t>生徒数</t>
    <phoneticPr fontId="3"/>
  </si>
  <si>
    <t>本　　　務　　　教　　　員　　　数</t>
    <phoneticPr fontId="3"/>
  </si>
  <si>
    <t>本   務   職   員   数</t>
    <phoneticPr fontId="3"/>
  </si>
  <si>
    <t>本務教員数のうちより再掲</t>
    <phoneticPr fontId="3"/>
  </si>
  <si>
    <t>本</t>
    <phoneticPr fontId="3"/>
  </si>
  <si>
    <t>１　　年</t>
  </si>
  <si>
    <t>２　　年</t>
    <phoneticPr fontId="3"/>
  </si>
  <si>
    <t>３　　年</t>
    <phoneticPr fontId="3"/>
  </si>
  <si>
    <t>４　　年</t>
    <phoneticPr fontId="3"/>
  </si>
  <si>
    <t>副</t>
    <rPh sb="0" eb="1">
      <t>フク</t>
    </rPh>
    <phoneticPr fontId="3"/>
  </si>
  <si>
    <t>主</t>
    <rPh sb="0" eb="1">
      <t>シュ</t>
    </rPh>
    <phoneticPr fontId="3"/>
  </si>
  <si>
    <t>指</t>
    <rPh sb="0" eb="1">
      <t>ユビ</t>
    </rPh>
    <phoneticPr fontId="3"/>
  </si>
  <si>
    <t>栄</t>
    <rPh sb="0" eb="1">
      <t>エイ</t>
    </rPh>
    <phoneticPr fontId="3"/>
  </si>
  <si>
    <t>技</t>
  </si>
  <si>
    <t>実</t>
  </si>
  <si>
    <t>保</t>
  </si>
  <si>
    <t>農　場　長</t>
    <rPh sb="2" eb="3">
      <t>ジョウ</t>
    </rPh>
    <rPh sb="4" eb="5">
      <t>チョウ</t>
    </rPh>
    <phoneticPr fontId="3"/>
  </si>
  <si>
    <t>指</t>
  </si>
  <si>
    <t>休</t>
  </si>
  <si>
    <t>育</t>
  </si>
  <si>
    <t>産</t>
  </si>
  <si>
    <t>課  程  別</t>
  </si>
  <si>
    <t>校</t>
    <rPh sb="0" eb="1">
      <t>コウ</t>
    </rPh>
    <phoneticPr fontId="3"/>
  </si>
  <si>
    <t>幹</t>
    <phoneticPr fontId="3"/>
  </si>
  <si>
    <t>導</t>
    <phoneticPr fontId="3"/>
  </si>
  <si>
    <t>養</t>
    <rPh sb="0" eb="1">
      <t>ヨウ</t>
    </rPh>
    <phoneticPr fontId="3"/>
  </si>
  <si>
    <t>術</t>
  </si>
  <si>
    <t>習</t>
  </si>
  <si>
    <t>年</t>
  </si>
  <si>
    <t>健</t>
  </si>
  <si>
    <t>科</t>
  </si>
  <si>
    <t>導</t>
  </si>
  <si>
    <t>児</t>
  </si>
  <si>
    <t>教</t>
    <rPh sb="0" eb="1">
      <t>キョウ</t>
    </rPh>
    <phoneticPr fontId="3"/>
  </si>
  <si>
    <t>助</t>
  </si>
  <si>
    <t>主</t>
  </si>
  <si>
    <t>代</t>
  </si>
  <si>
    <t>諭</t>
    <rPh sb="0" eb="1">
      <t>ユ</t>
    </rPh>
    <phoneticPr fontId="3"/>
  </si>
  <si>
    <t>手</t>
  </si>
  <si>
    <t>任</t>
  </si>
  <si>
    <t>業</t>
  </si>
  <si>
    <t>替</t>
  </si>
  <si>
    <t>全</t>
  </si>
  <si>
    <t>道</t>
  </si>
  <si>
    <t>公立計</t>
    <phoneticPr fontId="3"/>
  </si>
  <si>
    <t>私立計</t>
    <phoneticPr fontId="3"/>
  </si>
  <si>
    <t>公立全日制</t>
    <rPh sb="0" eb="1">
      <t>コウ</t>
    </rPh>
    <phoneticPr fontId="3"/>
  </si>
  <si>
    <t>公立定時制</t>
    <phoneticPr fontId="3"/>
  </si>
  <si>
    <t>道 立 計</t>
  </si>
  <si>
    <t xml:space="preserve">  全 日 制</t>
  </si>
  <si>
    <t>普通</t>
  </si>
  <si>
    <t xml:space="preserve">  単    置</t>
    <phoneticPr fontId="3"/>
  </si>
  <si>
    <t>農業</t>
  </si>
  <si>
    <t>道立高等学校</t>
    <rPh sb="0" eb="2">
      <t>ドウリツ</t>
    </rPh>
    <rPh sb="2" eb="4">
      <t>コウトウ</t>
    </rPh>
    <rPh sb="4" eb="6">
      <t>ガッコウ</t>
    </rPh>
    <phoneticPr fontId="3"/>
  </si>
  <si>
    <t>工業</t>
  </si>
  <si>
    <t xml:space="preserve">  全　  定</t>
    <phoneticPr fontId="3"/>
  </si>
  <si>
    <t>商業</t>
  </si>
  <si>
    <t xml:space="preserve">  併　  置</t>
    <phoneticPr fontId="3"/>
  </si>
  <si>
    <t>水産</t>
  </si>
  <si>
    <t>家庭</t>
  </si>
  <si>
    <t xml:space="preserve">  定  　通</t>
    <phoneticPr fontId="3"/>
  </si>
  <si>
    <t>看護</t>
  </si>
  <si>
    <t xml:space="preserve">  併  　置</t>
    <phoneticPr fontId="3"/>
  </si>
  <si>
    <t>福祉</t>
    <rPh sb="0" eb="2">
      <t>フクシ</t>
    </rPh>
    <phoneticPr fontId="3"/>
  </si>
  <si>
    <t>理数</t>
  </si>
  <si>
    <t>体育</t>
  </si>
  <si>
    <t>総合</t>
  </si>
  <si>
    <t xml:space="preserve">  全  　定</t>
    <phoneticPr fontId="3"/>
  </si>
  <si>
    <t xml:space="preserve">  定 　 通</t>
    <phoneticPr fontId="3"/>
  </si>
  <si>
    <t xml:space="preserve">  併 　 置</t>
    <phoneticPr fontId="3"/>
  </si>
  <si>
    <t>市町村立計</t>
  </si>
  <si>
    <t>市町村立高等学校</t>
    <rPh sb="0" eb="3">
      <t>シチョウソン</t>
    </rPh>
    <rPh sb="3" eb="4">
      <t>リツ</t>
    </rPh>
    <rPh sb="4" eb="6">
      <t>コウトウ</t>
    </rPh>
    <rPh sb="6" eb="8">
      <t>ガッコウ</t>
    </rPh>
    <phoneticPr fontId="4"/>
  </si>
  <si>
    <t>定 時 制</t>
    <rPh sb="0" eb="1">
      <t>サダム</t>
    </rPh>
    <rPh sb="2" eb="3">
      <t>ジ</t>
    </rPh>
    <rPh sb="4" eb="5">
      <t>セイ</t>
    </rPh>
    <phoneticPr fontId="3"/>
  </si>
  <si>
    <t xml:space="preserve">  全    定</t>
    <phoneticPr fontId="3"/>
  </si>
  <si>
    <t>総合</t>
    <rPh sb="0" eb="2">
      <t>ソウゴウ</t>
    </rPh>
    <phoneticPr fontId="3"/>
  </si>
  <si>
    <t xml:space="preserve">  併    置</t>
    <phoneticPr fontId="3"/>
  </si>
  <si>
    <t>（注）１　学校数・・・全定併置校については全日制、定時制それぞれに計上した。なお、「全道計」欄については実学校数としてある。</t>
    <rPh sb="11" eb="12">
      <t>ゼン</t>
    </rPh>
    <rPh sb="12" eb="13">
      <t>テイ</t>
    </rPh>
    <rPh sb="13" eb="15">
      <t>ヘイチ</t>
    </rPh>
    <rPh sb="15" eb="16">
      <t>コウ</t>
    </rPh>
    <rPh sb="21" eb="24">
      <t>ゼンニチセイ</t>
    </rPh>
    <rPh sb="25" eb="28">
      <t>テイジセイ</t>
    </rPh>
    <rPh sb="33" eb="35">
      <t>ケイジョウ</t>
    </rPh>
    <rPh sb="42" eb="44">
      <t>ゼンドウ</t>
    </rPh>
    <rPh sb="44" eb="45">
      <t>ケイ</t>
    </rPh>
    <rPh sb="46" eb="47">
      <t>ラン</t>
    </rPh>
    <rPh sb="52" eb="53">
      <t>ジツ</t>
    </rPh>
    <rPh sb="53" eb="55">
      <t>ガッコウ</t>
    </rPh>
    <rPh sb="55" eb="56">
      <t>スウ</t>
    </rPh>
    <phoneticPr fontId="3"/>
  </si>
  <si>
    <t>　　　２　専攻科の生徒数は含まない。</t>
    <phoneticPr fontId="3"/>
  </si>
  <si>
    <t>高　　　　　等　　　　　学　　　　　校　　　　　小　　　　　学　　　　　科　　　　　別　　　　　生　　　　　徒　　　　　数</t>
    <phoneticPr fontId="10"/>
  </si>
  <si>
    <t>大   学   科</t>
    <phoneticPr fontId="10"/>
  </si>
  <si>
    <t>小   学   科</t>
    <phoneticPr fontId="10"/>
  </si>
  <si>
    <t>全　　　　　　　　　　　　　　　　　　　日　　　　　　　　　　　　　　　　　　　制</t>
    <phoneticPr fontId="10"/>
  </si>
  <si>
    <t>定　　　　　　　　　　　　　　　　　　　　　　　　時　　　　　　　　　　　　　　　　　　　　　　　　制</t>
    <phoneticPr fontId="10"/>
  </si>
  <si>
    <t>専　攻　科</t>
  </si>
  <si>
    <t>合　計</t>
    <phoneticPr fontId="10"/>
  </si>
  <si>
    <t>１　 年</t>
    <rPh sb="3" eb="4">
      <t>ネン</t>
    </rPh>
    <phoneticPr fontId="10"/>
  </si>
  <si>
    <t>２ 　年</t>
    <rPh sb="3" eb="4">
      <t>ネン</t>
    </rPh>
    <phoneticPr fontId="10"/>
  </si>
  <si>
    <t>３　 年</t>
    <phoneticPr fontId="10"/>
  </si>
  <si>
    <t>合 　計</t>
    <phoneticPr fontId="10"/>
  </si>
  <si>
    <t>２　 年</t>
    <rPh sb="3" eb="4">
      <t>ネン</t>
    </rPh>
    <phoneticPr fontId="10"/>
  </si>
  <si>
    <t>　３ 　年</t>
    <rPh sb="4" eb="5">
      <t>ネン</t>
    </rPh>
    <phoneticPr fontId="10"/>
  </si>
  <si>
    <t>４ 　年</t>
    <rPh sb="3" eb="4">
      <t>ネン</t>
    </rPh>
    <phoneticPr fontId="10"/>
  </si>
  <si>
    <t>学
校
数</t>
    <phoneticPr fontId="10"/>
  </si>
  <si>
    <t>計</t>
    <phoneticPr fontId="10"/>
  </si>
  <si>
    <t>普通科</t>
  </si>
  <si>
    <t>総合学科</t>
  </si>
  <si>
    <t>「合計」欄の学校数は実学校数であり、「学科」欄の学校数は当該学科を有する学校数である。</t>
  </si>
  <si>
    <t>区分</t>
    <rPh sb="0" eb="2">
      <t>クブン</t>
    </rPh>
    <phoneticPr fontId="7"/>
  </si>
  <si>
    <t>小学校</t>
    <rPh sb="1" eb="3">
      <t>ガッコウ</t>
    </rPh>
    <phoneticPr fontId="7"/>
  </si>
  <si>
    <t>中学校</t>
    <rPh sb="0" eb="1">
      <t>チュウ</t>
    </rPh>
    <rPh sb="1" eb="3">
      <t>ガッコウ</t>
    </rPh>
    <phoneticPr fontId="7"/>
  </si>
  <si>
    <t>町村・市</t>
    <rPh sb="0" eb="2">
      <t>チョウソン</t>
    </rPh>
    <rPh sb="3" eb="4">
      <t>シ</t>
    </rPh>
    <phoneticPr fontId="7"/>
  </si>
  <si>
    <t>特別地</t>
  </si>
  <si>
    <t>準へき地</t>
  </si>
  <si>
    <t>１級地</t>
  </si>
  <si>
    <t>２級地</t>
  </si>
  <si>
    <t>３級地</t>
  </si>
  <si>
    <t>４級地</t>
  </si>
  <si>
    <t>５級地</t>
  </si>
  <si>
    <t>石狩</t>
    <rPh sb="0" eb="2">
      <t>イシカリ</t>
    </rPh>
    <phoneticPr fontId="8"/>
  </si>
  <si>
    <t>後志</t>
    <phoneticPr fontId="8"/>
  </si>
  <si>
    <t>胆振</t>
    <phoneticPr fontId="8"/>
  </si>
  <si>
    <t>日高</t>
    <phoneticPr fontId="8"/>
  </si>
  <si>
    <t>渡島</t>
    <rPh sb="0" eb="2">
      <t>オシマ</t>
    </rPh>
    <phoneticPr fontId="8"/>
  </si>
  <si>
    <t>檜山</t>
    <rPh sb="0" eb="2">
      <t>ヒヤマ</t>
    </rPh>
    <phoneticPr fontId="8"/>
  </si>
  <si>
    <t>上川</t>
    <rPh sb="0" eb="2">
      <t>カミカワ</t>
    </rPh>
    <phoneticPr fontId="8"/>
  </si>
  <si>
    <t>留萌</t>
    <rPh sb="0" eb="2">
      <t>ルモイ</t>
    </rPh>
    <phoneticPr fontId="8"/>
  </si>
  <si>
    <t>宗谷</t>
    <rPh sb="0" eb="2">
      <t>ソウヤ</t>
    </rPh>
    <phoneticPr fontId="8"/>
  </si>
  <si>
    <t>オホーツク</t>
    <phoneticPr fontId="8"/>
  </si>
  <si>
    <t>十勝</t>
  </si>
  <si>
    <t>釧路</t>
  </si>
  <si>
    <t>根室</t>
  </si>
  <si>
    <t>夕張市</t>
  </si>
  <si>
    <t>岩見沢市</t>
  </si>
  <si>
    <t>深川市</t>
  </si>
  <si>
    <t>江別市</t>
  </si>
  <si>
    <t>千歳市</t>
  </si>
  <si>
    <t>石狩市</t>
  </si>
  <si>
    <t>室蘭市</t>
  </si>
  <si>
    <t>伊達市</t>
  </si>
  <si>
    <t>函館市</t>
  </si>
  <si>
    <t>上　　川</t>
    <rPh sb="0" eb="4">
      <t>カミカワ</t>
    </rPh>
    <phoneticPr fontId="7"/>
  </si>
  <si>
    <t>旭川市</t>
  </si>
  <si>
    <t>士別市</t>
  </si>
  <si>
    <t>名寄市</t>
  </si>
  <si>
    <t>富良野市</t>
  </si>
  <si>
    <t>留萌</t>
  </si>
  <si>
    <t>留萌市</t>
  </si>
  <si>
    <t>宗谷</t>
  </si>
  <si>
    <t>稚内市</t>
  </si>
  <si>
    <t>北見市</t>
  </si>
  <si>
    <t>網走市</t>
  </si>
  <si>
    <t>紋別市</t>
  </si>
  <si>
    <t>帯広市</t>
  </si>
  <si>
    <t>釧路市</t>
  </si>
  <si>
    <t>根室市</t>
  </si>
  <si>
    <t>小・中学校、義務教育学校における「へき地級地」欄</t>
    <rPh sb="6" eb="8">
      <t>ギム</t>
    </rPh>
    <rPh sb="8" eb="10">
      <t>キョウイク</t>
    </rPh>
    <rPh sb="10" eb="12">
      <t>ガッコウ</t>
    </rPh>
    <phoneticPr fontId="4"/>
  </si>
  <si>
    <t>小・中、義務教育学校、中等教育学校（前期課程）における「学校給食」欄</t>
    <rPh sb="4" eb="6">
      <t>ギム</t>
    </rPh>
    <rPh sb="6" eb="8">
      <t>キョウイク</t>
    </rPh>
    <rPh sb="8" eb="10">
      <t>ガッコウ</t>
    </rPh>
    <rPh sb="11" eb="13">
      <t>チュウトウ</t>
    </rPh>
    <rPh sb="13" eb="15">
      <t>キョウイク</t>
    </rPh>
    <rPh sb="15" eb="17">
      <t>ガッコウ</t>
    </rPh>
    <rPh sb="18" eb="20">
      <t>ゼンキ</t>
    </rPh>
    <rPh sb="20" eb="22">
      <t>カテイ</t>
    </rPh>
    <phoneticPr fontId="8"/>
  </si>
  <si>
    <t>小・中学校、義務教育学校における「特別支援学級（再掲の種別）」欄</t>
    <rPh sb="3" eb="5">
      <t>ガッコウ</t>
    </rPh>
    <rPh sb="6" eb="8">
      <t>ギム</t>
    </rPh>
    <rPh sb="8" eb="10">
      <t>キョウイク</t>
    </rPh>
    <rPh sb="17" eb="19">
      <t>トクベツ</t>
    </rPh>
    <rPh sb="19" eb="21">
      <t>シエン</t>
    </rPh>
    <phoneticPr fontId="8"/>
  </si>
  <si>
    <t>小・中学校、義務教育学校における「その他」欄</t>
    <rPh sb="6" eb="8">
      <t>ギム</t>
    </rPh>
    <rPh sb="8" eb="10">
      <t>キョウイク</t>
    </rPh>
    <rPh sb="10" eb="12">
      <t>ガッコウ</t>
    </rPh>
    <phoneticPr fontId="8"/>
  </si>
  <si>
    <t>義務教育学校</t>
    <rPh sb="0" eb="2">
      <t>ギム</t>
    </rPh>
    <rPh sb="2" eb="4">
      <t>キョウイク</t>
    </rPh>
    <rPh sb="4" eb="6">
      <t>ガッコウ</t>
    </rPh>
    <phoneticPr fontId="7"/>
  </si>
  <si>
    <t>公立</t>
    <rPh sb="0" eb="1">
      <t>コウ</t>
    </rPh>
    <rPh sb="1" eb="2">
      <t>リツ</t>
    </rPh>
    <phoneticPr fontId="3"/>
  </si>
  <si>
    <t>司</t>
    <rPh sb="0" eb="1">
      <t>シ</t>
    </rPh>
    <phoneticPr fontId="4"/>
  </si>
  <si>
    <t>書</t>
    <rPh sb="0" eb="1">
      <t>ショ</t>
    </rPh>
    <phoneticPr fontId="4"/>
  </si>
  <si>
    <t>教</t>
    <rPh sb="0" eb="1">
      <t>キョウ</t>
    </rPh>
    <phoneticPr fontId="4"/>
  </si>
  <si>
    <t>諭</t>
    <rPh sb="0" eb="1">
      <t>ユ</t>
    </rPh>
    <phoneticPr fontId="4"/>
  </si>
  <si>
    <t>区　　　　分</t>
    <phoneticPr fontId="7"/>
  </si>
  <si>
    <t>導</t>
    <phoneticPr fontId="7"/>
  </si>
  <si>
    <t>全道計</t>
    <phoneticPr fontId="7"/>
  </si>
  <si>
    <t>国立計</t>
    <phoneticPr fontId="7"/>
  </si>
  <si>
    <t>私立計</t>
    <phoneticPr fontId="7"/>
  </si>
  <si>
    <t>(参考)過去５か年間の推移</t>
    <phoneticPr fontId="7"/>
  </si>
  <si>
    <t>本　　　　　務　　　　　教　　　　　員　　　　　数</t>
    <phoneticPr fontId="7"/>
  </si>
  <si>
    <t>本　務　職　員　数</t>
    <phoneticPr fontId="7"/>
  </si>
  <si>
    <t>修　了　者　数</t>
    <phoneticPr fontId="7"/>
  </si>
  <si>
    <t>公立計</t>
    <phoneticPr fontId="7"/>
  </si>
  <si>
    <t>本務職員数</t>
    <phoneticPr fontId="7"/>
  </si>
  <si>
    <t>区　　　　分</t>
    <phoneticPr fontId="7"/>
  </si>
  <si>
    <t>公立計</t>
    <phoneticPr fontId="7"/>
  </si>
  <si>
    <t>特別地</t>
    <phoneticPr fontId="4"/>
  </si>
  <si>
    <t>1,000 ～</t>
    <phoneticPr fontId="4"/>
  </si>
  <si>
    <t>1,100 ～</t>
    <phoneticPr fontId="4"/>
  </si>
  <si>
    <t>1,200 ～</t>
    <phoneticPr fontId="4"/>
  </si>
  <si>
    <t>1,300 ～</t>
    <phoneticPr fontId="4"/>
  </si>
  <si>
    <t xml:space="preserve">  900 ～</t>
    <phoneticPr fontId="4"/>
  </si>
  <si>
    <t xml:space="preserve">  800 ～</t>
    <phoneticPr fontId="7"/>
  </si>
  <si>
    <t xml:space="preserve">  700 ～</t>
    <phoneticPr fontId="4"/>
  </si>
  <si>
    <t xml:space="preserve">  600 ～</t>
    <phoneticPr fontId="4"/>
  </si>
  <si>
    <t xml:space="preserve"> 999</t>
    <phoneticPr fontId="4"/>
  </si>
  <si>
    <t xml:space="preserve"> 1,099</t>
    <phoneticPr fontId="4"/>
  </si>
  <si>
    <t xml:space="preserve"> 1,199</t>
    <phoneticPr fontId="4"/>
  </si>
  <si>
    <t xml:space="preserve"> 1,299</t>
    <phoneticPr fontId="4"/>
  </si>
  <si>
    <t xml:space="preserve"> 1,399</t>
    <phoneticPr fontId="4"/>
  </si>
  <si>
    <t>合　　　　　　　計</t>
    <rPh sb="0" eb="1">
      <t>ゴウ</t>
    </rPh>
    <rPh sb="8" eb="9">
      <t>ケイ</t>
    </rPh>
    <phoneticPr fontId="7"/>
  </si>
  <si>
    <t>1,400 ～</t>
    <phoneticPr fontId="4"/>
  </si>
  <si>
    <t xml:space="preserve"> 1,499</t>
    <phoneticPr fontId="4"/>
  </si>
  <si>
    <t>500 ～</t>
    <phoneticPr fontId="4"/>
  </si>
  <si>
    <t>主幹保育
教諭</t>
    <rPh sb="0" eb="1">
      <t>シュ</t>
    </rPh>
    <rPh sb="1" eb="2">
      <t>カン</t>
    </rPh>
    <rPh sb="2" eb="4">
      <t>ホイク</t>
    </rPh>
    <rPh sb="5" eb="7">
      <t>キョウユ</t>
    </rPh>
    <phoneticPr fontId="7"/>
  </si>
  <si>
    <t>指導保育
教諭</t>
    <rPh sb="0" eb="2">
      <t>シドウ</t>
    </rPh>
    <rPh sb="2" eb="4">
      <t>ホイク</t>
    </rPh>
    <rPh sb="5" eb="7">
      <t>キョウユ</t>
    </rPh>
    <phoneticPr fontId="7"/>
  </si>
  <si>
    <t>(31)</t>
    <phoneticPr fontId="4"/>
  </si>
  <si>
    <t>(1)</t>
    <phoneticPr fontId="4"/>
  </si>
  <si>
    <t>(協力校32校)</t>
    <rPh sb="1" eb="3">
      <t>キョウリョク</t>
    </rPh>
    <rPh sb="3" eb="4">
      <t>コウ</t>
    </rPh>
    <rPh sb="6" eb="7">
      <t>コウ</t>
    </rPh>
    <phoneticPr fontId="4"/>
  </si>
  <si>
    <t>(6)</t>
    <phoneticPr fontId="4"/>
  </si>
  <si>
    <t>(2)</t>
    <phoneticPr fontId="4"/>
  </si>
  <si>
    <t xml:space="preserve"> 及び北海道の調査情報を参考とした。</t>
    <rPh sb="1" eb="2">
      <t>オヨ</t>
    </rPh>
    <rPh sb="3" eb="6">
      <t>ホッカイドウ</t>
    </rPh>
    <rPh sb="7" eb="9">
      <t>チョウサ</t>
    </rPh>
    <rPh sb="9" eb="11">
      <t>ジョウホウ</t>
    </rPh>
    <rPh sb="12" eb="14">
      <t>サンコウ</t>
    </rPh>
    <phoneticPr fontId="7"/>
  </si>
  <si>
    <t>(参考)過去3か年間の推移</t>
    <rPh sb="4" eb="6">
      <t>カコ</t>
    </rPh>
    <rPh sb="8" eb="10">
      <t>ネンカン</t>
    </rPh>
    <rPh sb="11" eb="13">
      <t>スイイ</t>
    </rPh>
    <phoneticPr fontId="7"/>
  </si>
  <si>
    <t>29
(2017)</t>
  </si>
  <si>
    <t>30
(2018)</t>
  </si>
  <si>
    <t>管内計</t>
    <rPh sb="0" eb="2">
      <t>カンナイ</t>
    </rPh>
    <phoneticPr fontId="8"/>
  </si>
  <si>
    <t>29
(2017)</t>
    <phoneticPr fontId="4"/>
  </si>
  <si>
    <t>30
(2018)</t>
    <phoneticPr fontId="4"/>
  </si>
  <si>
    <t>へき地指定学校数（公立）</t>
    <rPh sb="9" eb="11">
      <t>コウリツ</t>
    </rPh>
    <phoneticPr fontId="7"/>
  </si>
  <si>
    <t>特別支援学校
の
専攻科</t>
    <rPh sb="0" eb="2">
      <t>トクベツ</t>
    </rPh>
    <rPh sb="2" eb="4">
      <t>シエン</t>
    </rPh>
    <rPh sb="4" eb="6">
      <t>ガッコウ</t>
    </rPh>
    <rPh sb="9" eb="12">
      <t>センコウカ</t>
    </rPh>
    <phoneticPr fontId="4"/>
  </si>
  <si>
    <t>オホーツク</t>
    <phoneticPr fontId="4"/>
  </si>
  <si>
    <t>石狩</t>
    <rPh sb="0" eb="1">
      <t>イシ</t>
    </rPh>
    <rPh sb="1" eb="2">
      <t>カリ</t>
    </rPh>
    <phoneticPr fontId="8"/>
  </si>
  <si>
    <t>市計(再掲)</t>
    <rPh sb="3" eb="5">
      <t>サイケイ</t>
    </rPh>
    <phoneticPr fontId="8"/>
  </si>
  <si>
    <t>そ警用
の備務
他員員</t>
    <rPh sb="1" eb="2">
      <t>ケイ</t>
    </rPh>
    <rPh sb="2" eb="3">
      <t>ヨウ</t>
    </rPh>
    <rPh sb="5" eb="6">
      <t>ビ</t>
    </rPh>
    <rPh sb="6" eb="7">
      <t>ム</t>
    </rPh>
    <rPh sb="8" eb="9">
      <t>ホカ</t>
    </rPh>
    <rPh sb="9" eb="10">
      <t>イン</t>
    </rPh>
    <rPh sb="10" eb="11">
      <t>イン</t>
    </rPh>
    <phoneticPr fontId="8"/>
  </si>
  <si>
    <t>館学</t>
    <phoneticPr fontId="3"/>
  </si>
  <si>
    <t>事校</t>
    <rPh sb="1" eb="2">
      <t>コウ</t>
    </rPh>
    <phoneticPr fontId="3"/>
  </si>
  <si>
    <t>務図</t>
    <rPh sb="1" eb="2">
      <t>ズ</t>
    </rPh>
    <phoneticPr fontId="3"/>
  </si>
  <si>
    <t>員書</t>
    <rPh sb="1" eb="2">
      <t>ショ</t>
    </rPh>
    <phoneticPr fontId="3"/>
  </si>
  <si>
    <t>主生</t>
    <rPh sb="0" eb="1">
      <t>シュ</t>
    </rPh>
    <phoneticPr fontId="3"/>
  </si>
  <si>
    <t>　徒</t>
    <phoneticPr fontId="4"/>
  </si>
  <si>
    <t>　指</t>
  </si>
  <si>
    <t>　指</t>
    <phoneticPr fontId="4"/>
  </si>
  <si>
    <t>事導</t>
    <rPh sb="1" eb="2">
      <t>ドウ</t>
    </rPh>
    <phoneticPr fontId="3"/>
  </si>
  <si>
    <t>主進</t>
    <rPh sb="0" eb="1">
      <t>シュ</t>
    </rPh>
    <rPh sb="1" eb="2">
      <t>シン</t>
    </rPh>
    <phoneticPr fontId="3"/>
  </si>
  <si>
    <t>　路</t>
    <rPh sb="1" eb="2">
      <t>ロ</t>
    </rPh>
    <phoneticPr fontId="4"/>
  </si>
  <si>
    <t>代育</t>
    <rPh sb="0" eb="1">
      <t>ダイ</t>
    </rPh>
    <phoneticPr fontId="3"/>
  </si>
  <si>
    <t>　児</t>
    <phoneticPr fontId="4"/>
  </si>
  <si>
    <t>　休</t>
    <phoneticPr fontId="4"/>
  </si>
  <si>
    <t>替業</t>
    <rPh sb="1" eb="2">
      <t>ギョウ</t>
    </rPh>
    <phoneticPr fontId="3"/>
  </si>
  <si>
    <t>教育・保育
補助員</t>
    <rPh sb="0" eb="2">
      <t>キョウイク</t>
    </rPh>
    <rPh sb="3" eb="5">
      <t>ホイク</t>
    </rPh>
    <rPh sb="6" eb="9">
      <t>ホジョイン</t>
    </rPh>
    <phoneticPr fontId="4"/>
  </si>
  <si>
    <t>助</t>
    <rPh sb="0" eb="1">
      <t>ジョ</t>
    </rPh>
    <phoneticPr fontId="4"/>
  </si>
  <si>
    <t>教</t>
    <rPh sb="0" eb="1">
      <t>キョウ</t>
    </rPh>
    <phoneticPr fontId="4"/>
  </si>
  <si>
    <t>（令和3年(2021年)３月）</t>
    <rPh sb="1" eb="3">
      <t>レイワ</t>
    </rPh>
    <rPh sb="4" eb="5">
      <t>ネン</t>
    </rPh>
    <rPh sb="5" eb="6">
      <t>ヘイネン</t>
    </rPh>
    <rPh sb="10" eb="11">
      <t>ネン</t>
    </rPh>
    <rPh sb="13" eb="14">
      <t>ガツ</t>
    </rPh>
    <phoneticPr fontId="7"/>
  </si>
  <si>
    <t>平成28年度
(2016年度)</t>
    <rPh sb="0" eb="1">
      <t>ヘイセイ</t>
    </rPh>
    <rPh sb="3" eb="5">
      <t>ネンド</t>
    </rPh>
    <rPh sb="11" eb="13">
      <t>ネンド</t>
    </rPh>
    <phoneticPr fontId="4"/>
  </si>
  <si>
    <r>
      <rPr>
        <b/>
        <sz val="9.5"/>
        <rFont val="メイリオ"/>
        <family val="3"/>
        <charset val="128"/>
      </rPr>
      <t>31・令和元年度</t>
    </r>
    <r>
      <rPr>
        <b/>
        <sz val="10"/>
        <rFont val="メイリオ"/>
        <family val="3"/>
        <charset val="128"/>
      </rPr>
      <t xml:space="preserve">
</t>
    </r>
    <r>
      <rPr>
        <b/>
        <sz val="11"/>
        <rFont val="メイリオ"/>
        <family val="3"/>
        <charset val="128"/>
      </rPr>
      <t>(2019)</t>
    </r>
    <rPh sb="3" eb="5">
      <t>レイワ</t>
    </rPh>
    <rPh sb="5" eb="8">
      <t>ガンネンド</t>
    </rPh>
    <phoneticPr fontId="4"/>
  </si>
  <si>
    <t>2
(2020)</t>
    <phoneticPr fontId="4"/>
  </si>
  <si>
    <t>.</t>
    <phoneticPr fontId="4"/>
  </si>
  <si>
    <t>養護助教諭</t>
    <rPh sb="0" eb="2">
      <t>ヨウゴ</t>
    </rPh>
    <rPh sb="2" eb="5">
      <t>ジョキョウユ</t>
    </rPh>
    <phoneticPr fontId="4"/>
  </si>
  <si>
    <t>区      分</t>
    <phoneticPr fontId="4"/>
  </si>
  <si>
    <t>平成28年度
(2016年度)</t>
    <rPh sb="0" eb="1">
      <t>ヘイセイ</t>
    </rPh>
    <rPh sb="3" eb="5">
      <t>ネンド</t>
    </rPh>
    <rPh sb="12" eb="14">
      <t>ネンド</t>
    </rPh>
    <phoneticPr fontId="4"/>
  </si>
  <si>
    <t>31・令和元年度
(2019)</t>
    <rPh sb="3" eb="5">
      <t>レイワ</t>
    </rPh>
    <rPh sb="5" eb="8">
      <t>ガンネンド</t>
    </rPh>
    <phoneticPr fontId="4"/>
  </si>
  <si>
    <t>２
(2020)</t>
    <phoneticPr fontId="4"/>
  </si>
  <si>
    <t>１　道立高等学校　　R3.5.1</t>
    <phoneticPr fontId="10"/>
  </si>
  <si>
    <t>合　　　　　　　計</t>
    <phoneticPr fontId="24"/>
  </si>
  <si>
    <t>専門教育を主とする学科</t>
    <rPh sb="0" eb="2">
      <t>センモン</t>
    </rPh>
    <rPh sb="2" eb="4">
      <t>キョウイク</t>
    </rPh>
    <rPh sb="5" eb="6">
      <t>シュ</t>
    </rPh>
    <rPh sb="9" eb="11">
      <t>ガッカ</t>
    </rPh>
    <phoneticPr fontId="10"/>
  </si>
  <si>
    <t>農業学科</t>
    <rPh sb="1" eb="2">
      <t>ギョウ</t>
    </rPh>
    <rPh sb="2" eb="4">
      <t>ガッカ</t>
    </rPh>
    <phoneticPr fontId="10"/>
  </si>
  <si>
    <t>農業関係</t>
    <rPh sb="0" eb="2">
      <t>ノウギョウ</t>
    </rPh>
    <rPh sb="2" eb="4">
      <t>カンケイ</t>
    </rPh>
    <phoneticPr fontId="24"/>
  </si>
  <si>
    <t>園芸関係</t>
    <rPh sb="0" eb="2">
      <t>エンゲイ</t>
    </rPh>
    <rPh sb="2" eb="4">
      <t>カンケイ</t>
    </rPh>
    <phoneticPr fontId="24"/>
  </si>
  <si>
    <t>畜産関係</t>
    <rPh sb="0" eb="2">
      <t>チクサン</t>
    </rPh>
    <rPh sb="2" eb="4">
      <t>カンケイ</t>
    </rPh>
    <phoneticPr fontId="24"/>
  </si>
  <si>
    <t>食品化学関係</t>
    <rPh sb="0" eb="2">
      <t>ショクヒン</t>
    </rPh>
    <rPh sb="2" eb="4">
      <t>カガク</t>
    </rPh>
    <rPh sb="4" eb="6">
      <t>カンケイ</t>
    </rPh>
    <phoneticPr fontId="24"/>
  </si>
  <si>
    <t>農業土木関係</t>
    <rPh sb="0" eb="2">
      <t>ノウギョウ</t>
    </rPh>
    <rPh sb="2" eb="4">
      <t>ドボク</t>
    </rPh>
    <rPh sb="4" eb="6">
      <t>カンケイ</t>
    </rPh>
    <phoneticPr fontId="24"/>
  </si>
  <si>
    <t>農業機械関係</t>
    <rPh sb="0" eb="2">
      <t>ノウギョウ</t>
    </rPh>
    <rPh sb="2" eb="4">
      <t>キカイ</t>
    </rPh>
    <rPh sb="4" eb="6">
      <t>カンケイ</t>
    </rPh>
    <phoneticPr fontId="24"/>
  </si>
  <si>
    <t>造園関係</t>
    <rPh sb="0" eb="2">
      <t>ゾウエン</t>
    </rPh>
    <rPh sb="2" eb="4">
      <t>カンケイ</t>
    </rPh>
    <phoneticPr fontId="24"/>
  </si>
  <si>
    <t>林業関係</t>
    <rPh sb="0" eb="2">
      <t>リンギョウ</t>
    </rPh>
    <rPh sb="2" eb="4">
      <t>カンケイ</t>
    </rPh>
    <phoneticPr fontId="24"/>
  </si>
  <si>
    <t>生活科学関係</t>
    <rPh sb="0" eb="2">
      <t>セイカツ</t>
    </rPh>
    <rPh sb="2" eb="4">
      <t>カガク</t>
    </rPh>
    <rPh sb="4" eb="6">
      <t>カンケイ</t>
    </rPh>
    <phoneticPr fontId="24"/>
  </si>
  <si>
    <t>農業経済関係</t>
    <rPh sb="0" eb="2">
      <t>ノウギョウ</t>
    </rPh>
    <rPh sb="2" eb="4">
      <t>ケイザイ</t>
    </rPh>
    <rPh sb="4" eb="6">
      <t>カンケイ</t>
    </rPh>
    <phoneticPr fontId="24"/>
  </si>
  <si>
    <t>生物工学関係</t>
    <rPh sb="0" eb="2">
      <t>セイブツ</t>
    </rPh>
    <rPh sb="2" eb="4">
      <t>コウガク</t>
    </rPh>
    <rPh sb="4" eb="6">
      <t>カンケイ</t>
    </rPh>
    <phoneticPr fontId="24"/>
  </si>
  <si>
    <t>その他(農業)</t>
    <rPh sb="2" eb="3">
      <t>タ</t>
    </rPh>
    <rPh sb="4" eb="6">
      <t>ノウギョウ</t>
    </rPh>
    <phoneticPr fontId="24"/>
  </si>
  <si>
    <t>工業学科</t>
    <rPh sb="0" eb="2">
      <t>コウギョウ</t>
    </rPh>
    <rPh sb="2" eb="4">
      <t>ガッカ</t>
    </rPh>
    <phoneticPr fontId="10"/>
  </si>
  <si>
    <t>機械関係</t>
    <rPh sb="0" eb="2">
      <t>キカイ</t>
    </rPh>
    <rPh sb="2" eb="4">
      <t>カンケイ</t>
    </rPh>
    <phoneticPr fontId="24"/>
  </si>
  <si>
    <t>自動車関係</t>
    <rPh sb="0" eb="3">
      <t>ジドウシャ</t>
    </rPh>
    <rPh sb="3" eb="5">
      <t>カンケイ</t>
    </rPh>
    <phoneticPr fontId="24"/>
  </si>
  <si>
    <t>造船関係</t>
    <rPh sb="0" eb="2">
      <t>ゾウセン</t>
    </rPh>
    <rPh sb="2" eb="4">
      <t>カンケイ</t>
    </rPh>
    <phoneticPr fontId="24"/>
  </si>
  <si>
    <t>電気関係</t>
    <rPh sb="0" eb="2">
      <t>デンキ</t>
    </rPh>
    <rPh sb="2" eb="4">
      <t>カンケイ</t>
    </rPh>
    <phoneticPr fontId="24"/>
  </si>
  <si>
    <t>電子関係</t>
    <rPh sb="0" eb="2">
      <t>デンシ</t>
    </rPh>
    <rPh sb="2" eb="4">
      <t>カンケイ</t>
    </rPh>
    <phoneticPr fontId="24"/>
  </si>
  <si>
    <t>情報技術関係</t>
    <rPh sb="0" eb="2">
      <t>ジョウホウ</t>
    </rPh>
    <rPh sb="2" eb="4">
      <t>ギジュツ</t>
    </rPh>
    <rPh sb="4" eb="6">
      <t>カンケイ</t>
    </rPh>
    <phoneticPr fontId="24"/>
  </si>
  <si>
    <t>建築関係</t>
    <rPh sb="0" eb="2">
      <t>ケンチク</t>
    </rPh>
    <rPh sb="2" eb="4">
      <t>カンケイ</t>
    </rPh>
    <phoneticPr fontId="24"/>
  </si>
  <si>
    <t>設備工業関係</t>
    <rPh sb="0" eb="2">
      <t>セツビ</t>
    </rPh>
    <rPh sb="2" eb="4">
      <t>コウギョウ</t>
    </rPh>
    <rPh sb="4" eb="6">
      <t>カンケイ</t>
    </rPh>
    <phoneticPr fontId="24"/>
  </si>
  <si>
    <t>土木関係</t>
    <rPh sb="0" eb="2">
      <t>ドボク</t>
    </rPh>
    <rPh sb="2" eb="4">
      <t>カンケイ</t>
    </rPh>
    <phoneticPr fontId="24"/>
  </si>
  <si>
    <t>地質工学関係</t>
    <rPh sb="0" eb="2">
      <t>チシツ</t>
    </rPh>
    <rPh sb="2" eb="4">
      <t>コウガク</t>
    </rPh>
    <rPh sb="4" eb="6">
      <t>カンケイ</t>
    </rPh>
    <phoneticPr fontId="24"/>
  </si>
  <si>
    <t>化学工業関係</t>
    <rPh sb="0" eb="2">
      <t>カガク</t>
    </rPh>
    <rPh sb="2" eb="4">
      <t>コウギョウ</t>
    </rPh>
    <rPh sb="4" eb="6">
      <t>カンケイ</t>
    </rPh>
    <phoneticPr fontId="24"/>
  </si>
  <si>
    <t>化学工学関係</t>
    <rPh sb="0" eb="2">
      <t>カガク</t>
    </rPh>
    <rPh sb="2" eb="4">
      <t>コウガク</t>
    </rPh>
    <rPh sb="4" eb="6">
      <t>カンケイ</t>
    </rPh>
    <phoneticPr fontId="24"/>
  </si>
  <si>
    <t>色染化学関係</t>
    <rPh sb="0" eb="1">
      <t>シキ</t>
    </rPh>
    <rPh sb="1" eb="2">
      <t>セン</t>
    </rPh>
    <rPh sb="2" eb="4">
      <t>カガク</t>
    </rPh>
    <rPh sb="4" eb="6">
      <t>カンケイ</t>
    </rPh>
    <phoneticPr fontId="24"/>
  </si>
  <si>
    <t>電子機械関係</t>
    <rPh sb="0" eb="2">
      <t>デンシ</t>
    </rPh>
    <rPh sb="2" eb="4">
      <t>キカイ</t>
    </rPh>
    <rPh sb="4" eb="6">
      <t>カンケイ</t>
    </rPh>
    <phoneticPr fontId="24"/>
  </si>
  <si>
    <t>材料技術関係</t>
    <rPh sb="0" eb="2">
      <t>ザイリョウ</t>
    </rPh>
    <rPh sb="2" eb="4">
      <t>ギジュツ</t>
    </rPh>
    <rPh sb="4" eb="6">
      <t>カンケイ</t>
    </rPh>
    <phoneticPr fontId="24"/>
  </si>
  <si>
    <t>セラミック関係</t>
    <rPh sb="5" eb="7">
      <t>カンケイ</t>
    </rPh>
    <phoneticPr fontId="24"/>
  </si>
  <si>
    <t>繊維関係</t>
    <rPh sb="0" eb="2">
      <t>センイ</t>
    </rPh>
    <rPh sb="2" eb="4">
      <t>カンケイ</t>
    </rPh>
    <phoneticPr fontId="24"/>
  </si>
  <si>
    <t>インテリア関係</t>
    <rPh sb="5" eb="7">
      <t>カンケイ</t>
    </rPh>
    <phoneticPr fontId="24"/>
  </si>
  <si>
    <t>デザイン関係</t>
    <rPh sb="4" eb="6">
      <t>カンケイ</t>
    </rPh>
    <phoneticPr fontId="24"/>
  </si>
  <si>
    <t>印刷関係</t>
    <rPh sb="0" eb="2">
      <t>インサツ</t>
    </rPh>
    <rPh sb="2" eb="4">
      <t>カンケイ</t>
    </rPh>
    <phoneticPr fontId="24"/>
  </si>
  <si>
    <t>薬業関係</t>
    <rPh sb="0" eb="2">
      <t>ヤクギョウ</t>
    </rPh>
    <rPh sb="2" eb="4">
      <t>カンケイ</t>
    </rPh>
    <phoneticPr fontId="24"/>
  </si>
  <si>
    <t>航空関係</t>
    <rPh sb="0" eb="2">
      <t>コウクウ</t>
    </rPh>
    <rPh sb="2" eb="4">
      <t>カンケイ</t>
    </rPh>
    <phoneticPr fontId="24"/>
  </si>
  <si>
    <t>その他(工業)</t>
    <rPh sb="2" eb="3">
      <t>タ</t>
    </rPh>
    <rPh sb="4" eb="6">
      <t>コウギョウ</t>
    </rPh>
    <phoneticPr fontId="24"/>
  </si>
  <si>
    <t>商業学科</t>
    <rPh sb="0" eb="2">
      <t>ショウギョウ</t>
    </rPh>
    <rPh sb="2" eb="4">
      <t>ガッカ</t>
    </rPh>
    <phoneticPr fontId="10"/>
  </si>
  <si>
    <t>計</t>
    <rPh sb="0" eb="1">
      <t>ケイ</t>
    </rPh>
    <phoneticPr fontId="24"/>
  </si>
  <si>
    <t>商業関係</t>
    <rPh sb="0" eb="2">
      <t>ショウギョウ</t>
    </rPh>
    <rPh sb="2" eb="4">
      <t>カンケイ</t>
    </rPh>
    <phoneticPr fontId="24"/>
  </si>
  <si>
    <t>流通経済関係</t>
    <rPh sb="0" eb="2">
      <t>リュウツウ</t>
    </rPh>
    <rPh sb="2" eb="4">
      <t>ケイザイ</t>
    </rPh>
    <rPh sb="4" eb="6">
      <t>カンケイ</t>
    </rPh>
    <phoneticPr fontId="24"/>
  </si>
  <si>
    <t>国際経済関係</t>
    <rPh sb="0" eb="2">
      <t>コクサイ</t>
    </rPh>
    <rPh sb="2" eb="4">
      <t>ケイザイ</t>
    </rPh>
    <rPh sb="4" eb="6">
      <t>カンケイ</t>
    </rPh>
    <phoneticPr fontId="24"/>
  </si>
  <si>
    <t>会計関係</t>
    <rPh sb="0" eb="2">
      <t>カイケイ</t>
    </rPh>
    <rPh sb="2" eb="4">
      <t>カンケイ</t>
    </rPh>
    <phoneticPr fontId="24"/>
  </si>
  <si>
    <t>情報処理関係</t>
    <rPh sb="0" eb="2">
      <t>ジョウホウ</t>
    </rPh>
    <rPh sb="2" eb="4">
      <t>ショリ</t>
    </rPh>
    <rPh sb="4" eb="6">
      <t>カンケイ</t>
    </rPh>
    <phoneticPr fontId="24"/>
  </si>
  <si>
    <t>その他(商業)</t>
    <rPh sb="2" eb="3">
      <t>タ</t>
    </rPh>
    <rPh sb="4" eb="6">
      <t>ショウギョウ</t>
    </rPh>
    <phoneticPr fontId="24"/>
  </si>
  <si>
    <t>水産学科</t>
    <rPh sb="0" eb="2">
      <t>スイサン</t>
    </rPh>
    <rPh sb="2" eb="4">
      <t>ガッカ</t>
    </rPh>
    <phoneticPr fontId="10"/>
  </si>
  <si>
    <t>海洋漁業関係</t>
    <rPh sb="0" eb="2">
      <t>カイヨウ</t>
    </rPh>
    <rPh sb="2" eb="4">
      <t>ギョギョウ</t>
    </rPh>
    <rPh sb="4" eb="6">
      <t>カンケイ</t>
    </rPh>
    <phoneticPr fontId="24"/>
  </si>
  <si>
    <t>水産食品関係</t>
    <rPh sb="0" eb="2">
      <t>スイサン</t>
    </rPh>
    <rPh sb="2" eb="4">
      <t>ショクヒン</t>
    </rPh>
    <rPh sb="4" eb="6">
      <t>カンケイ</t>
    </rPh>
    <phoneticPr fontId="24"/>
  </si>
  <si>
    <t>資源増殖関係</t>
    <rPh sb="0" eb="2">
      <t>シゲン</t>
    </rPh>
    <rPh sb="2" eb="4">
      <t>ゾウショク</t>
    </rPh>
    <rPh sb="4" eb="6">
      <t>カンケイ</t>
    </rPh>
    <phoneticPr fontId="24"/>
  </si>
  <si>
    <t>海洋工学関係</t>
    <rPh sb="0" eb="2">
      <t>カイヨウ</t>
    </rPh>
    <rPh sb="2" eb="4">
      <t>コウガク</t>
    </rPh>
    <rPh sb="4" eb="6">
      <t>カンケイ</t>
    </rPh>
    <phoneticPr fontId="24"/>
  </si>
  <si>
    <t>情報通信関係</t>
    <rPh sb="0" eb="4">
      <t>ジョウホウツウシン</t>
    </rPh>
    <rPh sb="4" eb="6">
      <t>カンケイ</t>
    </rPh>
    <phoneticPr fontId="24"/>
  </si>
  <si>
    <t>その他(水産)</t>
    <rPh sb="2" eb="3">
      <t>タ</t>
    </rPh>
    <rPh sb="4" eb="6">
      <t>スイサン</t>
    </rPh>
    <phoneticPr fontId="24"/>
  </si>
  <si>
    <t>家庭学科</t>
    <rPh sb="0" eb="2">
      <t>カテイ</t>
    </rPh>
    <rPh sb="2" eb="4">
      <t>ガッカ</t>
    </rPh>
    <phoneticPr fontId="10"/>
  </si>
  <si>
    <t>家政関係</t>
    <rPh sb="0" eb="2">
      <t>カセイ</t>
    </rPh>
    <rPh sb="2" eb="4">
      <t>カンケイ</t>
    </rPh>
    <phoneticPr fontId="24"/>
  </si>
  <si>
    <t>被服関係</t>
    <rPh sb="0" eb="2">
      <t>ヒフク</t>
    </rPh>
    <rPh sb="2" eb="4">
      <t>カンケイ</t>
    </rPh>
    <phoneticPr fontId="24"/>
  </si>
  <si>
    <t>食物関係</t>
    <rPh sb="0" eb="2">
      <t>ショクモツ</t>
    </rPh>
    <rPh sb="2" eb="4">
      <t>カンケイ</t>
    </rPh>
    <phoneticPr fontId="24"/>
  </si>
  <si>
    <t>保育関係</t>
    <rPh sb="0" eb="2">
      <t>ホイク</t>
    </rPh>
    <rPh sb="2" eb="4">
      <t>カンケイ</t>
    </rPh>
    <phoneticPr fontId="24"/>
  </si>
  <si>
    <t>その他(家庭)</t>
    <rPh sb="2" eb="3">
      <t>タ</t>
    </rPh>
    <rPh sb="4" eb="6">
      <t>カテイ</t>
    </rPh>
    <phoneticPr fontId="24"/>
  </si>
  <si>
    <t>看護学科</t>
    <rPh sb="2" eb="4">
      <t>ガッカ</t>
    </rPh>
    <phoneticPr fontId="24"/>
  </si>
  <si>
    <t>看護関係</t>
    <rPh sb="0" eb="2">
      <t>カンゴ</t>
    </rPh>
    <rPh sb="2" eb="4">
      <t>カンケイ</t>
    </rPh>
    <phoneticPr fontId="24"/>
  </si>
  <si>
    <t>情報学科</t>
    <rPh sb="0" eb="2">
      <t>ジョウホウ</t>
    </rPh>
    <rPh sb="2" eb="4">
      <t>ガッカ</t>
    </rPh>
    <phoneticPr fontId="10"/>
  </si>
  <si>
    <t>情報システム設計・管理関係</t>
    <rPh sb="0" eb="2">
      <t>ジョウホウ</t>
    </rPh>
    <rPh sb="6" eb="8">
      <t>セッケイ</t>
    </rPh>
    <rPh sb="9" eb="11">
      <t>カンリ</t>
    </rPh>
    <rPh sb="11" eb="13">
      <t>カンケイ</t>
    </rPh>
    <phoneticPr fontId="24"/>
  </si>
  <si>
    <t>マルチメディア関係</t>
    <rPh sb="7" eb="9">
      <t>カンケイ</t>
    </rPh>
    <phoneticPr fontId="24"/>
  </si>
  <si>
    <t>福祉学科</t>
    <rPh sb="0" eb="2">
      <t>フクシ</t>
    </rPh>
    <rPh sb="2" eb="4">
      <t>ガッカ</t>
    </rPh>
    <phoneticPr fontId="10"/>
  </si>
  <si>
    <t>福祉関係</t>
    <rPh sb="0" eb="2">
      <t>フクシ</t>
    </rPh>
    <rPh sb="2" eb="4">
      <t>カンケイ</t>
    </rPh>
    <phoneticPr fontId="24"/>
  </si>
  <si>
    <t>その他の
学科</t>
    <rPh sb="2" eb="3">
      <t>タ</t>
    </rPh>
    <rPh sb="5" eb="7">
      <t>ガッカ</t>
    </rPh>
    <phoneticPr fontId="10"/>
  </si>
  <si>
    <t>理数関係</t>
    <rPh sb="0" eb="2">
      <t>リスウ</t>
    </rPh>
    <rPh sb="2" eb="4">
      <t>カンケイ</t>
    </rPh>
    <phoneticPr fontId="24"/>
  </si>
  <si>
    <t>外国語関係</t>
    <rPh sb="0" eb="3">
      <t>ガイコクゴ</t>
    </rPh>
    <rPh sb="3" eb="5">
      <t>カンケイ</t>
    </rPh>
    <phoneticPr fontId="24"/>
  </si>
  <si>
    <t>音楽・美術関係</t>
    <rPh sb="0" eb="2">
      <t>オンガク</t>
    </rPh>
    <rPh sb="3" eb="5">
      <t>ビジュツ</t>
    </rPh>
    <rPh sb="5" eb="7">
      <t>カンケイ</t>
    </rPh>
    <phoneticPr fontId="24"/>
  </si>
  <si>
    <t>体育関係</t>
    <rPh sb="0" eb="2">
      <t>タイイク</t>
    </rPh>
    <rPh sb="2" eb="4">
      <t>カンケイ</t>
    </rPh>
    <phoneticPr fontId="24"/>
  </si>
  <si>
    <t>その他</t>
    <rPh sb="2" eb="3">
      <t>タ</t>
    </rPh>
    <phoneticPr fontId="24"/>
  </si>
  <si>
    <t>（注)</t>
    <phoneticPr fontId="24"/>
  </si>
  <si>
    <t xml:space="preserve"> </t>
  </si>
  <si>
    <t>（　)は有朋高校の技能連携教育施設における学科である。</t>
    <rPh sb="4" eb="5">
      <t>ア</t>
    </rPh>
    <rPh sb="5" eb="6">
      <t>トモ</t>
    </rPh>
    <rPh sb="6" eb="8">
      <t>コウコウ</t>
    </rPh>
    <rPh sb="9" eb="11">
      <t>ギノウ</t>
    </rPh>
    <rPh sb="11" eb="13">
      <t>レンケイ</t>
    </rPh>
    <rPh sb="13" eb="15">
      <t>キョウイク</t>
    </rPh>
    <rPh sb="15" eb="17">
      <t>シセツ</t>
    </rPh>
    <rPh sb="21" eb="23">
      <t>ガッカ</t>
    </rPh>
    <phoneticPr fontId="10"/>
  </si>
  <si>
    <t>工業学科</t>
    <rPh sb="0" eb="2">
      <t>コウギョウ</t>
    </rPh>
    <rPh sb="2" eb="4">
      <t>ガッカ</t>
    </rPh>
    <phoneticPr fontId="24"/>
  </si>
  <si>
    <t>家庭学科</t>
    <rPh sb="0" eb="2">
      <t>カテイ</t>
    </rPh>
    <rPh sb="2" eb="4">
      <t>ガッカ</t>
    </rPh>
    <phoneticPr fontId="24"/>
  </si>
  <si>
    <t>農業学科</t>
    <rPh sb="0" eb="2">
      <t>ノウギョウ</t>
    </rPh>
    <rPh sb="2" eb="4">
      <t>ガッカ</t>
    </rPh>
    <phoneticPr fontId="24"/>
  </si>
  <si>
    <t>商業学科</t>
    <rPh sb="0" eb="4">
      <t>ショウギョウガッカ</t>
    </rPh>
    <phoneticPr fontId="24"/>
  </si>
  <si>
    <t>その他の
学科</t>
    <rPh sb="2" eb="3">
      <t>タ</t>
    </rPh>
    <rPh sb="5" eb="7">
      <t>ガッカ</t>
    </rPh>
    <phoneticPr fontId="4"/>
  </si>
  <si>
    <t>２　市町村立高等学校　　R3.5.1</t>
    <phoneticPr fontId="4"/>
  </si>
  <si>
    <t>３　私立高等学校　　R3.5.1</t>
    <rPh sb="2" eb="4">
      <t>シリツ</t>
    </rPh>
    <phoneticPr fontId="24"/>
  </si>
  <si>
    <t>国際</t>
    <rPh sb="0" eb="2">
      <t>コクサイ</t>
    </rPh>
    <phoneticPr fontId="3"/>
  </si>
  <si>
    <t>助</t>
    <rPh sb="0" eb="1">
      <t>ジョ</t>
    </rPh>
    <phoneticPr fontId="24"/>
  </si>
  <si>
    <t>助養</t>
    <rPh sb="0" eb="1">
      <t>ジョ</t>
    </rPh>
    <phoneticPr fontId="24"/>
  </si>
  <si>
    <t>介</t>
    <rPh sb="0" eb="1">
      <t>スケ</t>
    </rPh>
    <phoneticPr fontId="24"/>
  </si>
  <si>
    <t>教　</t>
    <phoneticPr fontId="24"/>
  </si>
  <si>
    <t>護</t>
    <rPh sb="0" eb="1">
      <t>マモル</t>
    </rPh>
    <phoneticPr fontId="24"/>
  </si>
  <si>
    <t>諭</t>
    <phoneticPr fontId="24"/>
  </si>
  <si>
    <t>諭</t>
    <rPh sb="0" eb="1">
      <t>サトシ</t>
    </rPh>
    <phoneticPr fontId="24"/>
  </si>
  <si>
    <t>諭護</t>
    <rPh sb="1" eb="2">
      <t>マモル</t>
    </rPh>
    <phoneticPr fontId="24"/>
  </si>
  <si>
    <t>工業</t>
    <rPh sb="0" eb="2">
      <t>コウギョウ</t>
    </rPh>
    <phoneticPr fontId="3"/>
  </si>
  <si>
    <t>(1)</t>
    <phoneticPr fontId="4"/>
  </si>
  <si>
    <t>（注）美唄市、歌志内市、芦別市、赤平市、三笠市、滝川市、砂川市、札幌市、恵庭市、北広島市、小樽市、苫小牧市、登別市、北斗市の１４市はへき地を有しない。</t>
    <rPh sb="3" eb="6">
      <t>ビバイシ</t>
    </rPh>
    <rPh sb="7" eb="10">
      <t>ウタシナイ</t>
    </rPh>
    <rPh sb="10" eb="11">
      <t>シ</t>
    </rPh>
    <rPh sb="12" eb="14">
      <t>アシベツ</t>
    </rPh>
    <rPh sb="14" eb="15">
      <t>シ</t>
    </rPh>
    <rPh sb="32" eb="35">
      <t>サッポロシ</t>
    </rPh>
    <rPh sb="36" eb="38">
      <t>エニワ</t>
    </rPh>
    <rPh sb="38" eb="39">
      <t>シ</t>
    </rPh>
    <rPh sb="49" eb="52">
      <t>トマコマイ</t>
    </rPh>
    <rPh sb="52" eb="53">
      <t>シ</t>
    </rPh>
    <rPh sb="58" eb="61">
      <t>ホクトシ</t>
    </rPh>
    <phoneticPr fontId="8"/>
  </si>
  <si>
    <t>助</t>
    <rPh sb="0" eb="1">
      <t>ジョ</t>
    </rPh>
    <phoneticPr fontId="4"/>
  </si>
  <si>
    <t>教</t>
    <rPh sb="0" eb="1">
      <t>キョウ</t>
    </rPh>
    <phoneticPr fontId="4"/>
  </si>
  <si>
    <t>養護助教諭</t>
    <rPh sb="0" eb="5">
      <t>ヨウゴジョキョウユ</t>
    </rPh>
    <phoneticPr fontId="4"/>
  </si>
  <si>
    <t>（令和３年(2021年)３月）</t>
    <rPh sb="1" eb="3">
      <t>レイワ</t>
    </rPh>
    <rPh sb="4" eb="5">
      <t>ネン</t>
    </rPh>
    <rPh sb="5" eb="6">
      <t>ヘイネン</t>
    </rPh>
    <rPh sb="10" eb="11">
      <t>ネン</t>
    </rPh>
    <rPh sb="13" eb="14">
      <t>ガツ</t>
    </rPh>
    <phoneticPr fontId="7"/>
  </si>
  <si>
    <t>平成28年度
(2016年度)</t>
    <phoneticPr fontId="4"/>
  </si>
  <si>
    <t>31・令和元年度
(2019)</t>
    <phoneticPr fontId="4"/>
  </si>
  <si>
    <t>30
(2018)</t>
    <phoneticPr fontId="4"/>
  </si>
  <si>
    <t>29
(2017)</t>
    <phoneticPr fontId="4"/>
  </si>
  <si>
    <t>平成30年度
(2018)</t>
    <rPh sb="0" eb="1">
      <t>ヘイセイ</t>
    </rPh>
    <rPh sb="3" eb="5">
      <t>ネンド</t>
    </rPh>
    <phoneticPr fontId="4"/>
  </si>
  <si>
    <t>（注）　修了者数（令和３(2021年)年３月）は、令和３年(2021年)５月１日現在設置されている幼稚園分を計上した。</t>
    <rPh sb="4" eb="7">
      <t>シュウリョウシャ</t>
    </rPh>
    <rPh sb="7" eb="8">
      <t>スウ</t>
    </rPh>
    <rPh sb="9" eb="11">
      <t>レイワ</t>
    </rPh>
    <rPh sb="17" eb="18">
      <t>ネン</t>
    </rPh>
    <rPh sb="19" eb="20">
      <t>ネン</t>
    </rPh>
    <rPh sb="21" eb="22">
      <t>ガツ</t>
    </rPh>
    <rPh sb="25" eb="27">
      <t>レイワ</t>
    </rPh>
    <rPh sb="28" eb="29">
      <t>ネン</t>
    </rPh>
    <rPh sb="34" eb="35">
      <t>ネン</t>
    </rPh>
    <rPh sb="37" eb="38">
      <t>ガツ</t>
    </rPh>
    <rPh sb="39" eb="40">
      <t>ニチ</t>
    </rPh>
    <rPh sb="40" eb="42">
      <t>ゲンザイ</t>
    </rPh>
    <rPh sb="42" eb="44">
      <t>セッチ</t>
    </rPh>
    <rPh sb="49" eb="52">
      <t>ヨウチエン</t>
    </rPh>
    <rPh sb="52" eb="53">
      <t>ブン</t>
    </rPh>
    <rPh sb="54" eb="56">
      <t>ケイジョウ</t>
    </rPh>
    <phoneticPr fontId="3"/>
  </si>
  <si>
    <t>職 学
。 校 
。 栄　
員 養</t>
    <rPh sb="0" eb="1">
      <t>ショク</t>
    </rPh>
    <rPh sb="2" eb="3">
      <t>ガッコウ</t>
    </rPh>
    <rPh sb="11" eb="12">
      <t>エイ</t>
    </rPh>
    <rPh sb="14" eb="15">
      <t>イン</t>
    </rPh>
    <rPh sb="16" eb="17">
      <t>ヨウ</t>
    </rPh>
    <phoneticPr fontId="3"/>
  </si>
  <si>
    <t>この学校一覧の数値は、令和３年度「学校基本調査」（令和３年(2021年)５月１日現在）</t>
    <rPh sb="11" eb="13">
      <t>レイワ</t>
    </rPh>
    <rPh sb="14" eb="16">
      <t>ネンド</t>
    </rPh>
    <rPh sb="25" eb="27">
      <t>レイワ</t>
    </rPh>
    <rPh sb="28" eb="29">
      <t>ネン</t>
    </rPh>
    <rPh sb="34" eb="35">
      <t>ネン</t>
    </rPh>
    <rPh sb="37" eb="38">
      <t>ガツ</t>
    </rPh>
    <rPh sb="39" eb="40">
      <t>ニチ</t>
    </rPh>
    <rPh sb="40" eb="42">
      <t>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</si>
</sst>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▲&quot;#,##0;&quot;-&quot;"/>
    <numFmt numFmtId="177" formatCode="[$-411]ge\.m\.d;@"/>
  </numFmts>
  <fonts count="30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24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24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sz val="18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メイリオ"/>
      <family val="3"/>
      <charset val="128"/>
    </font>
    <font>
      <b/>
      <sz val="9.5"/>
      <name val="メイリオ"/>
      <family val="3"/>
      <charset val="128"/>
    </font>
    <font>
      <b/>
      <sz val="28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double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 diagonalDown="1">
      <left style="double">
        <color indexed="8"/>
      </left>
      <right style="thin">
        <color indexed="8"/>
      </right>
      <top/>
      <bottom/>
      <diagonal style="thin">
        <color indexed="8"/>
      </diagonal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 diagonalDown="1">
      <left style="double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</borders>
  <cellStyleXfs count="19">
    <xf numFmtId="1" fontId="0" fillId="0" borderId="0"/>
    <xf numFmtId="41" fontId="5" fillId="2" borderId="1" applyNumberFormat="0" applyFont="0" applyBorder="0" applyAlignment="0" applyProtection="0">
      <alignment vertical="center" shrinkToFit="1"/>
    </xf>
    <xf numFmtId="38" fontId="1" fillId="0" borderId="0" applyFont="0" applyFill="0" applyBorder="0" applyAlignment="0" applyProtection="0"/>
    <xf numFmtId="0" fontId="6" fillId="0" borderId="0"/>
    <xf numFmtId="0" fontId="2" fillId="0" borderId="0"/>
    <xf numFmtId="0" fontId="9" fillId="0" borderId="0"/>
    <xf numFmtId="37" fontId="6" fillId="0" borderId="0"/>
    <xf numFmtId="37" fontId="1" fillId="0" borderId="0"/>
    <xf numFmtId="38" fontId="1" fillId="0" borderId="0" applyFont="0" applyFill="0" applyBorder="0" applyAlignment="0" applyProtection="0"/>
    <xf numFmtId="37" fontId="2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1" fontId="2" fillId="0" borderId="0"/>
    <xf numFmtId="0" fontId="2" fillId="0" borderId="0"/>
    <xf numFmtId="0" fontId="2" fillId="0" borderId="0"/>
    <xf numFmtId="0" fontId="1" fillId="0" borderId="0"/>
    <xf numFmtId="38" fontId="9" fillId="0" borderId="0" applyFont="0" applyFill="0" applyBorder="0" applyAlignment="0" applyProtection="0"/>
    <xf numFmtId="0" fontId="9" fillId="0" borderId="0">
      <alignment vertical="center"/>
    </xf>
  </cellStyleXfs>
  <cellXfs count="1054">
    <xf numFmtId="1" fontId="0" fillId="0" borderId="0" xfId="0"/>
    <xf numFmtId="176" fontId="12" fillId="0" borderId="0" xfId="7" applyNumberFormat="1" applyFont="1" applyFill="1" applyAlignment="1">
      <alignment vertical="center"/>
    </xf>
    <xf numFmtId="176" fontId="12" fillId="0" borderId="0" xfId="7" applyNumberFormat="1" applyFont="1" applyFill="1" applyBorder="1" applyAlignment="1" applyProtection="1">
      <alignment vertical="center"/>
    </xf>
    <xf numFmtId="176" fontId="12" fillId="0" borderId="6" xfId="7" applyNumberFormat="1" applyFont="1" applyFill="1" applyBorder="1" applyAlignment="1" applyProtection="1">
      <alignment vertical="center"/>
    </xf>
    <xf numFmtId="176" fontId="12" fillId="0" borderId="19" xfId="7" applyNumberFormat="1" applyFont="1" applyFill="1" applyBorder="1" applyAlignment="1" applyProtection="1">
      <alignment vertical="center"/>
    </xf>
    <xf numFmtId="176" fontId="12" fillId="0" borderId="74" xfId="7" applyNumberFormat="1" applyFont="1" applyFill="1" applyBorder="1" applyAlignment="1" applyProtection="1">
      <alignment vertical="center"/>
    </xf>
    <xf numFmtId="176" fontId="12" fillId="0" borderId="35" xfId="7" applyNumberFormat="1" applyFont="1" applyFill="1" applyBorder="1" applyAlignment="1" applyProtection="1">
      <alignment vertical="center"/>
    </xf>
    <xf numFmtId="176" fontId="12" fillId="0" borderId="30" xfId="7" applyNumberFormat="1" applyFont="1" applyFill="1" applyBorder="1" applyAlignment="1" applyProtection="1">
      <alignment vertical="center"/>
    </xf>
    <xf numFmtId="176" fontId="12" fillId="0" borderId="7" xfId="7" applyNumberFormat="1" applyFont="1" applyFill="1" applyBorder="1" applyAlignment="1" applyProtection="1">
      <alignment vertical="center"/>
    </xf>
    <xf numFmtId="176" fontId="12" fillId="0" borderId="8" xfId="7" applyNumberFormat="1" applyFont="1" applyFill="1" applyBorder="1" applyAlignment="1" applyProtection="1">
      <alignment vertical="center"/>
    </xf>
    <xf numFmtId="176" fontId="12" fillId="0" borderId="5" xfId="7" applyNumberFormat="1" applyFont="1" applyFill="1" applyBorder="1" applyAlignment="1" applyProtection="1">
      <alignment vertical="center"/>
    </xf>
    <xf numFmtId="176" fontId="12" fillId="0" borderId="2" xfId="7" applyNumberFormat="1" applyFont="1" applyFill="1" applyBorder="1" applyAlignment="1" applyProtection="1">
      <alignment vertical="center"/>
    </xf>
    <xf numFmtId="176" fontId="12" fillId="0" borderId="7" xfId="7" quotePrefix="1" applyNumberFormat="1" applyFont="1" applyFill="1" applyBorder="1" applyAlignment="1" applyProtection="1">
      <alignment horizontal="right" vertical="center"/>
    </xf>
    <xf numFmtId="176" fontId="12" fillId="0" borderId="0" xfId="7" applyNumberFormat="1" applyFont="1" applyFill="1" applyBorder="1" applyAlignment="1" applyProtection="1">
      <alignment horizontal="distributed" vertical="center"/>
    </xf>
    <xf numFmtId="176" fontId="12" fillId="0" borderId="0" xfId="7" applyNumberFormat="1" applyFont="1" applyFill="1" applyBorder="1" applyAlignment="1" applyProtection="1">
      <alignment horizontal="left" vertical="center"/>
    </xf>
    <xf numFmtId="176" fontId="12" fillId="0" borderId="13" xfId="7" applyNumberFormat="1" applyFont="1" applyFill="1" applyBorder="1" applyAlignment="1" applyProtection="1">
      <alignment vertical="center"/>
    </xf>
    <xf numFmtId="176" fontId="12" fillId="0" borderId="22" xfId="7" applyNumberFormat="1" applyFont="1" applyFill="1" applyBorder="1" applyAlignment="1" applyProtection="1">
      <alignment vertical="center"/>
    </xf>
    <xf numFmtId="176" fontId="12" fillId="0" borderId="15" xfId="7" applyNumberFormat="1" applyFont="1" applyFill="1" applyBorder="1" applyAlignment="1" applyProtection="1">
      <alignment vertical="center"/>
    </xf>
    <xf numFmtId="176" fontId="12" fillId="0" borderId="14" xfId="7" applyNumberFormat="1" applyFont="1" applyFill="1" applyBorder="1" applyAlignment="1" applyProtection="1">
      <alignment vertical="center"/>
    </xf>
    <xf numFmtId="176" fontId="12" fillId="0" borderId="55" xfId="7" applyNumberFormat="1" applyFont="1" applyFill="1" applyBorder="1" applyAlignment="1" applyProtection="1">
      <alignment vertical="center"/>
    </xf>
    <xf numFmtId="176" fontId="12" fillId="0" borderId="4" xfId="8" applyNumberFormat="1" applyFont="1" applyFill="1" applyBorder="1" applyAlignment="1" applyProtection="1">
      <alignment vertical="center"/>
    </xf>
    <xf numFmtId="176" fontId="12" fillId="0" borderId="19" xfId="8" applyNumberFormat="1" applyFont="1" applyFill="1" applyBorder="1" applyAlignment="1" applyProtection="1">
      <alignment vertical="center"/>
    </xf>
    <xf numFmtId="176" fontId="12" fillId="0" borderId="5" xfId="8" applyNumberFormat="1" applyFont="1" applyFill="1" applyBorder="1" applyAlignment="1" applyProtection="1">
      <alignment vertical="center"/>
    </xf>
    <xf numFmtId="176" fontId="12" fillId="0" borderId="6" xfId="8" applyNumberFormat="1" applyFont="1" applyFill="1" applyBorder="1" applyAlignment="1" applyProtection="1">
      <alignment vertical="center"/>
    </xf>
    <xf numFmtId="176" fontId="14" fillId="0" borderId="48" xfId="7" applyNumberFormat="1" applyFont="1" applyFill="1" applyBorder="1" applyAlignment="1" applyProtection="1">
      <alignment vertical="center"/>
    </xf>
    <xf numFmtId="176" fontId="14" fillId="0" borderId="8" xfId="8" applyNumberFormat="1" applyFont="1" applyFill="1" applyBorder="1" applyAlignment="1" applyProtection="1">
      <alignment vertical="center"/>
    </xf>
    <xf numFmtId="176" fontId="14" fillId="0" borderId="2" xfId="8" applyNumberFormat="1" applyFont="1" applyFill="1" applyBorder="1" applyAlignment="1" applyProtection="1">
      <alignment vertical="center"/>
    </xf>
    <xf numFmtId="176" fontId="12" fillId="0" borderId="51" xfId="7" applyNumberFormat="1" applyFont="1" applyFill="1" applyBorder="1" applyAlignment="1" applyProtection="1">
      <alignment vertical="center"/>
    </xf>
    <xf numFmtId="176" fontId="12" fillId="0" borderId="15" xfId="8" applyNumberFormat="1" applyFont="1" applyFill="1" applyBorder="1" applyAlignment="1" applyProtection="1">
      <alignment vertical="center"/>
    </xf>
    <xf numFmtId="176" fontId="12" fillId="0" borderId="22" xfId="8" applyNumberFormat="1" applyFont="1" applyFill="1" applyBorder="1" applyAlignment="1" applyProtection="1">
      <alignment vertical="center"/>
    </xf>
    <xf numFmtId="176" fontId="12" fillId="0" borderId="14" xfId="8" applyNumberFormat="1" applyFont="1" applyFill="1" applyBorder="1" applyAlignment="1" applyProtection="1">
      <alignment vertical="center"/>
    </xf>
    <xf numFmtId="176" fontId="12" fillId="0" borderId="13" xfId="8" applyNumberFormat="1" applyFont="1" applyFill="1" applyBorder="1" applyAlignment="1" applyProtection="1">
      <alignment vertical="center"/>
    </xf>
    <xf numFmtId="176" fontId="12" fillId="0" borderId="6" xfId="7" applyNumberFormat="1" applyFont="1" applyFill="1" applyBorder="1" applyAlignment="1" applyProtection="1">
      <alignment vertical="distributed" wrapText="1"/>
    </xf>
    <xf numFmtId="176" fontId="12" fillId="0" borderId="7" xfId="8" applyNumberFormat="1" applyFont="1" applyFill="1" applyBorder="1" applyAlignment="1" applyProtection="1">
      <alignment vertical="center"/>
    </xf>
    <xf numFmtId="176" fontId="12" fillId="0" borderId="45" xfId="8" applyNumberFormat="1" applyFont="1" applyFill="1" applyBorder="1" applyAlignment="1" applyProtection="1">
      <alignment vertical="center"/>
    </xf>
    <xf numFmtId="176" fontId="12" fillId="0" borderId="7" xfId="7" applyNumberFormat="1" applyFont="1" applyFill="1" applyBorder="1" applyAlignment="1"/>
    <xf numFmtId="176" fontId="12" fillId="0" borderId="7" xfId="8" applyNumberFormat="1" applyFont="1" applyFill="1" applyBorder="1" applyAlignment="1" applyProtection="1">
      <alignment vertical="center"/>
      <protection locked="0"/>
    </xf>
    <xf numFmtId="176" fontId="12" fillId="0" borderId="2" xfId="8" applyNumberFormat="1" applyFont="1" applyFill="1" applyBorder="1" applyAlignment="1" applyProtection="1">
      <alignment vertical="center"/>
    </xf>
    <xf numFmtId="176" fontId="12" fillId="0" borderId="9" xfId="8" applyNumberFormat="1" applyFont="1" applyFill="1" applyBorder="1" applyAlignment="1" applyProtection="1">
      <alignment vertical="center"/>
    </xf>
    <xf numFmtId="176" fontId="12" fillId="0" borderId="13" xfId="7" applyNumberFormat="1" applyFont="1" applyFill="1" applyBorder="1" applyAlignment="1"/>
    <xf numFmtId="176" fontId="12" fillId="0" borderId="56" xfId="7" applyNumberFormat="1" applyFont="1" applyFill="1" applyBorder="1" applyAlignment="1" applyProtection="1">
      <alignment vertical="center"/>
    </xf>
    <xf numFmtId="176" fontId="12" fillId="0" borderId="56" xfId="7" applyNumberFormat="1" applyFont="1" applyFill="1" applyBorder="1" applyAlignment="1" applyProtection="1">
      <alignment horizontal="distributed" vertical="center"/>
    </xf>
    <xf numFmtId="176" fontId="12" fillId="0" borderId="56" xfId="8" applyNumberFormat="1" applyFont="1" applyFill="1" applyBorder="1" applyAlignment="1" applyProtection="1">
      <alignment vertical="center"/>
      <protection locked="0"/>
    </xf>
    <xf numFmtId="176" fontId="12" fillId="0" borderId="56" xfId="8" applyNumberFormat="1" applyFont="1" applyFill="1" applyBorder="1" applyAlignment="1" applyProtection="1">
      <alignment vertical="center"/>
    </xf>
    <xf numFmtId="176" fontId="12" fillId="0" borderId="12" xfId="8" applyNumberFormat="1" applyFont="1" applyFill="1" applyBorder="1" applyAlignment="1" applyProtection="1">
      <alignment vertical="center"/>
    </xf>
    <xf numFmtId="176" fontId="12" fillId="0" borderId="14" xfId="8" applyNumberFormat="1" applyFont="1" applyFill="1" applyBorder="1" applyAlignment="1" applyProtection="1">
      <alignment vertical="center"/>
      <protection locked="0"/>
    </xf>
    <xf numFmtId="176" fontId="12" fillId="0" borderId="16" xfId="8" applyNumberFormat="1" applyFont="1" applyFill="1" applyBorder="1" applyAlignment="1" applyProtection="1">
      <alignment vertical="center"/>
    </xf>
    <xf numFmtId="176" fontId="12" fillId="0" borderId="0" xfId="9" applyNumberFormat="1" applyFont="1" applyFill="1" applyAlignment="1" applyProtection="1">
      <alignment vertical="center"/>
    </xf>
    <xf numFmtId="176" fontId="12" fillId="0" borderId="0" xfId="7" applyNumberFormat="1" applyFont="1" applyFill="1" applyAlignment="1" applyProtection="1">
      <alignment vertical="center"/>
    </xf>
    <xf numFmtId="176" fontId="12" fillId="0" borderId="0" xfId="8" applyNumberFormat="1" applyFont="1" applyFill="1" applyAlignment="1" applyProtection="1">
      <alignment vertical="center"/>
    </xf>
    <xf numFmtId="176" fontId="12" fillId="0" borderId="0" xfId="8" applyNumberFormat="1" applyFont="1" applyFill="1" applyBorder="1" applyAlignment="1" applyProtection="1">
      <alignment vertical="center"/>
    </xf>
    <xf numFmtId="176" fontId="12" fillId="0" borderId="8" xfId="8" applyNumberFormat="1" applyFont="1" applyFill="1" applyBorder="1" applyAlignment="1" applyProtection="1">
      <alignment vertical="center"/>
    </xf>
    <xf numFmtId="176" fontId="12" fillId="0" borderId="31" xfId="8" applyNumberFormat="1" applyFont="1" applyFill="1" applyBorder="1" applyAlignment="1" applyProtection="1">
      <alignment vertical="center"/>
    </xf>
    <xf numFmtId="176" fontId="12" fillId="0" borderId="0" xfId="7" applyNumberFormat="1" applyFont="1" applyFill="1" applyBorder="1" applyAlignment="1">
      <alignment vertical="center"/>
    </xf>
    <xf numFmtId="176" fontId="12" fillId="0" borderId="2" xfId="7" applyNumberFormat="1" applyFont="1" applyFill="1" applyBorder="1" applyAlignment="1">
      <alignment vertical="center"/>
    </xf>
    <xf numFmtId="176" fontId="14" fillId="0" borderId="19" xfId="7" applyNumberFormat="1" applyFont="1" applyFill="1" applyBorder="1" applyAlignment="1" applyProtection="1">
      <alignment horizontal="center" vertical="center"/>
    </xf>
    <xf numFmtId="176" fontId="12" fillId="0" borderId="19" xfId="8" applyNumberFormat="1" applyFont="1" applyFill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3" fillId="0" borderId="0" xfId="5" applyNumberFormat="1" applyFont="1" applyAlignment="1" applyProtection="1">
      <alignment horizontal="center" vertical="center"/>
    </xf>
    <xf numFmtId="176" fontId="12" fillId="0" borderId="0" xfId="5" applyNumberFormat="1" applyFont="1" applyAlignment="1" applyProtection="1">
      <alignment vertical="center"/>
    </xf>
    <xf numFmtId="176" fontId="15" fillId="0" borderId="0" xfId="6" applyNumberFormat="1" applyFont="1" applyAlignment="1" applyProtection="1">
      <alignment vertical="center"/>
    </xf>
    <xf numFmtId="176" fontId="12" fillId="0" borderId="0" xfId="6" applyNumberFormat="1" applyFont="1" applyAlignment="1" applyProtection="1">
      <alignment vertical="center"/>
    </xf>
    <xf numFmtId="176" fontId="12" fillId="0" borderId="0" xfId="6" applyNumberFormat="1" applyFont="1" applyAlignment="1">
      <alignment vertical="center"/>
    </xf>
    <xf numFmtId="176" fontId="12" fillId="0" borderId="86" xfId="6" applyNumberFormat="1" applyFont="1" applyBorder="1" applyAlignment="1" applyProtection="1">
      <alignment horizontal="right" vertical="top"/>
    </xf>
    <xf numFmtId="176" fontId="12" fillId="0" borderId="7" xfId="6" applyNumberFormat="1" applyFont="1" applyBorder="1" applyAlignment="1" applyProtection="1">
      <alignment horizontal="left"/>
    </xf>
    <xf numFmtId="176" fontId="12" fillId="0" borderId="88" xfId="6" applyNumberFormat="1" applyFont="1" applyBorder="1" applyAlignment="1" applyProtection="1">
      <alignment horizontal="distributed" vertical="center"/>
    </xf>
    <xf numFmtId="176" fontId="12" fillId="0" borderId="46" xfId="6" applyNumberFormat="1" applyFont="1" applyBorder="1" applyAlignment="1" applyProtection="1">
      <alignment horizontal="distributed" vertical="center"/>
    </xf>
    <xf numFmtId="176" fontId="15" fillId="0" borderId="0" xfId="5" applyNumberFormat="1" applyFont="1" applyAlignment="1" applyProtection="1">
      <alignment vertical="center"/>
    </xf>
    <xf numFmtId="176" fontId="12" fillId="0" borderId="96" xfId="5" applyNumberFormat="1" applyFont="1" applyBorder="1" applyAlignment="1" applyProtection="1">
      <alignment horizontal="center" vertical="center" shrinkToFit="1"/>
    </xf>
    <xf numFmtId="176" fontId="12" fillId="0" borderId="92" xfId="5" applyNumberFormat="1" applyFont="1" applyBorder="1" applyAlignment="1" applyProtection="1">
      <alignment horizontal="center" vertical="center"/>
    </xf>
    <xf numFmtId="176" fontId="12" fillId="0" borderId="47" xfId="5" applyNumberFormat="1" applyFont="1" applyBorder="1" applyAlignment="1" applyProtection="1">
      <alignment horizontal="center" vertical="center" shrinkToFit="1"/>
    </xf>
    <xf numFmtId="176" fontId="12" fillId="0" borderId="47" xfId="5" applyNumberFormat="1" applyFont="1" applyBorder="1" applyAlignment="1" applyProtection="1">
      <alignment horizontal="center" vertical="center"/>
    </xf>
    <xf numFmtId="0" fontId="12" fillId="0" borderId="7" xfId="5" applyNumberFormat="1" applyFont="1" applyBorder="1" applyAlignment="1" applyProtection="1">
      <alignment horizontal="center" vertical="center"/>
    </xf>
    <xf numFmtId="176" fontId="12" fillId="0" borderId="0" xfId="5" applyNumberFormat="1" applyFont="1" applyBorder="1" applyAlignment="1" applyProtection="1">
      <alignment horizontal="center" vertical="center"/>
    </xf>
    <xf numFmtId="176" fontId="12" fillId="0" borderId="49" xfId="5" applyNumberFormat="1" applyFont="1" applyBorder="1" applyAlignment="1" applyProtection="1">
      <alignment horizontal="center" vertical="center"/>
    </xf>
    <xf numFmtId="176" fontId="12" fillId="0" borderId="7" xfId="5" applyNumberFormat="1" applyFont="1" applyBorder="1" applyAlignment="1" applyProtection="1">
      <alignment horizontal="center" vertical="center"/>
    </xf>
    <xf numFmtId="176" fontId="12" fillId="0" borderId="3" xfId="5" applyNumberFormat="1" applyFont="1" applyBorder="1" applyAlignment="1" applyProtection="1">
      <alignment horizontal="center" vertical="center"/>
    </xf>
    <xf numFmtId="176" fontId="12" fillId="0" borderId="8" xfId="5" applyNumberFormat="1" applyFont="1" applyBorder="1" applyAlignment="1" applyProtection="1">
      <alignment horizontal="center" vertical="center"/>
    </xf>
    <xf numFmtId="176" fontId="12" fillId="0" borderId="57" xfId="5" applyNumberFormat="1" applyFont="1" applyBorder="1" applyAlignment="1" applyProtection="1">
      <alignment horizontal="center" vertical="center"/>
    </xf>
    <xf numFmtId="176" fontId="12" fillId="0" borderId="23" xfId="5" applyNumberFormat="1" applyFont="1" applyBorder="1" applyAlignment="1" applyProtection="1">
      <alignment horizontal="center" vertical="center"/>
    </xf>
    <xf numFmtId="176" fontId="12" fillId="0" borderId="43" xfId="5" applyNumberFormat="1" applyFont="1" applyBorder="1" applyAlignment="1" applyProtection="1">
      <alignment horizontal="center" vertical="center"/>
    </xf>
    <xf numFmtId="176" fontId="12" fillId="0" borderId="46" xfId="5" applyNumberFormat="1" applyFont="1" applyBorder="1" applyAlignment="1" applyProtection="1">
      <alignment horizontal="center" vertical="center" shrinkToFit="1"/>
    </xf>
    <xf numFmtId="176" fontId="12" fillId="0" borderId="52" xfId="5" applyNumberFormat="1" applyFont="1" applyBorder="1" applyAlignment="1" applyProtection="1">
      <alignment horizontal="center" vertical="center"/>
    </xf>
    <xf numFmtId="176" fontId="12" fillId="0" borderId="25" xfId="5" applyNumberFormat="1" applyFont="1" applyBorder="1" applyAlignment="1" applyProtection="1">
      <alignment horizontal="center" vertical="center" shrinkToFit="1"/>
    </xf>
    <xf numFmtId="176" fontId="12" fillId="0" borderId="34" xfId="5" applyNumberFormat="1" applyFont="1" applyBorder="1" applyAlignment="1" applyProtection="1">
      <alignment horizontal="center" vertical="center"/>
    </xf>
    <xf numFmtId="176" fontId="12" fillId="0" borderId="101" xfId="5" applyNumberFormat="1" applyFont="1" applyBorder="1" applyAlignment="1" applyProtection="1">
      <alignment vertical="center"/>
    </xf>
    <xf numFmtId="176" fontId="12" fillId="0" borderId="102" xfId="5" applyNumberFormat="1" applyFont="1" applyBorder="1" applyAlignment="1" applyProtection="1">
      <alignment vertical="center"/>
    </xf>
    <xf numFmtId="176" fontId="12" fillId="0" borderId="0" xfId="5" applyNumberFormat="1" applyFont="1" applyBorder="1" applyAlignment="1" applyProtection="1">
      <alignment vertical="center"/>
    </xf>
    <xf numFmtId="49" fontId="12" fillId="0" borderId="0" xfId="5" applyNumberFormat="1" applyFont="1" applyBorder="1" applyAlignment="1" applyProtection="1">
      <alignment horizontal="left" vertical="center"/>
    </xf>
    <xf numFmtId="176" fontId="12" fillId="0" borderId="1" xfId="5" applyNumberFormat="1" applyFont="1" applyBorder="1" applyAlignment="1" applyProtection="1">
      <alignment horizontal="left" vertical="center"/>
    </xf>
    <xf numFmtId="176" fontId="12" fillId="0" borderId="0" xfId="0" applyNumberFormat="1" applyFont="1" applyFill="1"/>
    <xf numFmtId="177" fontId="13" fillId="0" borderId="0" xfId="0" applyNumberFormat="1" applyFont="1" applyFill="1" applyAlignment="1" applyProtection="1">
      <alignment horizontal="left" vertical="center"/>
    </xf>
    <xf numFmtId="176" fontId="12" fillId="0" borderId="0" xfId="0" applyNumberFormat="1" applyFont="1" applyFill="1" applyAlignment="1" applyProtection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3" xfId="0" applyNumberFormat="1" applyFont="1" applyFill="1" applyBorder="1" applyAlignment="1" applyProtection="1">
      <alignment vertical="center"/>
    </xf>
    <xf numFmtId="176" fontId="12" fillId="0" borderId="10" xfId="0" applyNumberFormat="1" applyFont="1" applyFill="1" applyBorder="1" applyAlignment="1" applyProtection="1">
      <alignment vertical="center"/>
    </xf>
    <xf numFmtId="176" fontId="12" fillId="0" borderId="12" xfId="0" applyNumberFormat="1" applyFont="1" applyFill="1" applyBorder="1" applyAlignment="1" applyProtection="1">
      <alignment vertical="center"/>
    </xf>
    <xf numFmtId="176" fontId="12" fillId="0" borderId="17" xfId="0" applyNumberFormat="1" applyFont="1" applyFill="1" applyBorder="1" applyAlignment="1" applyProtection="1">
      <alignment vertical="center"/>
    </xf>
    <xf numFmtId="176" fontId="12" fillId="0" borderId="31" xfId="0" applyNumberFormat="1" applyFont="1" applyFill="1" applyBorder="1" applyAlignment="1" applyProtection="1">
      <alignment vertical="center"/>
    </xf>
    <xf numFmtId="176" fontId="12" fillId="0" borderId="8" xfId="0" quotePrefix="1" applyNumberFormat="1" applyFont="1" applyFill="1" applyBorder="1" applyAlignment="1" applyProtection="1">
      <alignment horizontal="right" vertical="center"/>
    </xf>
    <xf numFmtId="176" fontId="12" fillId="0" borderId="15" xfId="0" applyNumberFormat="1" applyFont="1" applyFill="1" applyBorder="1" applyAlignment="1" applyProtection="1">
      <alignment horizontal="distributed" vertical="center"/>
    </xf>
    <xf numFmtId="176" fontId="12" fillId="0" borderId="13" xfId="0" applyNumberFormat="1" applyFont="1" applyFill="1" applyBorder="1" applyAlignment="1">
      <alignment horizontal="distributed" vertical="center" wrapText="1"/>
    </xf>
    <xf numFmtId="176" fontId="12" fillId="0" borderId="18" xfId="0" applyNumberFormat="1" applyFont="1" applyFill="1" applyBorder="1" applyAlignment="1" applyProtection="1">
      <alignment vertical="center"/>
      <protection locked="0"/>
    </xf>
    <xf numFmtId="176" fontId="12" fillId="0" borderId="14" xfId="0" applyNumberFormat="1" applyFont="1" applyFill="1" applyBorder="1" applyAlignment="1" applyProtection="1">
      <alignment horizontal="center" vertical="center"/>
      <protection locked="0"/>
    </xf>
    <xf numFmtId="176" fontId="12" fillId="0" borderId="18" xfId="0" applyNumberFormat="1" applyFont="1" applyFill="1" applyBorder="1" applyAlignment="1" applyProtection="1">
      <alignment horizontal="center" vertical="center"/>
    </xf>
    <xf numFmtId="176" fontId="12" fillId="0" borderId="32" xfId="0" applyNumberFormat="1" applyFont="1" applyFill="1" applyBorder="1" applyAlignment="1" applyProtection="1">
      <alignment horizontal="distributed" vertical="center" wrapText="1"/>
    </xf>
    <xf numFmtId="176" fontId="12" fillId="0" borderId="20" xfId="0" applyNumberFormat="1" applyFont="1" applyFill="1" applyBorder="1" applyAlignment="1" applyProtection="1">
      <alignment vertical="center"/>
      <protection locked="0"/>
    </xf>
    <xf numFmtId="176" fontId="12" fillId="0" borderId="21" xfId="0" applyNumberFormat="1" applyFont="1" applyFill="1" applyBorder="1" applyAlignment="1" applyProtection="1">
      <alignment vertical="center"/>
      <protection locked="0"/>
    </xf>
    <xf numFmtId="176" fontId="12" fillId="0" borderId="89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12" fillId="0" borderId="23" xfId="0" applyNumberFormat="1" applyFont="1" applyFill="1" applyBorder="1" applyAlignment="1" applyProtection="1">
      <alignment vertical="center"/>
    </xf>
    <xf numFmtId="176" fontId="12" fillId="0" borderId="25" xfId="0" applyNumberFormat="1" applyFont="1" applyFill="1" applyBorder="1" applyAlignment="1" applyProtection="1">
      <alignment horizontal="right" vertical="center"/>
    </xf>
    <xf numFmtId="176" fontId="12" fillId="0" borderId="26" xfId="0" quotePrefix="1" applyNumberFormat="1" applyFont="1" applyFill="1" applyBorder="1" applyAlignment="1" applyProtection="1">
      <alignment horizontal="right" vertical="center"/>
    </xf>
    <xf numFmtId="176" fontId="12" fillId="0" borderId="27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7" xfId="7" applyNumberFormat="1" applyFont="1" applyFill="1" applyBorder="1" applyAlignment="1">
      <alignment vertical="center"/>
    </xf>
    <xf numFmtId="176" fontId="12" fillId="0" borderId="8" xfId="7" applyNumberFormat="1" applyFont="1" applyFill="1" applyBorder="1" applyAlignment="1">
      <alignment vertical="center"/>
    </xf>
    <xf numFmtId="0" fontId="18" fillId="0" borderId="0" xfId="3" quotePrefix="1" applyFont="1" applyFill="1" applyAlignment="1">
      <alignment vertical="center"/>
    </xf>
    <xf numFmtId="0" fontId="18" fillId="0" borderId="0" xfId="3" quotePrefix="1" applyFont="1" applyAlignment="1">
      <alignment vertical="center"/>
    </xf>
    <xf numFmtId="176" fontId="12" fillId="0" borderId="74" xfId="7" applyNumberFormat="1" applyFont="1" applyFill="1" applyBorder="1" applyAlignment="1">
      <alignment vertical="center"/>
    </xf>
    <xf numFmtId="176" fontId="12" fillId="0" borderId="84" xfId="7" applyNumberFormat="1" applyFont="1" applyFill="1" applyBorder="1" applyAlignment="1">
      <alignment vertical="center"/>
    </xf>
    <xf numFmtId="176" fontId="12" fillId="0" borderId="4" xfId="7" applyNumberFormat="1" applyFont="1" applyFill="1" applyBorder="1" applyAlignment="1" applyProtection="1">
      <alignment vertical="center"/>
    </xf>
    <xf numFmtId="176" fontId="12" fillId="0" borderId="8" xfId="7" applyNumberFormat="1" applyFont="1" applyFill="1" applyBorder="1" applyAlignment="1" applyProtection="1">
      <alignment horizontal="left" vertical="center"/>
    </xf>
    <xf numFmtId="176" fontId="12" fillId="0" borderId="85" xfId="7" applyNumberFormat="1" applyFont="1" applyFill="1" applyBorder="1" applyAlignment="1" applyProtection="1">
      <alignment vertical="center"/>
    </xf>
    <xf numFmtId="176" fontId="14" fillId="0" borderId="8" xfId="8" applyNumberFormat="1" applyFont="1" applyFill="1" applyBorder="1" applyAlignment="1" applyProtection="1">
      <alignment vertical="center" shrinkToFit="1"/>
    </xf>
    <xf numFmtId="176" fontId="12" fillId="0" borderId="15" xfId="8" applyNumberFormat="1" applyFont="1" applyFill="1" applyBorder="1" applyAlignment="1" applyProtection="1">
      <alignment vertical="center"/>
      <protection locked="0"/>
    </xf>
    <xf numFmtId="176" fontId="12" fillId="0" borderId="0" xfId="7" applyNumberFormat="1" applyFont="1" applyFill="1" applyBorder="1" applyAlignment="1"/>
    <xf numFmtId="176" fontId="12" fillId="0" borderId="0" xfId="8" applyNumberFormat="1" applyFont="1" applyFill="1" applyBorder="1" applyAlignment="1" applyProtection="1">
      <alignment vertical="center"/>
      <protection locked="0"/>
    </xf>
    <xf numFmtId="176" fontId="12" fillId="0" borderId="0" xfId="9" applyNumberFormat="1" applyFont="1" applyAlignment="1" applyProtection="1">
      <alignment vertical="center"/>
    </xf>
    <xf numFmtId="176" fontId="15" fillId="0" borderId="0" xfId="7" applyNumberFormat="1" applyFont="1" applyFill="1" applyBorder="1" applyAlignment="1" applyProtection="1">
      <alignment vertical="center"/>
    </xf>
    <xf numFmtId="176" fontId="14" fillId="0" borderId="7" xfId="7" applyNumberFormat="1" applyFont="1" applyFill="1" applyBorder="1" applyAlignment="1">
      <alignment vertical="center"/>
    </xf>
    <xf numFmtId="176" fontId="14" fillId="0" borderId="8" xfId="7" applyNumberFormat="1" applyFont="1" applyFill="1" applyBorder="1" applyAlignment="1">
      <alignment vertical="center"/>
    </xf>
    <xf numFmtId="176" fontId="12" fillId="0" borderId="57" xfId="8" applyNumberFormat="1" applyFont="1" applyFill="1" applyBorder="1" applyAlignment="1" applyProtection="1">
      <alignment vertical="center"/>
    </xf>
    <xf numFmtId="176" fontId="14" fillId="0" borderId="14" xfId="7" applyNumberFormat="1" applyFont="1" applyFill="1" applyBorder="1" applyAlignment="1" applyProtection="1">
      <alignment horizontal="center" vertical="center"/>
    </xf>
    <xf numFmtId="176" fontId="12" fillId="0" borderId="0" xfId="10" applyNumberFormat="1" applyFont="1" applyFill="1" applyAlignment="1">
      <alignment vertical="center"/>
    </xf>
    <xf numFmtId="176" fontId="12" fillId="0" borderId="0" xfId="10" applyNumberFormat="1" applyFont="1" applyFill="1" applyBorder="1" applyAlignment="1" applyProtection="1">
      <alignment vertical="center"/>
    </xf>
    <xf numFmtId="176" fontId="12" fillId="0" borderId="0" xfId="10" applyNumberFormat="1" applyFont="1" applyFill="1" applyBorder="1" applyAlignment="1" applyProtection="1">
      <alignment horizontal="distributed" vertical="center"/>
    </xf>
    <xf numFmtId="176" fontId="12" fillId="0" borderId="6" xfId="10" applyNumberFormat="1" applyFont="1" applyFill="1" applyBorder="1" applyAlignment="1" applyProtection="1">
      <alignment vertical="center"/>
    </xf>
    <xf numFmtId="176" fontId="12" fillId="0" borderId="19" xfId="10" applyNumberFormat="1" applyFont="1" applyFill="1" applyBorder="1" applyAlignment="1" applyProtection="1">
      <alignment vertical="center"/>
    </xf>
    <xf numFmtId="176" fontId="12" fillId="0" borderId="35" xfId="10" applyNumberFormat="1" applyFont="1" applyFill="1" applyBorder="1" applyAlignment="1" applyProtection="1">
      <alignment vertical="center"/>
    </xf>
    <xf numFmtId="176" fontId="12" fillId="0" borderId="7" xfId="10" applyNumberFormat="1" applyFont="1" applyFill="1" applyBorder="1" applyAlignment="1" applyProtection="1">
      <alignment vertical="center"/>
    </xf>
    <xf numFmtId="176" fontId="12" fillId="0" borderId="4" xfId="10" applyNumberFormat="1" applyFont="1" applyFill="1" applyBorder="1" applyAlignment="1" applyProtection="1">
      <alignment vertical="center"/>
    </xf>
    <xf numFmtId="176" fontId="12" fillId="0" borderId="5" xfId="10" applyNumberFormat="1" applyFont="1" applyFill="1" applyBorder="1" applyAlignment="1" applyProtection="1">
      <alignment vertical="center"/>
    </xf>
    <xf numFmtId="176" fontId="12" fillId="0" borderId="0" xfId="10" applyNumberFormat="1" applyFont="1" applyFill="1" applyBorder="1" applyAlignment="1" applyProtection="1">
      <alignment horizontal="center" vertical="center"/>
    </xf>
    <xf numFmtId="176" fontId="12" fillId="0" borderId="8" xfId="10" applyNumberFormat="1" applyFont="1" applyFill="1" applyBorder="1" applyAlignment="1" applyProtection="1">
      <alignment vertical="center"/>
    </xf>
    <xf numFmtId="176" fontId="12" fillId="0" borderId="2" xfId="10" applyNumberFormat="1" applyFont="1" applyFill="1" applyBorder="1" applyAlignment="1" applyProtection="1">
      <alignment vertical="center"/>
    </xf>
    <xf numFmtId="176" fontId="12" fillId="0" borderId="7" xfId="10" applyNumberFormat="1" applyFont="1" applyFill="1" applyBorder="1" applyAlignment="1" applyProtection="1">
      <alignment horizontal="centerContinuous" vertical="center"/>
    </xf>
    <xf numFmtId="176" fontId="12" fillId="0" borderId="0" xfId="10" applyNumberFormat="1" applyFont="1" applyFill="1" applyBorder="1" applyAlignment="1" applyProtection="1">
      <alignment horizontal="centerContinuous" vertical="center"/>
    </xf>
    <xf numFmtId="176" fontId="12" fillId="0" borderId="22" xfId="10" applyNumberFormat="1" applyFont="1" applyFill="1" applyBorder="1" applyAlignment="1" applyProtection="1">
      <alignment vertical="center"/>
    </xf>
    <xf numFmtId="176" fontId="12" fillId="0" borderId="13" xfId="10" applyNumberFormat="1" applyFont="1" applyFill="1" applyBorder="1" applyAlignment="1" applyProtection="1">
      <alignment vertical="center"/>
    </xf>
    <xf numFmtId="176" fontId="12" fillId="0" borderId="15" xfId="10" applyNumberFormat="1" applyFont="1" applyFill="1" applyBorder="1" applyAlignment="1" applyProtection="1">
      <alignment vertical="center"/>
    </xf>
    <xf numFmtId="176" fontId="12" fillId="0" borderId="88" xfId="10" applyNumberFormat="1" applyFont="1" applyFill="1" applyBorder="1" applyAlignment="1" applyProtection="1">
      <alignment vertical="center"/>
    </xf>
    <xf numFmtId="176" fontId="12" fillId="0" borderId="14" xfId="10" applyNumberFormat="1" applyFont="1" applyFill="1" applyBorder="1" applyAlignment="1" applyProtection="1">
      <alignment vertical="center"/>
    </xf>
    <xf numFmtId="176" fontId="12" fillId="0" borderId="38" xfId="10" applyNumberFormat="1" applyFont="1" applyFill="1" applyBorder="1" applyAlignment="1" applyProtection="1">
      <alignment vertical="center"/>
    </xf>
    <xf numFmtId="176" fontId="14" fillId="0" borderId="2" xfId="11" applyNumberFormat="1" applyFont="1" applyFill="1" applyBorder="1" applyAlignment="1" applyProtection="1">
      <alignment horizontal="right" vertical="center" shrinkToFit="1"/>
    </xf>
    <xf numFmtId="176" fontId="14" fillId="0" borderId="7" xfId="11" applyNumberFormat="1" applyFont="1" applyFill="1" applyBorder="1" applyAlignment="1" applyProtection="1">
      <alignment vertical="center" shrinkToFit="1"/>
    </xf>
    <xf numFmtId="176" fontId="14" fillId="0" borderId="2" xfId="11" applyNumberFormat="1" applyFont="1" applyFill="1" applyBorder="1" applyAlignment="1" applyProtection="1">
      <alignment vertical="center" shrinkToFit="1"/>
    </xf>
    <xf numFmtId="176" fontId="14" fillId="0" borderId="2" xfId="11" applyNumberFormat="1" applyFont="1" applyFill="1" applyBorder="1" applyAlignment="1" applyProtection="1">
      <alignment horizontal="right" vertical="center" shrinkToFit="1"/>
      <protection locked="0"/>
    </xf>
    <xf numFmtId="176" fontId="14" fillId="0" borderId="7" xfId="11" applyNumberFormat="1" applyFont="1" applyFill="1" applyBorder="1" applyAlignment="1" applyProtection="1">
      <alignment horizontal="right" vertical="center" shrinkToFit="1"/>
      <protection locked="0"/>
    </xf>
    <xf numFmtId="176" fontId="12" fillId="0" borderId="2" xfId="11" applyNumberFormat="1" applyFont="1" applyFill="1" applyBorder="1" applyAlignment="1" applyProtection="1">
      <alignment horizontal="right" vertical="center"/>
    </xf>
    <xf numFmtId="176" fontId="12" fillId="0" borderId="3" xfId="10" applyNumberFormat="1" applyFont="1" applyFill="1" applyBorder="1" applyAlignment="1" applyProtection="1">
      <alignment horizontal="center" vertical="center" shrinkToFit="1"/>
    </xf>
    <xf numFmtId="176" fontId="12" fillId="0" borderId="0" xfId="11" applyNumberFormat="1" applyFont="1" applyFill="1" applyBorder="1" applyAlignment="1" applyProtection="1">
      <alignment vertical="center"/>
    </xf>
    <xf numFmtId="176" fontId="12" fillId="0" borderId="51" xfId="11" applyNumberFormat="1" applyFont="1" applyFill="1" applyBorder="1" applyAlignment="1" applyProtection="1">
      <alignment vertical="center"/>
    </xf>
    <xf numFmtId="176" fontId="12" fillId="0" borderId="0" xfId="11" applyNumberFormat="1" applyFont="1" applyFill="1" applyAlignment="1">
      <alignment vertical="center"/>
    </xf>
    <xf numFmtId="176" fontId="15" fillId="0" borderId="0" xfId="14" applyNumberFormat="1" applyFont="1" applyFill="1" applyAlignment="1" applyProtection="1">
      <alignment vertical="center"/>
    </xf>
    <xf numFmtId="176" fontId="12" fillId="0" borderId="0" xfId="14" applyNumberFormat="1" applyFont="1" applyFill="1" applyAlignment="1" applyProtection="1">
      <alignment vertical="center"/>
    </xf>
    <xf numFmtId="176" fontId="13" fillId="0" borderId="0" xfId="15" applyNumberFormat="1" applyFont="1" applyFill="1" applyBorder="1" applyAlignment="1" applyProtection="1">
      <alignment vertical="center"/>
    </xf>
    <xf numFmtId="176" fontId="12" fillId="0" borderId="0" xfId="12" applyNumberFormat="1" applyFont="1" applyAlignment="1">
      <alignment vertical="center"/>
    </xf>
    <xf numFmtId="176" fontId="12" fillId="0" borderId="0" xfId="12" applyNumberFormat="1" applyFont="1" applyBorder="1" applyAlignment="1" applyProtection="1">
      <alignment vertical="center"/>
    </xf>
    <xf numFmtId="176" fontId="12" fillId="0" borderId="6" xfId="12" applyNumberFormat="1" applyFont="1" applyBorder="1" applyAlignment="1" applyProtection="1">
      <alignment vertical="center"/>
    </xf>
    <xf numFmtId="176" fontId="12" fillId="0" borderId="19" xfId="12" applyNumberFormat="1" applyFont="1" applyBorder="1" applyAlignment="1" applyProtection="1">
      <alignment vertical="center"/>
    </xf>
    <xf numFmtId="176" fontId="12" fillId="0" borderId="3" xfId="12" applyNumberFormat="1" applyFont="1" applyBorder="1" applyAlignment="1" applyProtection="1">
      <alignment horizontal="center" vertical="center"/>
    </xf>
    <xf numFmtId="176" fontId="12" fillId="0" borderId="31" xfId="12" applyNumberFormat="1" applyFont="1" applyBorder="1" applyAlignment="1" applyProtection="1">
      <alignment horizontal="center" vertical="center"/>
    </xf>
    <xf numFmtId="176" fontId="12" fillId="0" borderId="0" xfId="12" applyNumberFormat="1" applyFont="1" applyBorder="1" applyAlignment="1" applyProtection="1">
      <alignment horizontal="center" vertical="center"/>
    </xf>
    <xf numFmtId="176" fontId="12" fillId="0" borderId="7" xfId="12" applyNumberFormat="1" applyFont="1" applyBorder="1" applyAlignment="1" applyProtection="1">
      <alignment vertical="center"/>
    </xf>
    <xf numFmtId="176" fontId="12" fillId="0" borderId="31" xfId="12" applyNumberFormat="1" applyFont="1" applyBorder="1" applyAlignment="1" applyProtection="1">
      <alignment vertical="center"/>
    </xf>
    <xf numFmtId="176" fontId="12" fillId="0" borderId="14" xfId="12" applyNumberFormat="1" applyFont="1" applyBorder="1" applyAlignment="1">
      <alignment vertical="distributed"/>
    </xf>
    <xf numFmtId="176" fontId="12" fillId="0" borderId="2" xfId="12" applyNumberFormat="1" applyFont="1" applyBorder="1" applyAlignment="1" applyProtection="1">
      <alignment vertical="center"/>
    </xf>
    <xf numFmtId="176" fontId="12" fillId="0" borderId="85" xfId="12" applyNumberFormat="1" applyFont="1" applyBorder="1" applyAlignment="1" applyProtection="1">
      <alignment vertical="center"/>
    </xf>
    <xf numFmtId="176" fontId="20" fillId="0" borderId="14" xfId="12" applyNumberFormat="1" applyFont="1" applyBorder="1" applyAlignment="1">
      <alignment vertical="distributed" wrapText="1"/>
    </xf>
    <xf numFmtId="176" fontId="12" fillId="0" borderId="5" xfId="12" applyNumberFormat="1" applyFont="1" applyBorder="1" applyAlignment="1" applyProtection="1">
      <alignment vertical="center"/>
    </xf>
    <xf numFmtId="176" fontId="12" fillId="0" borderId="86" xfId="12" applyNumberFormat="1" applyFont="1" applyBorder="1" applyAlignment="1" applyProtection="1">
      <alignment vertical="center"/>
    </xf>
    <xf numFmtId="176" fontId="12" fillId="0" borderId="95" xfId="12" applyNumberFormat="1" applyFont="1" applyBorder="1" applyAlignment="1" applyProtection="1">
      <alignment vertical="center"/>
    </xf>
    <xf numFmtId="176" fontId="12" fillId="0" borderId="94" xfId="12" applyNumberFormat="1" applyFont="1" applyBorder="1" applyAlignment="1" applyProtection="1">
      <alignment vertical="center"/>
    </xf>
    <xf numFmtId="176" fontId="12" fillId="0" borderId="91" xfId="12" applyNumberFormat="1" applyFont="1" applyBorder="1" applyAlignment="1" applyProtection="1">
      <alignment vertical="center"/>
    </xf>
    <xf numFmtId="176" fontId="14" fillId="0" borderId="2" xfId="11" applyNumberFormat="1" applyFont="1" applyFill="1" applyBorder="1" applyAlignment="1" applyProtection="1">
      <alignment vertical="center"/>
    </xf>
    <xf numFmtId="176" fontId="14" fillId="0" borderId="7" xfId="11" applyNumberFormat="1" applyFont="1" applyFill="1" applyBorder="1" applyAlignment="1" applyProtection="1">
      <alignment vertical="center"/>
    </xf>
    <xf numFmtId="176" fontId="14" fillId="0" borderId="48" xfId="11" applyNumberFormat="1" applyFont="1" applyFill="1" applyBorder="1" applyAlignment="1" applyProtection="1">
      <alignment vertical="center"/>
    </xf>
    <xf numFmtId="176" fontId="14" fillId="0" borderId="3" xfId="11" applyNumberFormat="1" applyFont="1" applyFill="1" applyBorder="1" applyAlignment="1" applyProtection="1">
      <alignment vertical="center"/>
    </xf>
    <xf numFmtId="176" fontId="14" fillId="0" borderId="9" xfId="11" applyNumberFormat="1" applyFont="1" applyFill="1" applyBorder="1" applyAlignment="1" applyProtection="1">
      <alignment vertical="center"/>
    </xf>
    <xf numFmtId="176" fontId="14" fillId="0" borderId="0" xfId="11" applyNumberFormat="1" applyFont="1" applyFill="1" applyBorder="1" applyAlignment="1" applyProtection="1">
      <alignment vertical="center"/>
    </xf>
    <xf numFmtId="176" fontId="14" fillId="0" borderId="31" xfId="11" applyNumberFormat="1" applyFont="1" applyFill="1" applyBorder="1" applyAlignment="1" applyProtection="1">
      <alignment vertical="center"/>
    </xf>
    <xf numFmtId="176" fontId="14" fillId="0" borderId="2" xfId="11" applyNumberFormat="1" applyFont="1" applyFill="1" applyBorder="1" applyAlignment="1">
      <alignment vertical="center"/>
    </xf>
    <xf numFmtId="176" fontId="14" fillId="0" borderId="7" xfId="11" applyNumberFormat="1" applyFont="1" applyFill="1" applyBorder="1" applyAlignment="1" applyProtection="1">
      <alignment vertical="center"/>
      <protection locked="0"/>
    </xf>
    <xf numFmtId="176" fontId="12" fillId="0" borderId="14" xfId="11" applyNumberFormat="1" applyFont="1" applyFill="1" applyBorder="1" applyAlignment="1" applyProtection="1">
      <alignment vertical="center"/>
    </xf>
    <xf numFmtId="176" fontId="12" fillId="0" borderId="13" xfId="11" applyNumberFormat="1" applyFont="1" applyFill="1" applyBorder="1" applyAlignment="1" applyProtection="1">
      <alignment vertical="center"/>
      <protection locked="0"/>
    </xf>
    <xf numFmtId="176" fontId="12" fillId="0" borderId="22" xfId="11" applyNumberFormat="1" applyFont="1" applyFill="1" applyBorder="1" applyAlignment="1" applyProtection="1">
      <alignment vertical="center"/>
      <protection locked="0"/>
    </xf>
    <xf numFmtId="176" fontId="12" fillId="0" borderId="13" xfId="11" applyNumberFormat="1" applyFont="1" applyFill="1" applyBorder="1" applyAlignment="1" applyProtection="1">
      <alignment vertical="center"/>
    </xf>
    <xf numFmtId="176" fontId="12" fillId="0" borderId="38" xfId="11" applyNumberFormat="1" applyFont="1" applyFill="1" applyBorder="1" applyAlignment="1" applyProtection="1">
      <alignment vertical="center"/>
    </xf>
    <xf numFmtId="176" fontId="12" fillId="0" borderId="14" xfId="11" applyNumberFormat="1" applyFont="1" applyFill="1" applyBorder="1" applyAlignment="1" applyProtection="1">
      <alignment vertical="center"/>
      <protection locked="0"/>
    </xf>
    <xf numFmtId="176" fontId="12" fillId="0" borderId="16" xfId="11" applyNumberFormat="1" applyFont="1" applyFill="1" applyBorder="1" applyAlignment="1" applyProtection="1">
      <alignment vertical="center"/>
      <protection locked="0"/>
    </xf>
    <xf numFmtId="176" fontId="12" fillId="0" borderId="5" xfId="12" applyNumberFormat="1" applyFont="1" applyBorder="1" applyAlignment="1" applyProtection="1">
      <alignment horizontal="distributed" vertical="center"/>
    </xf>
    <xf numFmtId="176" fontId="12" fillId="0" borderId="5" xfId="11" applyNumberFormat="1" applyFont="1" applyFill="1" applyBorder="1" applyAlignment="1" applyProtection="1">
      <alignment horizontal="right" vertical="center"/>
    </xf>
    <xf numFmtId="176" fontId="12" fillId="0" borderId="2" xfId="12" applyNumberFormat="1" applyFont="1" applyBorder="1" applyAlignment="1" applyProtection="1">
      <alignment horizontal="distributed" vertical="center"/>
    </xf>
    <xf numFmtId="176" fontId="22" fillId="0" borderId="2" xfId="12" applyNumberFormat="1" applyFont="1" applyBorder="1" applyAlignment="1" applyProtection="1">
      <alignment horizontal="distributed" vertical="center"/>
    </xf>
    <xf numFmtId="176" fontId="12" fillId="0" borderId="14" xfId="12" applyNumberFormat="1" applyFont="1" applyBorder="1" applyAlignment="1" applyProtection="1">
      <alignment horizontal="distributed" vertical="center"/>
    </xf>
    <xf numFmtId="176" fontId="12" fillId="0" borderId="14" xfId="11" applyNumberFormat="1" applyFont="1" applyFill="1" applyBorder="1" applyAlignment="1" applyProtection="1">
      <alignment horizontal="right" vertical="center"/>
    </xf>
    <xf numFmtId="176" fontId="12" fillId="0" borderId="0" xfId="11" applyNumberFormat="1" applyFont="1" applyBorder="1" applyAlignment="1" applyProtection="1">
      <alignment vertical="center"/>
    </xf>
    <xf numFmtId="176" fontId="14" fillId="0" borderId="0" xfId="12" applyNumberFormat="1" applyFont="1" applyBorder="1" applyAlignment="1" applyProtection="1">
      <alignment vertical="center"/>
    </xf>
    <xf numFmtId="176" fontId="12" fillId="0" borderId="2" xfId="11" applyNumberFormat="1" applyFont="1" applyFill="1" applyBorder="1" applyAlignment="1" applyProtection="1">
      <alignment vertical="center"/>
    </xf>
    <xf numFmtId="176" fontId="12" fillId="0" borderId="7" xfId="11" applyNumberFormat="1" applyFont="1" applyFill="1" applyBorder="1" applyAlignment="1" applyProtection="1">
      <alignment vertical="center"/>
    </xf>
    <xf numFmtId="176" fontId="12" fillId="0" borderId="2" xfId="2" applyNumberFormat="1" applyFont="1" applyFill="1" applyBorder="1" applyAlignment="1">
      <alignment vertical="center"/>
    </xf>
    <xf numFmtId="176" fontId="12" fillId="0" borderId="0" xfId="16" applyNumberFormat="1" applyFont="1"/>
    <xf numFmtId="176" fontId="12" fillId="0" borderId="0" xfId="16" applyNumberFormat="1" applyFont="1" applyBorder="1"/>
    <xf numFmtId="176" fontId="23" fillId="0" borderId="0" xfId="16" applyNumberFormat="1" applyFont="1" applyBorder="1" applyAlignment="1">
      <alignment horizontal="center"/>
    </xf>
    <xf numFmtId="176" fontId="12" fillId="0" borderId="10" xfId="16" applyNumberFormat="1" applyFont="1" applyBorder="1" applyAlignment="1">
      <alignment vertical="center"/>
    </xf>
    <xf numFmtId="176" fontId="12" fillId="0" borderId="36" xfId="16" applyNumberFormat="1" applyFont="1" applyBorder="1" applyAlignment="1">
      <alignment vertical="center"/>
    </xf>
    <xf numFmtId="176" fontId="12" fillId="0" borderId="58" xfId="16" applyNumberFormat="1" applyFont="1" applyBorder="1" applyAlignment="1">
      <alignment horizontal="right" vertical="center"/>
    </xf>
    <xf numFmtId="176" fontId="12" fillId="0" borderId="70" xfId="16" applyNumberFormat="1" applyFont="1" applyBorder="1" applyAlignment="1">
      <alignment vertical="center"/>
    </xf>
    <xf numFmtId="176" fontId="12" fillId="0" borderId="76" xfId="16" applyNumberFormat="1" applyFont="1" applyBorder="1" applyAlignment="1">
      <alignment vertical="center"/>
    </xf>
    <xf numFmtId="176" fontId="12" fillId="0" borderId="78" xfId="16" applyNumberFormat="1" applyFont="1" applyBorder="1" applyAlignment="1">
      <alignment vertical="center"/>
    </xf>
    <xf numFmtId="176" fontId="12" fillId="0" borderId="58" xfId="16" applyNumberFormat="1" applyFont="1" applyBorder="1" applyAlignment="1">
      <alignment vertical="center"/>
    </xf>
    <xf numFmtId="176" fontId="12" fillId="0" borderId="23" xfId="16" applyNumberFormat="1" applyFont="1" applyBorder="1" applyAlignment="1">
      <alignment vertical="center"/>
    </xf>
    <xf numFmtId="176" fontId="12" fillId="0" borderId="1" xfId="16" applyNumberFormat="1" applyFont="1" applyBorder="1" applyAlignment="1">
      <alignment vertical="center"/>
    </xf>
    <xf numFmtId="176" fontId="12" fillId="0" borderId="71" xfId="16" applyNumberFormat="1" applyFont="1" applyBorder="1" applyAlignment="1">
      <alignment horizontal="center" vertical="center" shrinkToFit="1"/>
    </xf>
    <xf numFmtId="176" fontId="12" fillId="0" borderId="28" xfId="16" applyNumberFormat="1" applyFont="1" applyBorder="1" applyAlignment="1">
      <alignment horizontal="center" vertical="center" shrinkToFit="1"/>
    </xf>
    <xf numFmtId="176" fontId="12" fillId="0" borderId="75" xfId="16" applyNumberFormat="1" applyFont="1" applyBorder="1" applyAlignment="1">
      <alignment horizontal="center" vertical="center" shrinkToFit="1"/>
    </xf>
    <xf numFmtId="176" fontId="12" fillId="0" borderId="69" xfId="16" applyNumberFormat="1" applyFont="1" applyBorder="1" applyAlignment="1">
      <alignment horizontal="center" vertical="center" shrinkToFit="1"/>
    </xf>
    <xf numFmtId="176" fontId="12" fillId="0" borderId="3" xfId="16" applyNumberFormat="1" applyFont="1" applyBorder="1" applyAlignment="1">
      <alignment vertical="center"/>
    </xf>
    <xf numFmtId="176" fontId="14" fillId="0" borderId="0" xfId="17" applyNumberFormat="1" applyFont="1" applyBorder="1" applyAlignment="1">
      <alignment vertical="center"/>
    </xf>
    <xf numFmtId="176" fontId="14" fillId="0" borderId="48" xfId="17" applyNumberFormat="1" applyFont="1" applyBorder="1" applyAlignment="1">
      <alignment vertical="center"/>
    </xf>
    <xf numFmtId="176" fontId="14" fillId="0" borderId="53" xfId="17" applyNumberFormat="1" applyFont="1" applyBorder="1" applyAlignment="1">
      <alignment vertical="center"/>
    </xf>
    <xf numFmtId="176" fontId="14" fillId="0" borderId="3" xfId="16" applyNumberFormat="1" applyFont="1" applyBorder="1" applyAlignment="1">
      <alignment vertical="center"/>
    </xf>
    <xf numFmtId="176" fontId="14" fillId="0" borderId="0" xfId="16" applyNumberFormat="1" applyFont="1" applyBorder="1" applyAlignment="1" applyProtection="1">
      <alignment horizontal="centerContinuous" vertical="center"/>
    </xf>
    <xf numFmtId="176" fontId="14" fillId="0" borderId="57" xfId="16" applyNumberFormat="1" applyFont="1" applyBorder="1" applyAlignment="1" applyProtection="1">
      <alignment horizontal="centerContinuous" vertical="center"/>
    </xf>
    <xf numFmtId="176" fontId="14" fillId="0" borderId="72" xfId="17" applyNumberFormat="1" applyFont="1" applyBorder="1" applyAlignment="1">
      <alignment vertical="center"/>
    </xf>
    <xf numFmtId="176" fontId="14" fillId="0" borderId="3" xfId="17" applyNumberFormat="1" applyFont="1" applyBorder="1" applyAlignment="1">
      <alignment vertical="center"/>
    </xf>
    <xf numFmtId="176" fontId="14" fillId="0" borderId="79" xfId="17" applyNumberFormat="1" applyFont="1" applyBorder="1" applyAlignment="1">
      <alignment vertical="center"/>
    </xf>
    <xf numFmtId="176" fontId="12" fillId="0" borderId="0" xfId="16" applyNumberFormat="1" applyFont="1" applyBorder="1" applyAlignment="1" applyProtection="1">
      <alignment vertical="center"/>
    </xf>
    <xf numFmtId="176" fontId="12" fillId="0" borderId="57" xfId="16" applyNumberFormat="1" applyFont="1" applyBorder="1" applyAlignment="1" applyProtection="1">
      <alignment vertical="center"/>
    </xf>
    <xf numFmtId="176" fontId="12" fillId="0" borderId="0" xfId="17" applyNumberFormat="1" applyFont="1" applyBorder="1" applyAlignment="1">
      <alignment vertical="center"/>
    </xf>
    <xf numFmtId="176" fontId="12" fillId="0" borderId="48" xfId="17" applyNumberFormat="1" applyFont="1" applyBorder="1" applyAlignment="1">
      <alignment vertical="center"/>
    </xf>
    <xf numFmtId="176" fontId="12" fillId="0" borderId="72" xfId="17" applyNumberFormat="1" applyFont="1" applyBorder="1" applyAlignment="1">
      <alignment vertical="center"/>
    </xf>
    <xf numFmtId="176" fontId="12" fillId="0" borderId="3" xfId="17" applyNumberFormat="1" applyFont="1" applyBorder="1" applyAlignment="1">
      <alignment vertical="center"/>
    </xf>
    <xf numFmtId="176" fontId="12" fillId="0" borderId="79" xfId="17" applyNumberFormat="1" applyFont="1" applyBorder="1" applyAlignment="1">
      <alignment vertical="center"/>
    </xf>
    <xf numFmtId="176" fontId="12" fillId="0" borderId="57" xfId="16" applyNumberFormat="1" applyFont="1" applyBorder="1" applyAlignment="1" applyProtection="1">
      <alignment horizontal="distributed" vertical="center"/>
    </xf>
    <xf numFmtId="176" fontId="12" fillId="0" borderId="0" xfId="17" applyNumberFormat="1" applyFont="1" applyBorder="1" applyAlignment="1">
      <alignment horizontal="right" vertical="center"/>
    </xf>
    <xf numFmtId="176" fontId="12" fillId="0" borderId="48" xfId="17" applyNumberFormat="1" applyFont="1" applyBorder="1" applyAlignment="1">
      <alignment horizontal="right" vertical="center"/>
    </xf>
    <xf numFmtId="176" fontId="12" fillId="0" borderId="53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176" fontId="12" fillId="0" borderId="79" xfId="17" applyNumberFormat="1" applyFont="1" applyBorder="1" applyAlignment="1">
      <alignment horizontal="right" vertical="center"/>
    </xf>
    <xf numFmtId="176" fontId="19" fillId="0" borderId="0" xfId="18" applyNumberFormat="1" applyFont="1" applyFill="1" applyAlignment="1">
      <alignment horizontal="center" vertical="center" shrinkToFit="1"/>
    </xf>
    <xf numFmtId="176" fontId="19" fillId="0" borderId="57" xfId="16" applyNumberFormat="1" applyFont="1" applyBorder="1" applyAlignment="1" applyProtection="1">
      <alignment horizontal="distributed" vertical="center"/>
    </xf>
    <xf numFmtId="176" fontId="12" fillId="0" borderId="48" xfId="17" applyNumberFormat="1" applyFont="1" applyFill="1" applyBorder="1" applyAlignment="1">
      <alignment horizontal="right" vertical="center"/>
    </xf>
    <xf numFmtId="176" fontId="12" fillId="0" borderId="80" xfId="17" applyNumberFormat="1" applyFont="1" applyBorder="1" applyAlignment="1">
      <alignment horizontal="right" vertical="center"/>
    </xf>
    <xf numFmtId="176" fontId="12" fillId="0" borderId="36" xfId="16" applyNumberFormat="1" applyFont="1" applyBorder="1" applyAlignment="1" applyProtection="1">
      <alignment vertical="center"/>
    </xf>
    <xf numFmtId="176" fontId="12" fillId="0" borderId="58" xfId="16" applyNumberFormat="1" applyFont="1" applyBorder="1" applyAlignment="1" applyProtection="1">
      <alignment horizontal="distributed" vertical="center"/>
    </xf>
    <xf numFmtId="176" fontId="12" fillId="0" borderId="36" xfId="17" applyNumberFormat="1" applyFont="1" applyBorder="1" applyAlignment="1">
      <alignment vertical="center"/>
    </xf>
    <xf numFmtId="176" fontId="12" fillId="0" borderId="55" xfId="17" applyNumberFormat="1" applyFont="1" applyBorder="1" applyAlignment="1">
      <alignment vertical="center"/>
    </xf>
    <xf numFmtId="176" fontId="12" fillId="0" borderId="58" xfId="17" applyNumberFormat="1" applyFont="1" applyBorder="1" applyAlignment="1">
      <alignment vertical="center"/>
    </xf>
    <xf numFmtId="176" fontId="12" fillId="0" borderId="70" xfId="17" applyNumberFormat="1" applyFont="1" applyBorder="1" applyAlignment="1">
      <alignment vertical="center"/>
    </xf>
    <xf numFmtId="176" fontId="12" fillId="0" borderId="77" xfId="17" applyNumberFormat="1" applyFont="1" applyBorder="1" applyAlignment="1">
      <alignment vertical="center"/>
    </xf>
    <xf numFmtId="176" fontId="12" fillId="0" borderId="78" xfId="17" applyNumberFormat="1" applyFont="1" applyBorder="1" applyAlignment="1">
      <alignment vertical="center"/>
    </xf>
    <xf numFmtId="176" fontId="14" fillId="0" borderId="80" xfId="17" applyNumberFormat="1" applyFont="1" applyBorder="1" applyAlignment="1">
      <alignment vertical="center"/>
    </xf>
    <xf numFmtId="176" fontId="12" fillId="0" borderId="57" xfId="16" applyNumberFormat="1" applyFont="1" applyBorder="1" applyAlignment="1">
      <alignment horizontal="distributed" vertical="center"/>
    </xf>
    <xf numFmtId="176" fontId="12" fillId="0" borderId="72" xfId="17" applyNumberFormat="1" applyFont="1" applyBorder="1" applyAlignment="1">
      <alignment horizontal="right" vertical="center"/>
    </xf>
    <xf numFmtId="176" fontId="19" fillId="0" borderId="0" xfId="18" applyNumberFormat="1" applyFont="1" applyAlignment="1">
      <alignment horizontal="center" vertical="center" shrinkToFit="1"/>
    </xf>
    <xf numFmtId="176" fontId="12" fillId="0" borderId="60" xfId="16" applyNumberFormat="1" applyFont="1" applyBorder="1" applyAlignment="1">
      <alignment horizontal="distributed" vertical="center"/>
    </xf>
    <xf numFmtId="176" fontId="12" fillId="0" borderId="51" xfId="17" applyNumberFormat="1" applyFont="1" applyBorder="1" applyAlignment="1">
      <alignment horizontal="right" vertical="center"/>
    </xf>
    <xf numFmtId="176" fontId="12" fillId="0" borderId="54" xfId="17" applyNumberFormat="1" applyFont="1" applyBorder="1" applyAlignment="1">
      <alignment horizontal="right" vertical="center"/>
    </xf>
    <xf numFmtId="176" fontId="12" fillId="0" borderId="23" xfId="17" applyNumberFormat="1" applyFont="1" applyBorder="1" applyAlignment="1">
      <alignment horizontal="right" vertical="center"/>
    </xf>
    <xf numFmtId="176" fontId="12" fillId="0" borderId="81" xfId="17" applyNumberFormat="1" applyFont="1" applyBorder="1" applyAlignment="1">
      <alignment horizontal="right" vertical="center"/>
    </xf>
    <xf numFmtId="176" fontId="12" fillId="0" borderId="60" xfId="16" applyNumberFormat="1" applyFont="1" applyBorder="1" applyAlignment="1" applyProtection="1">
      <alignment horizontal="distributed" vertical="center"/>
    </xf>
    <xf numFmtId="176" fontId="12" fillId="0" borderId="68" xfId="16" applyNumberFormat="1" applyFont="1" applyBorder="1" applyAlignment="1" applyProtection="1">
      <alignment horizontal="distributed" vertical="center"/>
    </xf>
    <xf numFmtId="176" fontId="12" fillId="0" borderId="69" xfId="16" applyNumberFormat="1" applyFont="1" applyBorder="1" applyAlignment="1">
      <alignment horizontal="distributed" vertical="center"/>
    </xf>
    <xf numFmtId="176" fontId="12" fillId="0" borderId="46" xfId="17" applyNumberFormat="1" applyFont="1" applyBorder="1" applyAlignment="1">
      <alignment horizontal="right" vertical="center"/>
    </xf>
    <xf numFmtId="176" fontId="12" fillId="0" borderId="52" xfId="17" applyNumberFormat="1" applyFont="1" applyBorder="1" applyAlignment="1">
      <alignment horizontal="right" vertical="center"/>
    </xf>
    <xf numFmtId="176" fontId="12" fillId="0" borderId="33" xfId="17" applyNumberFormat="1" applyFont="1" applyBorder="1" applyAlignment="1">
      <alignment horizontal="right" vertical="center"/>
    </xf>
    <xf numFmtId="176" fontId="12" fillId="0" borderId="82" xfId="17" applyNumberFormat="1" applyFont="1" applyBorder="1" applyAlignment="1">
      <alignment horizontal="right" vertical="center"/>
    </xf>
    <xf numFmtId="176" fontId="12" fillId="0" borderId="55" xfId="17" applyNumberFormat="1" applyFont="1" applyBorder="1" applyAlignment="1">
      <alignment horizontal="right" vertical="center"/>
    </xf>
    <xf numFmtId="176" fontId="12" fillId="0" borderId="73" xfId="17" applyNumberFormat="1" applyFont="1" applyBorder="1" applyAlignment="1">
      <alignment horizontal="right" vertical="center"/>
    </xf>
    <xf numFmtId="176" fontId="12" fillId="0" borderId="77" xfId="17" applyNumberFormat="1" applyFont="1" applyBorder="1" applyAlignment="1">
      <alignment horizontal="right" vertical="center"/>
    </xf>
    <xf numFmtId="176" fontId="12" fillId="0" borderId="1" xfId="17" applyNumberFormat="1" applyFont="1" applyBorder="1" applyAlignment="1">
      <alignment horizontal="right" vertical="center"/>
    </xf>
    <xf numFmtId="176" fontId="12" fillId="0" borderId="83" xfId="17" applyNumberFormat="1" applyFont="1" applyBorder="1" applyAlignment="1">
      <alignment horizontal="right" vertical="center"/>
    </xf>
    <xf numFmtId="176" fontId="20" fillId="0" borderId="0" xfId="16" applyNumberFormat="1" applyFont="1" applyFill="1" applyAlignment="1">
      <alignment vertical="center"/>
    </xf>
    <xf numFmtId="176" fontId="12" fillId="0" borderId="0" xfId="16" applyNumberFormat="1" applyFont="1" applyFill="1" applyAlignment="1">
      <alignment vertical="center"/>
    </xf>
    <xf numFmtId="176" fontId="12" fillId="0" borderId="0" xfId="16" applyNumberFormat="1" applyFont="1" applyAlignment="1">
      <alignment vertical="center"/>
    </xf>
    <xf numFmtId="176" fontId="12" fillId="0" borderId="0" xfId="9" applyNumberFormat="1" applyFont="1" applyFill="1" applyAlignment="1">
      <alignment vertical="center"/>
    </xf>
    <xf numFmtId="176" fontId="12" fillId="0" borderId="0" xfId="9" applyNumberFormat="1" applyFont="1" applyFill="1" applyBorder="1" applyAlignment="1" applyProtection="1">
      <alignment vertical="center"/>
    </xf>
    <xf numFmtId="176" fontId="12" fillId="0" borderId="7" xfId="9" applyNumberFormat="1" applyFont="1" applyFill="1" applyBorder="1" applyAlignment="1" applyProtection="1">
      <alignment vertical="center"/>
    </xf>
    <xf numFmtId="176" fontId="12" fillId="0" borderId="2" xfId="9" applyNumberFormat="1" applyFont="1" applyFill="1" applyBorder="1" applyAlignment="1" applyProtection="1">
      <alignment vertical="center"/>
    </xf>
    <xf numFmtId="176" fontId="12" fillId="0" borderId="61" xfId="9" applyNumberFormat="1" applyFont="1" applyFill="1" applyBorder="1" applyAlignment="1" applyProtection="1">
      <alignment horizontal="center" vertical="center"/>
    </xf>
    <xf numFmtId="176" fontId="12" fillId="0" borderId="7" xfId="9" applyNumberFormat="1" applyFont="1" applyFill="1" applyBorder="1" applyAlignment="1" applyProtection="1">
      <alignment horizontal="centerContinuous" vertical="center"/>
    </xf>
    <xf numFmtId="176" fontId="12" fillId="0" borderId="0" xfId="9" applyNumberFormat="1" applyFont="1" applyFill="1" applyBorder="1" applyAlignment="1" applyProtection="1">
      <alignment horizontal="center" vertical="center"/>
    </xf>
    <xf numFmtId="176" fontId="12" fillId="0" borderId="0" xfId="9" applyNumberFormat="1" applyFont="1" applyFill="1" applyBorder="1" applyAlignment="1" applyProtection="1">
      <alignment horizontal="centerContinuous" vertical="center"/>
    </xf>
    <xf numFmtId="176" fontId="12" fillId="0" borderId="0" xfId="9" applyNumberFormat="1" applyFont="1" applyFill="1" applyBorder="1" applyAlignment="1" applyProtection="1">
      <alignment horizontal="distributed" vertical="center"/>
    </xf>
    <xf numFmtId="176" fontId="12" fillId="0" borderId="8" xfId="9" applyNumberFormat="1" applyFont="1" applyFill="1" applyBorder="1" applyAlignment="1" applyProtection="1">
      <alignment vertical="center"/>
    </xf>
    <xf numFmtId="176" fontId="12" fillId="0" borderId="7" xfId="9" applyNumberFormat="1" applyFont="1" applyFill="1" applyBorder="1" applyAlignment="1" applyProtection="1">
      <alignment horizontal="center" vertical="center"/>
    </xf>
    <xf numFmtId="176" fontId="12" fillId="0" borderId="22" xfId="9" applyNumberFormat="1" applyFont="1" applyFill="1" applyBorder="1" applyAlignment="1" applyProtection="1">
      <alignment vertical="center"/>
    </xf>
    <xf numFmtId="176" fontId="14" fillId="0" borderId="7" xfId="9" applyNumberFormat="1" applyFont="1" applyFill="1" applyBorder="1" applyAlignment="1" applyProtection="1">
      <alignment horizontal="center" vertical="center"/>
    </xf>
    <xf numFmtId="176" fontId="14" fillId="0" borderId="7" xfId="9" applyNumberFormat="1" applyFont="1" applyFill="1" applyBorder="1" applyAlignment="1" applyProtection="1">
      <alignment vertical="center"/>
    </xf>
    <xf numFmtId="176" fontId="14" fillId="0" borderId="0" xfId="9" applyNumberFormat="1" applyFont="1" applyFill="1" applyBorder="1" applyAlignment="1" applyProtection="1">
      <alignment vertical="center"/>
    </xf>
    <xf numFmtId="176" fontId="14" fillId="0" borderId="2" xfId="9" applyNumberFormat="1" applyFont="1" applyFill="1" applyBorder="1" applyAlignment="1" applyProtection="1">
      <alignment horizontal="distributed" vertical="center"/>
    </xf>
    <xf numFmtId="176" fontId="12" fillId="0" borderId="2" xfId="9" applyNumberFormat="1" applyFont="1" applyFill="1" applyBorder="1" applyAlignment="1" applyProtection="1">
      <alignment horizontal="right" vertical="center"/>
    </xf>
    <xf numFmtId="176" fontId="14" fillId="0" borderId="2" xfId="9" applyNumberFormat="1" applyFont="1" applyFill="1" applyBorder="1" applyAlignment="1" applyProtection="1">
      <alignment vertical="center"/>
    </xf>
    <xf numFmtId="176" fontId="12" fillId="0" borderId="0" xfId="9" applyNumberFormat="1" applyFont="1" applyFill="1" applyAlignment="1" applyProtection="1">
      <alignment vertical="center"/>
      <protection locked="0"/>
    </xf>
    <xf numFmtId="176" fontId="12" fillId="0" borderId="2" xfId="9" applyNumberFormat="1" applyFont="1" applyFill="1" applyBorder="1" applyAlignment="1">
      <alignment vertical="center" shrinkToFit="1"/>
    </xf>
    <xf numFmtId="176" fontId="12" fillId="0" borderId="7" xfId="7" applyNumberFormat="1" applyFont="1" applyFill="1" applyBorder="1" applyAlignment="1" applyProtection="1">
      <alignment horizontal="distributed" vertical="center"/>
    </xf>
    <xf numFmtId="176" fontId="12" fillId="0" borderId="14" xfId="7" applyNumberFormat="1" applyFont="1" applyFill="1" applyBorder="1" applyAlignment="1" applyProtection="1">
      <alignment horizontal="center" vertical="center"/>
    </xf>
    <xf numFmtId="176" fontId="12" fillId="0" borderId="6" xfId="10" applyNumberFormat="1" applyFont="1" applyFill="1" applyBorder="1" applyAlignment="1" applyProtection="1">
      <alignment vertical="center" shrinkToFit="1"/>
    </xf>
    <xf numFmtId="176" fontId="12" fillId="0" borderId="19" xfId="10" applyNumberFormat="1" applyFont="1" applyFill="1" applyBorder="1" applyAlignment="1" applyProtection="1">
      <alignment vertical="center" shrinkToFit="1"/>
    </xf>
    <xf numFmtId="176" fontId="12" fillId="0" borderId="5" xfId="11" applyNumberFormat="1" applyFont="1" applyFill="1" applyBorder="1" applyAlignment="1" applyProtection="1">
      <alignment vertical="center" shrinkToFit="1"/>
    </xf>
    <xf numFmtId="176" fontId="12" fillId="0" borderId="88" xfId="11" applyNumberFormat="1" applyFont="1" applyFill="1" applyBorder="1" applyAlignment="1" applyProtection="1">
      <alignment vertical="center" shrinkToFit="1"/>
    </xf>
    <xf numFmtId="176" fontId="12" fillId="0" borderId="6" xfId="11" applyNumberFormat="1" applyFont="1" applyFill="1" applyBorder="1" applyAlignment="1" applyProtection="1">
      <alignment vertical="center" shrinkToFit="1"/>
    </xf>
    <xf numFmtId="176" fontId="12" fillId="0" borderId="32" xfId="11" applyNumberFormat="1" applyFont="1" applyFill="1" applyBorder="1" applyAlignment="1" applyProtection="1">
      <alignment vertical="center" shrinkToFit="1"/>
    </xf>
    <xf numFmtId="176" fontId="12" fillId="0" borderId="0" xfId="10" applyNumberFormat="1" applyFont="1" applyFill="1" applyAlignment="1">
      <alignment vertical="center" shrinkToFit="1"/>
    </xf>
    <xf numFmtId="176" fontId="12" fillId="0" borderId="7" xfId="10" applyNumberFormat="1" applyFont="1" applyFill="1" applyBorder="1" applyAlignment="1" applyProtection="1">
      <alignment horizontal="centerContinuous" vertical="center" shrinkToFit="1"/>
    </xf>
    <xf numFmtId="176" fontId="12" fillId="0" borderId="0" xfId="10" applyNumberFormat="1" applyFont="1" applyFill="1" applyBorder="1" applyAlignment="1" applyProtection="1">
      <alignment horizontal="centerContinuous" vertical="center" shrinkToFit="1"/>
    </xf>
    <xf numFmtId="176" fontId="12" fillId="0" borderId="2" xfId="11" applyNumberFormat="1" applyFont="1" applyFill="1" applyBorder="1" applyAlignment="1" applyProtection="1">
      <alignment horizontal="right" vertical="center" shrinkToFit="1"/>
    </xf>
    <xf numFmtId="176" fontId="12" fillId="0" borderId="2" xfId="11" applyNumberFormat="1" applyFont="1" applyFill="1" applyBorder="1" applyAlignment="1" applyProtection="1">
      <alignment horizontal="right" vertical="center" shrinkToFit="1"/>
      <protection locked="0"/>
    </xf>
    <xf numFmtId="176" fontId="12" fillId="0" borderId="20" xfId="11" applyNumberFormat="1" applyFont="1" applyFill="1" applyBorder="1" applyAlignment="1" applyProtection="1">
      <alignment horizontal="right" vertical="center" shrinkToFit="1"/>
    </xf>
    <xf numFmtId="176" fontId="12" fillId="0" borderId="20" xfId="11" applyNumberFormat="1" applyFont="1" applyFill="1" applyBorder="1" applyAlignment="1" applyProtection="1">
      <alignment horizontal="right" vertical="center" shrinkToFit="1"/>
      <protection locked="0"/>
    </xf>
    <xf numFmtId="176" fontId="12" fillId="0" borderId="7" xfId="11" applyNumberFormat="1" applyFont="1" applyFill="1" applyBorder="1" applyAlignment="1" applyProtection="1">
      <alignment horizontal="right" vertical="center" shrinkToFit="1"/>
      <protection locked="0"/>
    </xf>
    <xf numFmtId="176" fontId="12" fillId="0" borderId="48" xfId="11" applyNumberFormat="1" applyFont="1" applyFill="1" applyBorder="1" applyAlignment="1" applyProtection="1">
      <alignment horizontal="right" vertical="center" shrinkToFit="1"/>
      <protection locked="0"/>
    </xf>
    <xf numFmtId="176" fontId="12" fillId="0" borderId="57" xfId="11" applyNumberFormat="1" applyFont="1" applyFill="1" applyBorder="1" applyAlignment="1" applyProtection="1">
      <alignment horizontal="right" vertical="center" shrinkToFit="1"/>
      <protection locked="0"/>
    </xf>
    <xf numFmtId="176" fontId="12" fillId="0" borderId="10" xfId="10" applyNumberFormat="1" applyFont="1" applyFill="1" applyBorder="1" applyAlignment="1" applyProtection="1">
      <alignment horizontal="distributed" vertical="center" shrinkToFit="1"/>
    </xf>
    <xf numFmtId="176" fontId="12" fillId="0" borderId="11" xfId="11" applyNumberFormat="1" applyFont="1" applyFill="1" applyBorder="1" applyAlignment="1" applyProtection="1">
      <alignment horizontal="right" vertical="center" shrinkToFit="1"/>
    </xf>
    <xf numFmtId="176" fontId="12" fillId="0" borderId="36" xfId="11" applyNumberFormat="1" applyFont="1" applyFill="1" applyBorder="1" applyAlignment="1" applyProtection="1">
      <alignment horizontal="right" vertical="center" shrinkToFit="1"/>
    </xf>
    <xf numFmtId="176" fontId="12" fillId="0" borderId="7" xfId="10" applyNumberFormat="1" applyFont="1" applyFill="1" applyBorder="1" applyAlignment="1" applyProtection="1">
      <alignment vertical="center" shrinkToFit="1"/>
    </xf>
    <xf numFmtId="176" fontId="12" fillId="0" borderId="3" xfId="10" applyNumberFormat="1" applyFont="1" applyFill="1" applyBorder="1" applyAlignment="1" applyProtection="1">
      <alignment horizontal="distributed" vertical="center" shrinkToFit="1"/>
    </xf>
    <xf numFmtId="176" fontId="12" fillId="0" borderId="7" xfId="11" applyNumberFormat="1" applyFont="1" applyFill="1" applyBorder="1" applyAlignment="1" applyProtection="1">
      <alignment horizontal="right" vertical="center" shrinkToFit="1"/>
    </xf>
    <xf numFmtId="176" fontId="12" fillId="0" borderId="0" xfId="11" applyNumberFormat="1" applyFont="1" applyFill="1" applyBorder="1" applyAlignment="1" applyProtection="1">
      <alignment horizontal="right" vertical="center" shrinkToFit="1"/>
    </xf>
    <xf numFmtId="176" fontId="12" fillId="0" borderId="13" xfId="10" applyNumberFormat="1" applyFont="1" applyFill="1" applyBorder="1" applyAlignment="1" applyProtection="1">
      <alignment vertical="center" shrinkToFit="1"/>
    </xf>
    <xf numFmtId="176" fontId="12" fillId="0" borderId="23" xfId="10" applyNumberFormat="1" applyFont="1" applyFill="1" applyBorder="1" applyAlignment="1" applyProtection="1">
      <alignment horizontal="distributed" vertical="center" shrinkToFit="1"/>
    </xf>
    <xf numFmtId="176" fontId="12" fillId="0" borderId="42" xfId="11" applyNumberFormat="1" applyFont="1" applyFill="1" applyBorder="1" applyAlignment="1" applyProtection="1">
      <alignment horizontal="right" vertical="center" shrinkToFit="1"/>
    </xf>
    <xf numFmtId="176" fontId="12" fillId="0" borderId="1" xfId="11" applyNumberFormat="1" applyFont="1" applyFill="1" applyBorder="1" applyAlignment="1" applyProtection="1">
      <alignment horizontal="right" vertical="center" shrinkToFit="1"/>
    </xf>
    <xf numFmtId="176" fontId="12" fillId="0" borderId="0" xfId="10" applyNumberFormat="1" applyFont="1" applyFill="1" applyBorder="1" applyAlignment="1" applyProtection="1">
      <alignment vertical="center" shrinkToFit="1"/>
    </xf>
    <xf numFmtId="176" fontId="12" fillId="0" borderId="0" xfId="11" applyNumberFormat="1" applyFont="1" applyFill="1" applyBorder="1" applyAlignment="1" applyProtection="1">
      <alignment vertical="center" shrinkToFit="1"/>
    </xf>
    <xf numFmtId="176" fontId="14" fillId="0" borderId="0" xfId="10" applyNumberFormat="1" applyFont="1" applyFill="1" applyBorder="1" applyAlignment="1" applyProtection="1">
      <alignment vertical="center" shrinkToFit="1"/>
    </xf>
    <xf numFmtId="176" fontId="12" fillId="0" borderId="1" xfId="11" applyNumberFormat="1" applyFont="1" applyFill="1" applyBorder="1" applyAlignment="1" applyProtection="1">
      <alignment vertical="center" shrinkToFit="1"/>
    </xf>
    <xf numFmtId="176" fontId="12" fillId="0" borderId="48" xfId="11" applyNumberFormat="1" applyFont="1" applyFill="1" applyBorder="1" applyAlignment="1">
      <alignment vertical="center" shrinkToFit="1"/>
    </xf>
    <xf numFmtId="176" fontId="12" fillId="0" borderId="48" xfId="11" applyNumberFormat="1" applyFont="1" applyFill="1" applyBorder="1" applyAlignment="1" applyProtection="1">
      <alignment vertical="center" shrinkToFit="1"/>
    </xf>
    <xf numFmtId="176" fontId="12" fillId="0" borderId="48" xfId="2" applyNumberFormat="1" applyFont="1" applyFill="1" applyBorder="1" applyAlignment="1">
      <alignment vertical="center" shrinkToFit="1"/>
    </xf>
    <xf numFmtId="176" fontId="12" fillId="0" borderId="7" xfId="0" applyNumberFormat="1" applyFont="1" applyFill="1" applyBorder="1" applyAlignment="1" applyProtection="1">
      <alignment vertical="center"/>
    </xf>
    <xf numFmtId="176" fontId="12" fillId="0" borderId="30" xfId="0" applyNumberFormat="1" applyFont="1" applyFill="1" applyBorder="1" applyAlignment="1" applyProtection="1">
      <alignment vertical="center"/>
    </xf>
    <xf numFmtId="176" fontId="12" fillId="0" borderId="29" xfId="0" applyNumberFormat="1" applyFont="1" applyFill="1" applyBorder="1" applyAlignment="1" applyProtection="1">
      <alignment vertical="center"/>
    </xf>
    <xf numFmtId="176" fontId="12" fillId="0" borderId="35" xfId="0" applyNumberFormat="1" applyFont="1" applyFill="1" applyBorder="1" applyAlignment="1" applyProtection="1">
      <alignment vertical="center"/>
    </xf>
    <xf numFmtId="176" fontId="22" fillId="0" borderId="24" xfId="0" applyNumberFormat="1" applyFont="1" applyFill="1" applyBorder="1" applyAlignment="1" applyProtection="1">
      <alignment horizontal="distributed" vertical="top" wrapText="1"/>
    </xf>
    <xf numFmtId="176" fontId="12" fillId="0" borderId="109" xfId="0" applyNumberFormat="1" applyFont="1" applyFill="1" applyBorder="1" applyAlignment="1" applyProtection="1">
      <alignment horizontal="center" vertical="center"/>
    </xf>
    <xf numFmtId="176" fontId="12" fillId="0" borderId="111" xfId="16" applyNumberFormat="1" applyFont="1" applyBorder="1" applyAlignment="1">
      <alignment horizontal="distributed" vertical="center"/>
    </xf>
    <xf numFmtId="176" fontId="12" fillId="0" borderId="117" xfId="16" applyNumberFormat="1" applyFont="1" applyBorder="1" applyAlignment="1" applyProtection="1">
      <alignment horizontal="distributed" vertical="center"/>
    </xf>
    <xf numFmtId="176" fontId="12" fillId="0" borderId="22" xfId="12" applyNumberFormat="1" applyFont="1" applyBorder="1" applyAlignment="1" applyProtection="1">
      <alignment horizontal="center" vertical="center"/>
    </xf>
    <xf numFmtId="176" fontId="15" fillId="0" borderId="0" xfId="7" applyNumberFormat="1" applyFont="1" applyFill="1" applyBorder="1" applyAlignment="1" applyProtection="1">
      <alignment horizontal="left" vertical="center"/>
    </xf>
    <xf numFmtId="176" fontId="12" fillId="0" borderId="13" xfId="12" applyNumberFormat="1" applyFont="1" applyBorder="1" applyAlignment="1" applyProtection="1">
      <alignment horizontal="center" vertical="center"/>
    </xf>
    <xf numFmtId="176" fontId="12" fillId="0" borderId="125" xfId="11" applyNumberFormat="1" applyFont="1" applyFill="1" applyBorder="1" applyAlignment="1" applyProtection="1">
      <alignment vertical="center"/>
    </xf>
    <xf numFmtId="176" fontId="12" fillId="0" borderId="144" xfId="11" applyNumberFormat="1" applyFont="1" applyFill="1" applyBorder="1" applyAlignment="1" applyProtection="1">
      <alignment vertical="center"/>
    </xf>
    <xf numFmtId="176" fontId="12" fillId="0" borderId="145" xfId="11" applyNumberFormat="1" applyFont="1" applyFill="1" applyBorder="1" applyAlignment="1" applyProtection="1">
      <alignment vertical="center"/>
    </xf>
    <xf numFmtId="176" fontId="12" fillId="0" borderId="146" xfId="11" applyNumberFormat="1" applyFont="1" applyFill="1" applyBorder="1" applyAlignment="1" applyProtection="1">
      <alignment vertical="center"/>
    </xf>
    <xf numFmtId="176" fontId="12" fillId="0" borderId="135" xfId="11" applyNumberFormat="1" applyFont="1" applyFill="1" applyBorder="1" applyAlignment="1" applyProtection="1">
      <alignment vertical="center"/>
    </xf>
    <xf numFmtId="176" fontId="12" fillId="0" borderId="144" xfId="11" applyNumberFormat="1" applyFont="1" applyFill="1" applyBorder="1" applyAlignment="1">
      <alignment vertical="center"/>
    </xf>
    <xf numFmtId="176" fontId="12" fillId="0" borderId="60" xfId="16" applyNumberFormat="1" applyFont="1" applyFill="1" applyBorder="1" applyAlignment="1">
      <alignment vertical="center"/>
    </xf>
    <xf numFmtId="1" fontId="28" fillId="0" borderId="0" xfId="0" applyFont="1" applyAlignment="1">
      <alignment vertical="center"/>
    </xf>
    <xf numFmtId="176" fontId="12" fillId="0" borderId="0" xfId="14" applyNumberFormat="1" applyFont="1" applyFill="1" applyAlignment="1" applyProtection="1">
      <alignment vertical="center" shrinkToFit="1"/>
    </xf>
    <xf numFmtId="176" fontId="18" fillId="0" borderId="0" xfId="14" applyNumberFormat="1" applyFont="1" applyFill="1" applyAlignment="1" applyProtection="1">
      <alignment vertical="center"/>
    </xf>
    <xf numFmtId="176" fontId="18" fillId="0" borderId="0" xfId="14" applyNumberFormat="1" applyFont="1" applyFill="1" applyAlignment="1" applyProtection="1">
      <alignment vertical="center"/>
      <protection locked="0"/>
    </xf>
    <xf numFmtId="176" fontId="18" fillId="0" borderId="0" xfId="14" applyNumberFormat="1" applyFont="1" applyFill="1" applyAlignment="1" applyProtection="1">
      <alignment vertical="center" shrinkToFit="1"/>
      <protection locked="0"/>
    </xf>
    <xf numFmtId="176" fontId="18" fillId="0" borderId="0" xfId="14" applyNumberFormat="1" applyFont="1" applyFill="1" applyBorder="1" applyAlignment="1" applyProtection="1">
      <alignment vertical="center"/>
      <protection locked="0"/>
    </xf>
    <xf numFmtId="176" fontId="18" fillId="0" borderId="0" xfId="14" applyNumberFormat="1" applyFont="1" applyFill="1" applyAlignment="1">
      <alignment vertical="center"/>
    </xf>
    <xf numFmtId="176" fontId="18" fillId="0" borderId="0" xfId="14" applyNumberFormat="1" applyFont="1" applyFill="1" applyAlignment="1">
      <alignment vertical="center" shrinkToFit="1"/>
    </xf>
    <xf numFmtId="1" fontId="28" fillId="0" borderId="0" xfId="0" applyFont="1" applyAlignment="1">
      <alignment vertical="center" shrinkToFit="1"/>
    </xf>
    <xf numFmtId="176" fontId="12" fillId="0" borderId="8" xfId="0" applyNumberFormat="1" applyFont="1" applyFill="1" applyBorder="1" applyAlignment="1" applyProtection="1">
      <alignment horizontal="distributed" vertical="center"/>
    </xf>
    <xf numFmtId="176" fontId="14" fillId="0" borderId="2" xfId="7" applyNumberFormat="1" applyFont="1" applyFill="1" applyBorder="1" applyAlignment="1" applyProtection="1">
      <alignment horizontal="center" vertical="center"/>
    </xf>
    <xf numFmtId="176" fontId="12" fillId="0" borderId="2" xfId="11" applyNumberFormat="1" applyFont="1" applyFill="1" applyBorder="1" applyAlignment="1" applyProtection="1">
      <alignment vertical="center" shrinkToFit="1"/>
    </xf>
    <xf numFmtId="176" fontId="12" fillId="0" borderId="62" xfId="11" applyNumberFormat="1" applyFont="1" applyFill="1" applyBorder="1" applyAlignment="1" applyProtection="1">
      <alignment horizontal="center" vertical="center" shrinkToFit="1"/>
    </xf>
    <xf numFmtId="176" fontId="12" fillId="0" borderId="2" xfId="11" applyNumberFormat="1" applyFont="1" applyFill="1" applyBorder="1" applyAlignment="1" applyProtection="1">
      <alignment vertical="center" shrinkToFit="1"/>
      <protection locked="0"/>
    </xf>
    <xf numFmtId="176" fontId="12" fillId="0" borderId="2" xfId="11" applyNumberFormat="1" applyFont="1" applyFill="1" applyBorder="1" applyAlignment="1">
      <alignment vertical="center" shrinkToFit="1"/>
    </xf>
    <xf numFmtId="176" fontId="12" fillId="0" borderId="121" xfId="9" applyNumberFormat="1" applyFont="1" applyFill="1" applyBorder="1" applyAlignment="1" applyProtection="1">
      <alignment vertical="center"/>
    </xf>
    <xf numFmtId="176" fontId="12" fillId="0" borderId="120" xfId="9" applyNumberFormat="1" applyFont="1" applyFill="1" applyBorder="1" applyAlignment="1" applyProtection="1">
      <alignment vertical="center"/>
    </xf>
    <xf numFmtId="176" fontId="12" fillId="0" borderId="127" xfId="9" applyNumberFormat="1" applyFont="1" applyFill="1" applyBorder="1" applyAlignment="1" applyProtection="1">
      <alignment vertical="center"/>
    </xf>
    <xf numFmtId="176" fontId="12" fillId="0" borderId="128" xfId="9" applyNumberFormat="1" applyFont="1" applyFill="1" applyBorder="1" applyAlignment="1" applyProtection="1">
      <alignment vertical="center"/>
    </xf>
    <xf numFmtId="176" fontId="12" fillId="0" borderId="126" xfId="9" applyNumberFormat="1" applyFont="1" applyFill="1" applyBorder="1" applyAlignment="1" applyProtection="1">
      <alignment vertical="center"/>
    </xf>
    <xf numFmtId="176" fontId="12" fillId="0" borderId="123" xfId="9" applyNumberFormat="1" applyFont="1" applyFill="1" applyBorder="1" applyAlignment="1" applyProtection="1">
      <alignment vertical="center"/>
    </xf>
    <xf numFmtId="176" fontId="12" fillId="0" borderId="122" xfId="9" applyNumberFormat="1" applyFont="1" applyFill="1" applyBorder="1" applyAlignment="1" applyProtection="1">
      <alignment vertical="center"/>
    </xf>
    <xf numFmtId="176" fontId="12" fillId="0" borderId="138" xfId="9" applyNumberFormat="1" applyFont="1" applyFill="1" applyBorder="1" applyAlignment="1" applyProtection="1">
      <alignment vertical="center"/>
    </xf>
    <xf numFmtId="176" fontId="12" fillId="0" borderId="124" xfId="9" applyNumberFormat="1" applyFont="1" applyFill="1" applyBorder="1" applyAlignment="1" applyProtection="1">
      <alignment vertical="center"/>
    </xf>
    <xf numFmtId="176" fontId="12" fillId="0" borderId="123" xfId="11" applyNumberFormat="1" applyFont="1" applyFill="1" applyBorder="1" applyAlignment="1" applyProtection="1">
      <alignment vertical="center" shrinkToFit="1"/>
    </xf>
    <xf numFmtId="176" fontId="12" fillId="0" borderId="150" xfId="11" applyNumberFormat="1" applyFont="1" applyFill="1" applyBorder="1" applyAlignment="1" applyProtection="1">
      <alignment vertical="center" shrinkToFit="1"/>
    </xf>
    <xf numFmtId="176" fontId="12" fillId="0" borderId="123" xfId="11" applyNumberFormat="1" applyFont="1" applyFill="1" applyBorder="1" applyAlignment="1" applyProtection="1">
      <alignment vertical="center" shrinkToFit="1"/>
      <protection locked="0"/>
    </xf>
    <xf numFmtId="176" fontId="12" fillId="0" borderId="9" xfId="11" applyNumberFormat="1" applyFont="1" applyFill="1" applyBorder="1" applyAlignment="1" applyProtection="1">
      <alignment horizontal="right" vertical="center" shrinkToFit="1"/>
    </xf>
    <xf numFmtId="176" fontId="14" fillId="0" borderId="61" xfId="11" applyNumberFormat="1" applyFont="1" applyFill="1" applyBorder="1" applyAlignment="1" applyProtection="1">
      <alignment horizontal="right" vertical="center" shrinkToFit="1"/>
    </xf>
    <xf numFmtId="176" fontId="14" fillId="0" borderId="2" xfId="11" applyNumberFormat="1" applyFont="1" applyFill="1" applyBorder="1" applyAlignment="1" applyProtection="1">
      <alignment vertical="center" shrinkToFit="1"/>
      <protection locked="0"/>
    </xf>
    <xf numFmtId="176" fontId="12" fillId="0" borderId="124" xfId="11" applyNumberFormat="1" applyFont="1" applyFill="1" applyBorder="1" applyAlignment="1" applyProtection="1">
      <alignment vertical="center" shrinkToFit="1"/>
    </xf>
    <xf numFmtId="176" fontId="12" fillId="0" borderId="66" xfId="11" applyNumberFormat="1" applyFont="1" applyFill="1" applyBorder="1" applyAlignment="1" applyProtection="1">
      <alignment horizontal="right" vertical="center" shrinkToFit="1"/>
    </xf>
    <xf numFmtId="176" fontId="14" fillId="0" borderId="124" xfId="11" applyNumberFormat="1" applyFont="1" applyFill="1" applyBorder="1" applyAlignment="1" applyProtection="1">
      <alignment vertical="center" shrinkToFit="1"/>
      <protection locked="0"/>
    </xf>
    <xf numFmtId="176" fontId="14" fillId="0" borderId="124" xfId="11" applyNumberFormat="1" applyFont="1" applyFill="1" applyBorder="1" applyAlignment="1" applyProtection="1">
      <alignment vertical="center" shrinkToFit="1"/>
    </xf>
    <xf numFmtId="176" fontId="12" fillId="0" borderId="61" xfId="11" applyNumberFormat="1" applyFont="1" applyFill="1" applyBorder="1" applyAlignment="1" applyProtection="1">
      <alignment horizontal="right" vertical="center" shrinkToFit="1"/>
    </xf>
    <xf numFmtId="176" fontId="14" fillId="0" borderId="123" xfId="11" applyNumberFormat="1" applyFont="1" applyFill="1" applyBorder="1" applyAlignment="1" applyProtection="1">
      <alignment vertical="center" shrinkToFit="1"/>
      <protection locked="0"/>
    </xf>
    <xf numFmtId="176" fontId="14" fillId="0" borderId="123" xfId="11" applyNumberFormat="1" applyFont="1" applyFill="1" applyBorder="1" applyAlignment="1" applyProtection="1">
      <alignment vertical="center" shrinkToFit="1"/>
    </xf>
    <xf numFmtId="176" fontId="14" fillId="0" borderId="121" xfId="11" applyNumberFormat="1" applyFont="1" applyFill="1" applyBorder="1" applyAlignment="1" applyProtection="1">
      <alignment vertical="center" shrinkToFit="1"/>
    </xf>
    <xf numFmtId="176" fontId="14" fillId="0" borderId="122" xfId="11" applyNumberFormat="1" applyFont="1" applyFill="1" applyBorder="1" applyAlignment="1" applyProtection="1">
      <alignment vertical="center" shrinkToFit="1"/>
    </xf>
    <xf numFmtId="176" fontId="12" fillId="0" borderId="123" xfId="9" applyNumberFormat="1" applyFont="1" applyFill="1" applyBorder="1" applyAlignment="1" applyProtection="1">
      <alignment horizontal="center" vertical="center"/>
    </xf>
    <xf numFmtId="176" fontId="12" fillId="0" borderId="150" xfId="11" applyNumberFormat="1" applyFont="1" applyFill="1" applyBorder="1" applyAlignment="1" applyProtection="1">
      <alignment horizontal="right" vertical="center" shrinkToFit="1"/>
    </xf>
    <xf numFmtId="176" fontId="12" fillId="0" borderId="149" xfId="11" applyNumberFormat="1" applyFont="1" applyFill="1" applyBorder="1" applyAlignment="1" applyProtection="1">
      <alignment horizontal="center" vertical="center" shrinkToFit="1"/>
    </xf>
    <xf numFmtId="176" fontId="14" fillId="0" borderId="62" xfId="11" applyNumberFormat="1" applyFont="1" applyFill="1" applyBorder="1" applyAlignment="1" applyProtection="1">
      <alignment horizontal="center" vertical="center" shrinkToFit="1"/>
    </xf>
    <xf numFmtId="176" fontId="12" fillId="0" borderId="7" xfId="11" applyNumberFormat="1" applyFont="1" applyFill="1" applyBorder="1" applyAlignment="1" applyProtection="1">
      <alignment vertical="center" shrinkToFit="1"/>
    </xf>
    <xf numFmtId="176" fontId="12" fillId="0" borderId="124" xfId="9" applyNumberFormat="1" applyFont="1" applyFill="1" applyBorder="1" applyAlignment="1" applyProtection="1">
      <alignment horizontal="center" vertical="center"/>
    </xf>
    <xf numFmtId="176" fontId="12" fillId="0" borderId="63" xfId="11" applyNumberFormat="1" applyFont="1" applyFill="1" applyBorder="1" applyAlignment="1" applyProtection="1">
      <alignment horizontal="center" vertical="center" shrinkToFit="1"/>
    </xf>
    <xf numFmtId="176" fontId="12" fillId="0" borderId="122" xfId="11" applyNumberFormat="1" applyFont="1" applyFill="1" applyBorder="1" applyAlignment="1" applyProtection="1">
      <alignment vertical="center" shrinkToFit="1"/>
    </xf>
    <xf numFmtId="176" fontId="12" fillId="0" borderId="121" xfId="11" applyNumberFormat="1" applyFont="1" applyFill="1" applyBorder="1" applyAlignment="1" applyProtection="1">
      <alignment vertical="center" shrinkToFit="1"/>
    </xf>
    <xf numFmtId="176" fontId="12" fillId="0" borderId="9" xfId="11" applyNumberFormat="1" applyFont="1" applyFill="1" applyBorder="1" applyAlignment="1" applyProtection="1">
      <alignment horizontal="center" vertical="center" shrinkToFit="1"/>
    </xf>
    <xf numFmtId="176" fontId="12" fillId="0" borderId="7" xfId="11" applyNumberFormat="1" applyFont="1" applyFill="1" applyBorder="1" applyAlignment="1" applyProtection="1">
      <alignment horizontal="center" vertical="center" shrinkToFit="1"/>
    </xf>
    <xf numFmtId="176" fontId="12" fillId="0" borderId="2" xfId="11" applyNumberFormat="1" applyFont="1" applyFill="1" applyBorder="1" applyAlignment="1" applyProtection="1">
      <alignment horizontal="center" vertical="center" shrinkToFit="1"/>
    </xf>
    <xf numFmtId="176" fontId="12" fillId="0" borderId="124" xfId="9" applyNumberFormat="1" applyFont="1" applyFill="1" applyBorder="1" applyAlignment="1" applyProtection="1">
      <alignment horizontal="right" vertical="center"/>
    </xf>
    <xf numFmtId="176" fontId="12" fillId="0" borderId="124" xfId="9" applyNumberFormat="1" applyFont="1" applyFill="1" applyBorder="1" applyAlignment="1">
      <alignment vertical="center" shrinkToFit="1"/>
    </xf>
    <xf numFmtId="176" fontId="12" fillId="0" borderId="124" xfId="11" applyNumberFormat="1" applyFont="1" applyFill="1" applyBorder="1" applyAlignment="1" applyProtection="1">
      <alignment vertical="center" shrinkToFit="1"/>
      <protection locked="0"/>
    </xf>
    <xf numFmtId="176" fontId="12" fillId="0" borderId="0" xfId="11" applyNumberFormat="1" applyFont="1" applyFill="1" applyAlignment="1" applyProtection="1">
      <alignment vertical="center"/>
      <protection locked="0"/>
    </xf>
    <xf numFmtId="176" fontId="12" fillId="0" borderId="31" xfId="11" applyNumberFormat="1" applyFont="1" applyFill="1" applyBorder="1" applyAlignment="1" applyProtection="1">
      <alignment vertical="center" shrinkToFit="1"/>
    </xf>
    <xf numFmtId="176" fontId="12" fillId="0" borderId="31" xfId="9" applyNumberFormat="1" applyFont="1" applyFill="1" applyBorder="1" applyAlignment="1">
      <alignment vertical="center"/>
    </xf>
    <xf numFmtId="176" fontId="12" fillId="0" borderId="91" xfId="0" applyNumberFormat="1" applyFont="1" applyFill="1" applyBorder="1"/>
    <xf numFmtId="176" fontId="12" fillId="0" borderId="138" xfId="0" applyNumberFormat="1" applyFont="1" applyFill="1" applyBorder="1" applyAlignment="1" applyProtection="1">
      <alignment horizontal="distributed" vertical="center"/>
    </xf>
    <xf numFmtId="176" fontId="15" fillId="0" borderId="151" xfId="7" applyNumberFormat="1" applyFont="1" applyFill="1" applyBorder="1" applyAlignment="1" applyProtection="1">
      <alignment vertical="center"/>
    </xf>
    <xf numFmtId="176" fontId="14" fillId="0" borderId="151" xfId="7" applyNumberFormat="1" applyFont="1" applyFill="1" applyBorder="1" applyAlignment="1" applyProtection="1">
      <alignment vertical="center"/>
    </xf>
    <xf numFmtId="176" fontId="12" fillId="0" borderId="151" xfId="8" applyNumberFormat="1" applyFont="1" applyFill="1" applyBorder="1" applyAlignment="1" applyProtection="1">
      <alignment vertical="center"/>
    </xf>
    <xf numFmtId="176" fontId="12" fillId="0" borderId="151" xfId="7" applyNumberFormat="1" applyFont="1" applyFill="1" applyBorder="1" applyAlignment="1">
      <alignment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Fill="1" applyAlignment="1">
      <alignment vertical="center"/>
    </xf>
    <xf numFmtId="0" fontId="18" fillId="0" borderId="0" xfId="3" applyFont="1" applyAlignment="1">
      <alignment vertical="center"/>
    </xf>
    <xf numFmtId="176" fontId="12" fillId="0" borderId="7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12" fillId="0" borderId="7" xfId="0" applyNumberFormat="1" applyFont="1" applyFill="1" applyBorder="1" applyAlignment="1" applyProtection="1">
      <alignment horizontal="right" vertical="center"/>
    </xf>
    <xf numFmtId="176" fontId="12" fillId="0" borderId="31" xfId="0" applyNumberFormat="1" applyFont="1" applyFill="1" applyBorder="1" applyAlignment="1" applyProtection="1">
      <alignment horizontal="distributed" vertical="center"/>
    </xf>
    <xf numFmtId="176" fontId="12" fillId="0" borderId="3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96" xfId="6" applyNumberFormat="1" applyFont="1" applyBorder="1" applyAlignment="1" applyProtection="1">
      <alignment horizontal="center" vertical="center"/>
    </xf>
    <xf numFmtId="176" fontId="12" fillId="0" borderId="7" xfId="7" applyNumberFormat="1" applyFont="1" applyFill="1" applyBorder="1" applyAlignment="1" applyProtection="1">
      <alignment horizontal="center" vertical="center"/>
    </xf>
    <xf numFmtId="176" fontId="12" fillId="0" borderId="2" xfId="7" applyNumberFormat="1" applyFont="1" applyFill="1" applyBorder="1" applyAlignment="1" applyProtection="1">
      <alignment horizontal="distributed" vertical="center"/>
    </xf>
    <xf numFmtId="176" fontId="12" fillId="0" borderId="2" xfId="7" applyNumberFormat="1" applyFont="1" applyFill="1" applyBorder="1" applyAlignment="1" applyProtection="1">
      <alignment horizontal="center" vertical="center"/>
    </xf>
    <xf numFmtId="176" fontId="12" fillId="0" borderId="8" xfId="7" applyNumberFormat="1" applyFont="1" applyFill="1" applyBorder="1" applyAlignment="1" applyProtection="1">
      <alignment horizontal="center" vertical="center"/>
    </xf>
    <xf numFmtId="176" fontId="12" fillId="0" borderId="2" xfId="10" applyNumberFormat="1" applyFont="1" applyFill="1" applyBorder="1" applyAlignment="1" applyProtection="1">
      <alignment horizontal="center" vertical="center"/>
    </xf>
    <xf numFmtId="176" fontId="12" fillId="0" borderId="7" xfId="10" applyNumberFormat="1" applyFont="1" applyFill="1" applyBorder="1" applyAlignment="1" applyProtection="1">
      <alignment horizontal="center" vertical="center"/>
    </xf>
    <xf numFmtId="176" fontId="12" fillId="0" borderId="7" xfId="12" applyNumberFormat="1" applyFont="1" applyBorder="1" applyAlignment="1" applyProtection="1">
      <alignment horizontal="center" vertical="center"/>
    </xf>
    <xf numFmtId="176" fontId="14" fillId="0" borderId="7" xfId="9" applyNumberFormat="1" applyFont="1" applyFill="1" applyBorder="1" applyAlignment="1" applyProtection="1">
      <alignment horizontal="distributed" vertical="center"/>
    </xf>
    <xf numFmtId="176" fontId="12" fillId="0" borderId="2" xfId="9" applyNumberFormat="1" applyFont="1" applyFill="1" applyBorder="1" applyAlignment="1" applyProtection="1">
      <alignment horizontal="center" vertical="center"/>
    </xf>
    <xf numFmtId="176" fontId="27" fillId="0" borderId="0" xfId="14" applyNumberFormat="1" applyFont="1" applyFill="1" applyAlignment="1" applyProtection="1">
      <alignment horizontal="center" vertical="center"/>
    </xf>
    <xf numFmtId="176" fontId="12" fillId="0" borderId="46" xfId="16" applyNumberFormat="1" applyFont="1" applyBorder="1" applyAlignment="1">
      <alignment horizontal="center" vertical="center" shrinkToFit="1"/>
    </xf>
    <xf numFmtId="176" fontId="12" fillId="0" borderId="33" xfId="16" applyNumberFormat="1" applyFont="1" applyBorder="1" applyAlignment="1">
      <alignment horizontal="center" vertical="center" shrinkToFit="1"/>
    </xf>
    <xf numFmtId="176" fontId="12" fillId="0" borderId="121" xfId="8" applyNumberFormat="1" applyFont="1" applyFill="1" applyBorder="1" applyAlignment="1" applyProtection="1">
      <alignment vertical="center"/>
    </xf>
    <xf numFmtId="176" fontId="12" fillId="0" borderId="122" xfId="8" applyNumberFormat="1" applyFont="1" applyFill="1" applyBorder="1" applyAlignment="1" applyProtection="1">
      <alignment vertical="center"/>
    </xf>
    <xf numFmtId="176" fontId="12" fillId="0" borderId="143" xfId="8" applyNumberFormat="1" applyFont="1" applyFill="1" applyBorder="1" applyAlignment="1" applyProtection="1">
      <alignment vertical="center"/>
    </xf>
    <xf numFmtId="176" fontId="12" fillId="0" borderId="0" xfId="7" applyNumberFormat="1" applyFont="1" applyFill="1" applyBorder="1" applyAlignment="1" applyProtection="1">
      <alignment horizontal="center" vertical="center"/>
    </xf>
    <xf numFmtId="176" fontId="12" fillId="0" borderId="126" xfId="8" applyNumberFormat="1" applyFont="1" applyFill="1" applyBorder="1" applyAlignment="1" applyProtection="1">
      <alignment vertical="center"/>
    </xf>
    <xf numFmtId="176" fontId="12" fillId="0" borderId="138" xfId="8" applyNumberFormat="1" applyFont="1" applyFill="1" applyBorder="1" applyAlignment="1" applyProtection="1">
      <alignment vertical="center"/>
    </xf>
    <xf numFmtId="176" fontId="12" fillId="0" borderId="138" xfId="8" applyNumberFormat="1" applyFont="1" applyFill="1" applyBorder="1" applyAlignment="1" applyProtection="1">
      <alignment vertical="center"/>
      <protection locked="0"/>
    </xf>
    <xf numFmtId="176" fontId="12" fillId="0" borderId="121" xfId="7" applyNumberFormat="1" applyFont="1" applyFill="1" applyBorder="1" applyAlignment="1" applyProtection="1">
      <alignment vertical="center"/>
    </xf>
    <xf numFmtId="176" fontId="12" fillId="0" borderId="132" xfId="7" applyNumberFormat="1" applyFont="1" applyFill="1" applyBorder="1" applyAlignment="1" applyProtection="1">
      <alignment vertical="center"/>
    </xf>
    <xf numFmtId="176" fontId="12" fillId="0" borderId="133" xfId="7" applyNumberFormat="1" applyFont="1" applyFill="1" applyBorder="1" applyAlignment="1" applyProtection="1">
      <alignment vertical="center"/>
    </xf>
    <xf numFmtId="176" fontId="12" fillId="0" borderId="57" xfId="7" applyNumberFormat="1" applyFont="1" applyFill="1" applyBorder="1" applyAlignment="1" applyProtection="1">
      <alignment horizontal="center" vertical="center"/>
    </xf>
    <xf numFmtId="176" fontId="12" fillId="0" borderId="122" xfId="7" applyNumberFormat="1" applyFont="1" applyFill="1" applyBorder="1" applyAlignment="1" applyProtection="1">
      <alignment vertical="center"/>
    </xf>
    <xf numFmtId="176" fontId="12" fillId="0" borderId="68" xfId="7" applyNumberFormat="1" applyFont="1" applyFill="1" applyBorder="1" applyAlignment="1" applyProtection="1">
      <alignment vertical="center"/>
    </xf>
    <xf numFmtId="176" fontId="12" fillId="0" borderId="123" xfId="7" applyNumberFormat="1" applyFont="1" applyFill="1" applyBorder="1" applyAlignment="1" applyProtection="1">
      <alignment vertical="center"/>
    </xf>
    <xf numFmtId="176" fontId="12" fillId="0" borderId="91" xfId="7" applyNumberFormat="1" applyFont="1" applyFill="1" applyBorder="1" applyAlignment="1" applyProtection="1">
      <alignment vertical="center"/>
    </xf>
    <xf numFmtId="176" fontId="12" fillId="0" borderId="9" xfId="7" applyNumberFormat="1" applyFont="1" applyFill="1" applyBorder="1" applyAlignment="1" applyProtection="1">
      <alignment horizontal="center" vertical="center"/>
    </xf>
    <xf numFmtId="176" fontId="12" fillId="0" borderId="9" xfId="7" applyNumberFormat="1" applyFont="1" applyFill="1" applyBorder="1" applyAlignment="1" applyProtection="1">
      <alignment vertical="center"/>
    </xf>
    <xf numFmtId="176" fontId="12" fillId="0" borderId="123" xfId="8" applyNumberFormat="1" applyFont="1" applyFill="1" applyBorder="1" applyAlignment="1" applyProtection="1">
      <alignment vertical="center"/>
    </xf>
    <xf numFmtId="176" fontId="12" fillId="0" borderId="91" xfId="8" applyNumberFormat="1" applyFont="1" applyFill="1" applyBorder="1" applyAlignment="1" applyProtection="1">
      <alignment vertical="center"/>
    </xf>
    <xf numFmtId="176" fontId="14" fillId="0" borderId="9" xfId="8" applyNumberFormat="1" applyFont="1" applyFill="1" applyBorder="1" applyAlignment="1" applyProtection="1">
      <alignment vertical="center"/>
    </xf>
    <xf numFmtId="176" fontId="12" fillId="0" borderId="124" xfId="8" applyNumberFormat="1" applyFont="1" applyFill="1" applyBorder="1" applyAlignment="1" applyProtection="1">
      <alignment vertical="center"/>
    </xf>
    <xf numFmtId="176" fontId="12" fillId="0" borderId="147" xfId="8" applyNumberFormat="1" applyFont="1" applyFill="1" applyBorder="1" applyAlignment="1" applyProtection="1">
      <alignment vertical="center"/>
    </xf>
    <xf numFmtId="176" fontId="12" fillId="0" borderId="31" xfId="7" applyNumberFormat="1" applyFont="1" applyFill="1" applyBorder="1" applyAlignment="1">
      <alignment vertical="center"/>
    </xf>
    <xf numFmtId="176" fontId="12" fillId="0" borderId="126" xfId="7" applyNumberFormat="1" applyFont="1" applyFill="1" applyBorder="1" applyAlignment="1" applyProtection="1">
      <alignment vertical="center"/>
    </xf>
    <xf numFmtId="176" fontId="12" fillId="0" borderId="68" xfId="8" applyNumberFormat="1" applyFont="1" applyFill="1" applyBorder="1" applyAlignment="1" applyProtection="1">
      <alignment vertical="center"/>
    </xf>
    <xf numFmtId="176" fontId="12" fillId="0" borderId="147" xfId="8" applyNumberFormat="1" applyFont="1" applyFill="1" applyBorder="1" applyAlignment="1" applyProtection="1">
      <alignment vertical="center"/>
      <protection locked="0"/>
    </xf>
    <xf numFmtId="176" fontId="12" fillId="0" borderId="152" xfId="8" applyNumberFormat="1" applyFont="1" applyFill="1" applyBorder="1" applyAlignment="1" applyProtection="1">
      <alignment vertical="center"/>
    </xf>
    <xf numFmtId="176" fontId="12" fillId="0" borderId="132" xfId="12" applyNumberFormat="1" applyFont="1" applyBorder="1" applyAlignment="1" applyProtection="1">
      <alignment vertical="center"/>
    </xf>
    <xf numFmtId="176" fontId="14" fillId="0" borderId="8" xfId="11" applyNumberFormat="1" applyFont="1" applyFill="1" applyBorder="1" applyAlignment="1" applyProtection="1">
      <alignment vertical="center"/>
    </xf>
    <xf numFmtId="176" fontId="12" fillId="0" borderId="147" xfId="11" applyNumberFormat="1" applyFont="1" applyFill="1" applyBorder="1" applyAlignment="1" applyProtection="1">
      <alignment vertical="center"/>
    </xf>
    <xf numFmtId="176" fontId="12" fillId="0" borderId="56" xfId="11" applyNumberFormat="1" applyFont="1" applyFill="1" applyBorder="1" applyAlignment="1" applyProtection="1">
      <alignment vertical="center"/>
      <protection locked="0"/>
    </xf>
    <xf numFmtId="176" fontId="12" fillId="0" borderId="7" xfId="2" applyNumberFormat="1" applyFont="1" applyFill="1" applyBorder="1" applyAlignment="1">
      <alignment vertical="center"/>
    </xf>
    <xf numFmtId="176" fontId="12" fillId="0" borderId="140" xfId="11" applyNumberFormat="1" applyFont="1" applyFill="1" applyBorder="1" applyAlignment="1" applyProtection="1">
      <alignment vertical="center"/>
    </xf>
    <xf numFmtId="176" fontId="12" fillId="0" borderId="31" xfId="2" applyNumberFormat="1" applyFont="1" applyFill="1" applyBorder="1" applyAlignment="1">
      <alignment vertical="center"/>
    </xf>
    <xf numFmtId="176" fontId="12" fillId="0" borderId="31" xfId="11" applyNumberFormat="1" applyFont="1" applyFill="1" applyBorder="1" applyAlignment="1" applyProtection="1">
      <alignment vertical="center"/>
    </xf>
    <xf numFmtId="176" fontId="12" fillId="0" borderId="8" xfId="8" applyNumberFormat="1" applyFont="1" applyFill="1" applyBorder="1" applyAlignment="1" applyProtection="1">
      <alignment vertical="center"/>
      <protection locked="0"/>
    </xf>
    <xf numFmtId="176" fontId="12" fillId="0" borderId="2" xfId="8" applyNumberFormat="1" applyFont="1" applyFill="1" applyBorder="1" applyAlignment="1" applyProtection="1">
      <alignment vertical="center"/>
      <protection locked="0"/>
    </xf>
    <xf numFmtId="176" fontId="12" fillId="0" borderId="48" xfId="8" applyNumberFormat="1" applyFont="1" applyFill="1" applyBorder="1" applyAlignment="1" applyProtection="1">
      <alignment vertical="center"/>
    </xf>
    <xf numFmtId="176" fontId="21" fillId="0" borderId="110" xfId="2" applyNumberFormat="1" applyFont="1" applyFill="1" applyBorder="1" applyAlignment="1" applyProtection="1">
      <alignment horizontal="right" vertical="center" shrinkToFit="1"/>
    </xf>
    <xf numFmtId="176" fontId="21" fillId="0" borderId="46" xfId="2" applyNumberFormat="1" applyFont="1" applyFill="1" applyBorder="1" applyAlignment="1" applyProtection="1">
      <alignment horizontal="right" vertical="center" shrinkToFit="1"/>
    </xf>
    <xf numFmtId="176" fontId="21" fillId="0" borderId="93" xfId="2" applyNumberFormat="1" applyFont="1" applyFill="1" applyBorder="1" applyAlignment="1" applyProtection="1">
      <alignment horizontal="right" vertical="center" shrinkToFit="1"/>
    </xf>
    <xf numFmtId="176" fontId="21" fillId="0" borderId="46" xfId="2" applyNumberFormat="1" applyFont="1" applyFill="1" applyBorder="1" applyAlignment="1" applyProtection="1">
      <alignment horizontal="right" vertical="center"/>
    </xf>
    <xf numFmtId="176" fontId="21" fillId="0" borderId="121" xfId="14" applyNumberFormat="1" applyFont="1" applyFill="1" applyBorder="1" applyAlignment="1" applyProtection="1">
      <alignment horizontal="center" vertical="center" shrinkToFit="1"/>
    </xf>
    <xf numFmtId="176" fontId="21" fillId="0" borderId="95" xfId="2" applyNumberFormat="1" applyFont="1" applyFill="1" applyBorder="1" applyAlignment="1" applyProtection="1">
      <alignment horizontal="right" vertical="center" shrinkToFit="1"/>
    </xf>
    <xf numFmtId="176" fontId="21" fillId="0" borderId="135" xfId="2" applyNumberFormat="1" applyFont="1" applyFill="1" applyBorder="1" applyAlignment="1" applyProtection="1">
      <alignment horizontal="right" vertical="center" shrinkToFit="1"/>
    </xf>
    <xf numFmtId="176" fontId="18" fillId="0" borderId="7" xfId="14" applyNumberFormat="1" applyFont="1" applyFill="1" applyBorder="1" applyAlignment="1" applyProtection="1">
      <alignment horizontal="distributed" vertical="center" shrinkToFit="1"/>
    </xf>
    <xf numFmtId="176" fontId="18" fillId="0" borderId="48" xfId="2" applyNumberFormat="1" applyFont="1" applyFill="1" applyBorder="1" applyAlignment="1" applyProtection="1">
      <alignment horizontal="right" vertical="center"/>
    </xf>
    <xf numFmtId="176" fontId="18" fillId="0" borderId="48" xfId="2" applyNumberFormat="1" applyFont="1" applyFill="1" applyBorder="1" applyAlignment="1" applyProtection="1">
      <alignment horizontal="right" vertical="center" shrinkToFit="1"/>
    </xf>
    <xf numFmtId="176" fontId="12" fillId="0" borderId="46" xfId="14" applyNumberFormat="1" applyFont="1" applyFill="1" applyBorder="1" applyAlignment="1" applyProtection="1">
      <alignment horizontal="center" vertical="distributed" shrinkToFit="1"/>
    </xf>
    <xf numFmtId="176" fontId="18" fillId="0" borderId="33" xfId="14" applyNumberFormat="1" applyFont="1" applyFill="1" applyBorder="1" applyAlignment="1" applyProtection="1">
      <alignment horizontal="distributed" vertical="center" shrinkToFit="1"/>
    </xf>
    <xf numFmtId="176" fontId="18" fillId="0" borderId="46" xfId="2" applyNumberFormat="1" applyFont="1" applyFill="1" applyBorder="1" applyAlignment="1" applyProtection="1">
      <alignment horizontal="right" vertical="center"/>
    </xf>
    <xf numFmtId="176" fontId="18" fillId="0" borderId="46" xfId="2" applyNumberFormat="1" applyFont="1" applyFill="1" applyBorder="1" applyAlignment="1" applyProtection="1">
      <alignment horizontal="right" vertical="center" shrinkToFit="1"/>
    </xf>
    <xf numFmtId="176" fontId="21" fillId="0" borderId="7" xfId="14" applyNumberFormat="1" applyFont="1" applyFill="1" applyBorder="1" applyAlignment="1" applyProtection="1">
      <alignment horizontal="center" vertical="center" shrinkToFit="1"/>
    </xf>
    <xf numFmtId="176" fontId="21" fillId="0" borderId="48" xfId="2" applyNumberFormat="1" applyFont="1" applyFill="1" applyBorder="1" applyAlignment="1" applyProtection="1">
      <alignment horizontal="right" vertical="center" shrinkToFit="1"/>
    </xf>
    <xf numFmtId="176" fontId="18" fillId="0" borderId="139" xfId="14" applyNumberFormat="1" applyFont="1" applyFill="1" applyBorder="1" applyAlignment="1" applyProtection="1">
      <alignment horizontal="distributed" vertical="center" shrinkToFit="1"/>
    </xf>
    <xf numFmtId="176" fontId="12" fillId="0" borderId="31" xfId="14" applyNumberFormat="1" applyFont="1" applyFill="1" applyBorder="1" applyAlignment="1" applyProtection="1">
      <alignment horizontal="center" vertical="distributed" shrinkToFit="1"/>
    </xf>
    <xf numFmtId="176" fontId="21" fillId="0" borderId="136" xfId="2" applyNumberFormat="1" applyFont="1" applyFill="1" applyBorder="1" applyAlignment="1" applyProtection="1">
      <alignment horizontal="right" vertical="center" shrinkToFit="1"/>
    </xf>
    <xf numFmtId="176" fontId="12" fillId="0" borderId="2" xfId="14" applyNumberFormat="1" applyFont="1" applyFill="1" applyBorder="1" applyAlignment="1" applyProtection="1">
      <alignment horizontal="center" vertical="distributed" shrinkToFit="1"/>
    </xf>
    <xf numFmtId="176" fontId="21" fillId="0" borderId="48" xfId="2" applyNumberFormat="1" applyFont="1" applyFill="1" applyBorder="1" applyAlignment="1" applyProtection="1">
      <alignment horizontal="right" vertical="center"/>
    </xf>
    <xf numFmtId="176" fontId="21" fillId="0" borderId="129" xfId="14" applyNumberFormat="1" applyFont="1" applyFill="1" applyBorder="1" applyAlignment="1" applyProtection="1">
      <alignment horizontal="center" vertical="center" shrinkToFit="1"/>
    </xf>
    <xf numFmtId="176" fontId="18" fillId="0" borderId="3" xfId="14" applyNumberFormat="1" applyFont="1" applyFill="1" applyBorder="1" applyAlignment="1" applyProtection="1">
      <alignment horizontal="distributed" vertical="center" shrinkToFit="1"/>
    </xf>
    <xf numFmtId="176" fontId="18" fillId="0" borderId="134" xfId="14" applyNumberFormat="1" applyFont="1" applyFill="1" applyBorder="1" applyAlignment="1" applyProtection="1">
      <alignment horizontal="distributed" vertical="center" shrinkToFit="1"/>
    </xf>
    <xf numFmtId="176" fontId="18" fillId="0" borderId="136" xfId="2" applyNumberFormat="1" applyFont="1" applyFill="1" applyBorder="1" applyAlignment="1" applyProtection="1">
      <alignment horizontal="right" vertical="center"/>
    </xf>
    <xf numFmtId="176" fontId="21" fillId="0" borderId="136" xfId="2" applyNumberFormat="1" applyFont="1" applyFill="1" applyBorder="1" applyAlignment="1" applyProtection="1">
      <alignment horizontal="right" vertical="center"/>
    </xf>
    <xf numFmtId="176" fontId="18" fillId="0" borderId="136" xfId="2" applyNumberFormat="1" applyFont="1" applyFill="1" applyBorder="1" applyAlignment="1" applyProtection="1">
      <alignment horizontal="right" vertical="center" shrinkToFit="1"/>
    </xf>
    <xf numFmtId="176" fontId="21" fillId="0" borderId="145" xfId="14" applyNumberFormat="1" applyFont="1" applyFill="1" applyBorder="1" applyAlignment="1" applyProtection="1">
      <alignment horizontal="center" vertical="center" shrinkToFit="1"/>
    </xf>
    <xf numFmtId="176" fontId="21" fillId="0" borderId="135" xfId="2" applyNumberFormat="1" applyFont="1" applyFill="1" applyBorder="1" applyAlignment="1" applyProtection="1">
      <alignment horizontal="right" vertical="center"/>
    </xf>
    <xf numFmtId="176" fontId="12" fillId="0" borderId="24" xfId="14" applyNumberFormat="1" applyFont="1" applyFill="1" applyBorder="1" applyAlignment="1" applyProtection="1">
      <alignment horizontal="distributed" vertical="center"/>
    </xf>
    <xf numFmtId="176" fontId="18" fillId="0" borderId="25" xfId="14" applyNumberFormat="1" applyFont="1" applyFill="1" applyBorder="1" applyAlignment="1" applyProtection="1">
      <alignment horizontal="distributed" vertical="center" shrinkToFit="1"/>
    </xf>
    <xf numFmtId="176" fontId="18" fillId="0" borderId="7" xfId="15" applyNumberFormat="1" applyFont="1" applyFill="1" applyBorder="1" applyAlignment="1">
      <alignment horizontal="distributed" vertical="center" shrinkToFit="1"/>
    </xf>
    <xf numFmtId="176" fontId="18" fillId="0" borderId="135" xfId="14" applyNumberFormat="1" applyFont="1" applyFill="1" applyBorder="1" applyAlignment="1" applyProtection="1">
      <alignment horizontal="distributed" vertical="center" wrapText="1"/>
    </xf>
    <xf numFmtId="176" fontId="18" fillId="0" borderId="46" xfId="14" applyNumberFormat="1" applyFont="1" applyFill="1" applyBorder="1" applyAlignment="1" applyProtection="1">
      <alignment horizontal="distributed" vertical="center" shrinkToFit="1"/>
    </xf>
    <xf numFmtId="176" fontId="29" fillId="0" borderId="25" xfId="14" applyNumberFormat="1" applyFont="1" applyFill="1" applyBorder="1" applyAlignment="1" applyProtection="1">
      <alignment horizontal="distributed" vertical="center" shrinkToFit="1"/>
    </xf>
    <xf numFmtId="176" fontId="20" fillId="0" borderId="25" xfId="14" applyNumberFormat="1" applyFont="1" applyFill="1" applyBorder="1" applyAlignment="1" applyProtection="1">
      <alignment horizontal="distributed" vertical="center" shrinkToFit="1"/>
    </xf>
    <xf numFmtId="176" fontId="18" fillId="0" borderId="24" xfId="14" applyNumberFormat="1" applyFont="1" applyFill="1" applyBorder="1" applyAlignment="1" applyProtection="1">
      <alignment horizontal="distributed" vertical="center"/>
    </xf>
    <xf numFmtId="176" fontId="18" fillId="0" borderId="129" xfId="14" applyNumberFormat="1" applyFont="1" applyFill="1" applyBorder="1" applyAlignment="1" applyProtection="1">
      <alignment horizontal="distributed" vertical="center" shrinkToFit="1"/>
    </xf>
    <xf numFmtId="176" fontId="18" fillId="0" borderId="135" xfId="2" applyNumberFormat="1" applyFont="1" applyFill="1" applyBorder="1" applyAlignment="1" applyProtection="1">
      <alignment horizontal="right" vertical="center"/>
    </xf>
    <xf numFmtId="176" fontId="18" fillId="0" borderId="135" xfId="2" applyNumberFormat="1" applyFont="1" applyFill="1" applyBorder="1" applyAlignment="1" applyProtection="1">
      <alignment horizontal="right" vertical="center" shrinkToFit="1"/>
    </xf>
    <xf numFmtId="176" fontId="12" fillId="0" borderId="7" xfId="11" applyNumberFormat="1" applyFont="1" applyFill="1" applyBorder="1" applyAlignment="1" applyProtection="1">
      <alignment vertical="center" shrinkToFit="1"/>
      <protection locked="0"/>
    </xf>
    <xf numFmtId="176" fontId="12" fillId="0" borderId="7" xfId="11" applyNumberFormat="1" applyFont="1" applyFill="1" applyBorder="1" applyAlignment="1">
      <alignment vertical="center" shrinkToFit="1"/>
    </xf>
    <xf numFmtId="1" fontId="14" fillId="0" borderId="0" xfId="0" applyFont="1" applyAlignment="1">
      <alignment vertical="center"/>
    </xf>
    <xf numFmtId="176" fontId="12" fillId="0" borderId="9" xfId="11" applyNumberFormat="1" applyFont="1" applyFill="1" applyBorder="1" applyAlignment="1" applyProtection="1">
      <alignment vertical="center" shrinkToFit="1"/>
    </xf>
    <xf numFmtId="176" fontId="14" fillId="0" borderId="0" xfId="11" applyNumberFormat="1" applyFont="1" applyFill="1" applyBorder="1" applyAlignment="1">
      <alignment horizontal="right" vertical="center"/>
    </xf>
    <xf numFmtId="176" fontId="14" fillId="0" borderId="48" xfId="11" applyNumberFormat="1" applyFont="1" applyFill="1" applyBorder="1" applyAlignment="1">
      <alignment horizontal="right" vertical="center"/>
    </xf>
    <xf numFmtId="176" fontId="14" fillId="0" borderId="31" xfId="11" applyNumberFormat="1" applyFont="1" applyFill="1" applyBorder="1" applyAlignment="1">
      <alignment horizontal="right" vertical="center"/>
    </xf>
    <xf numFmtId="176" fontId="14" fillId="0" borderId="9" xfId="11" applyNumberFormat="1" applyFont="1" applyFill="1" applyBorder="1" applyAlignment="1" applyProtection="1">
      <alignment horizontal="right" vertical="center"/>
    </xf>
    <xf numFmtId="176" fontId="14" fillId="0" borderId="48" xfId="11" applyNumberFormat="1" applyFont="1" applyFill="1" applyBorder="1" applyAlignment="1" applyProtection="1">
      <alignment horizontal="right" vertical="center"/>
    </xf>
    <xf numFmtId="176" fontId="14" fillId="0" borderId="0" xfId="11" applyNumberFormat="1" applyFont="1" applyFill="1" applyBorder="1" applyAlignment="1" applyProtection="1">
      <alignment horizontal="right" vertical="center"/>
    </xf>
    <xf numFmtId="176" fontId="14" fillId="0" borderId="2" xfId="11" applyNumberFormat="1" applyFont="1" applyFill="1" applyBorder="1" applyAlignment="1">
      <alignment horizontal="right" vertical="center"/>
    </xf>
    <xf numFmtId="176" fontId="14" fillId="0" borderId="9" xfId="11" applyNumberFormat="1" applyFont="1" applyFill="1" applyBorder="1" applyAlignment="1">
      <alignment horizontal="right" vertical="center"/>
    </xf>
    <xf numFmtId="176" fontId="14" fillId="0" borderId="8" xfId="11" applyNumberFormat="1" applyFont="1" applyFill="1" applyBorder="1" applyAlignment="1" applyProtection="1">
      <alignment horizontal="right" vertical="center"/>
    </xf>
    <xf numFmtId="176" fontId="12" fillId="0" borderId="88" xfId="11" applyNumberFormat="1" applyFont="1" applyFill="1" applyBorder="1" applyAlignment="1" applyProtection="1">
      <alignment horizontal="right" vertical="center"/>
    </xf>
    <xf numFmtId="176" fontId="12" fillId="0" borderId="109" xfId="11" applyNumberFormat="1" applyFont="1" applyFill="1" applyBorder="1" applyAlignment="1" applyProtection="1">
      <alignment horizontal="right" vertical="center"/>
    </xf>
    <xf numFmtId="176" fontId="12" fillId="0" borderId="22" xfId="11" applyNumberFormat="1" applyFont="1" applyFill="1" applyBorder="1" applyAlignment="1" applyProtection="1">
      <alignment vertical="center"/>
    </xf>
    <xf numFmtId="176" fontId="12" fillId="0" borderId="122" xfId="11" applyNumberFormat="1" applyFont="1" applyFill="1" applyBorder="1" applyAlignment="1" applyProtection="1">
      <alignment vertical="center"/>
    </xf>
    <xf numFmtId="176" fontId="14" fillId="0" borderId="2" xfId="8" applyNumberFormat="1" applyFont="1" applyFill="1" applyBorder="1" applyAlignment="1" applyProtection="1">
      <alignment vertical="center" shrinkToFit="1"/>
    </xf>
    <xf numFmtId="176" fontId="14" fillId="0" borderId="31" xfId="11" applyNumberFormat="1" applyFont="1" applyFill="1" applyBorder="1" applyAlignment="1" applyProtection="1">
      <alignment horizontal="right" vertical="center" shrinkToFit="1"/>
      <protection locked="0"/>
    </xf>
    <xf numFmtId="176" fontId="14" fillId="0" borderId="48" xfId="11" applyNumberFormat="1" applyFont="1" applyFill="1" applyBorder="1" applyAlignment="1" applyProtection="1">
      <alignment horizontal="right" vertical="center" shrinkToFit="1"/>
      <protection locked="0"/>
    </xf>
    <xf numFmtId="176" fontId="14" fillId="0" borderId="8" xfId="11" applyNumberFormat="1" applyFont="1" applyFill="1" applyBorder="1" applyAlignment="1" applyProtection="1">
      <alignment horizontal="right" vertical="center" shrinkToFit="1"/>
    </xf>
    <xf numFmtId="176" fontId="12" fillId="0" borderId="55" xfId="11" applyNumberFormat="1" applyFont="1" applyFill="1" applyBorder="1" applyAlignment="1" applyProtection="1">
      <alignment horizontal="right" vertical="center" shrinkToFit="1"/>
    </xf>
    <xf numFmtId="176" fontId="12" fillId="0" borderId="55" xfId="10" applyNumberFormat="1" applyFont="1" applyFill="1" applyBorder="1" applyAlignment="1">
      <alignment horizontal="right" vertical="center" shrinkToFit="1"/>
    </xf>
    <xf numFmtId="176" fontId="12" fillId="0" borderId="85" xfId="11" applyNumberFormat="1" applyFont="1" applyFill="1" applyBorder="1" applyAlignment="1" applyProtection="1">
      <alignment horizontal="right" vertical="center" shrinkToFit="1"/>
    </xf>
    <xf numFmtId="176" fontId="12" fillId="0" borderId="58" xfId="11" applyNumberFormat="1" applyFont="1" applyFill="1" applyBorder="1" applyAlignment="1" applyProtection="1">
      <alignment horizontal="right" vertical="center" shrinkToFit="1"/>
    </xf>
    <xf numFmtId="176" fontId="12" fillId="0" borderId="48" xfId="11" applyNumberFormat="1" applyFont="1" applyFill="1" applyBorder="1" applyAlignment="1" applyProtection="1">
      <alignment horizontal="right" vertical="center" shrinkToFit="1"/>
    </xf>
    <xf numFmtId="176" fontId="12" fillId="0" borderId="48" xfId="10" applyNumberFormat="1" applyFont="1" applyFill="1" applyBorder="1" applyAlignment="1">
      <alignment horizontal="right" vertical="center" shrinkToFit="1"/>
    </xf>
    <xf numFmtId="176" fontId="12" fillId="0" borderId="57" xfId="11" applyNumberFormat="1" applyFont="1" applyFill="1" applyBorder="1" applyAlignment="1" applyProtection="1">
      <alignment horizontal="right" vertical="center" shrinkToFit="1"/>
    </xf>
    <xf numFmtId="176" fontId="12" fillId="0" borderId="51" xfId="11" applyNumberFormat="1" applyFont="1" applyFill="1" applyBorder="1" applyAlignment="1" applyProtection="1">
      <alignment horizontal="right" vertical="center" shrinkToFit="1"/>
    </xf>
    <xf numFmtId="176" fontId="12" fillId="0" borderId="51" xfId="10" applyNumberFormat="1" applyFont="1" applyFill="1" applyBorder="1" applyAlignment="1">
      <alignment horizontal="right" vertical="center" shrinkToFit="1"/>
    </xf>
    <xf numFmtId="176" fontId="12" fillId="0" borderId="59" xfId="11" applyNumberFormat="1" applyFont="1" applyFill="1" applyBorder="1" applyAlignment="1" applyProtection="1">
      <alignment horizontal="right" vertical="center" shrinkToFit="1"/>
    </xf>
    <xf numFmtId="176" fontId="12" fillId="0" borderId="21" xfId="11" applyNumberFormat="1" applyFont="1" applyFill="1" applyBorder="1" applyAlignment="1" applyProtection="1">
      <alignment horizontal="right" vertical="center" shrinkToFit="1"/>
    </xf>
    <xf numFmtId="176" fontId="12" fillId="0" borderId="60" xfId="11" applyNumberFormat="1" applyFont="1" applyFill="1" applyBorder="1" applyAlignment="1" applyProtection="1">
      <alignment horizontal="right" vertical="center" shrinkToFit="1"/>
    </xf>
    <xf numFmtId="176" fontId="12" fillId="0" borderId="51" xfId="11" applyNumberFormat="1" applyFont="1" applyFill="1" applyBorder="1" applyAlignment="1">
      <alignment vertical="center" shrinkToFit="1"/>
    </xf>
    <xf numFmtId="176" fontId="12" fillId="0" borderId="51" xfId="11" applyNumberFormat="1" applyFont="1" applyFill="1" applyBorder="1" applyAlignment="1" applyProtection="1">
      <alignment vertical="center" shrinkToFit="1"/>
    </xf>
    <xf numFmtId="176" fontId="12" fillId="0" borderId="9" xfId="8" applyNumberFormat="1" applyFont="1" applyFill="1" applyBorder="1" applyAlignment="1" applyProtection="1">
      <alignment vertical="center"/>
      <protection locked="0"/>
    </xf>
    <xf numFmtId="176" fontId="12" fillId="0" borderId="20" xfId="8" applyNumberFormat="1" applyFont="1" applyFill="1" applyBorder="1" applyAlignment="1" applyProtection="1">
      <alignment vertical="center"/>
    </xf>
    <xf numFmtId="176" fontId="12" fillId="0" borderId="43" xfId="8" applyNumberFormat="1" applyFont="1" applyFill="1" applyBorder="1" applyAlignment="1" applyProtection="1">
      <alignment vertical="center"/>
    </xf>
    <xf numFmtId="176" fontId="12" fillId="0" borderId="139" xfId="8" applyNumberFormat="1" applyFont="1" applyFill="1" applyBorder="1" applyAlignment="1" applyProtection="1">
      <alignment vertical="center"/>
    </xf>
    <xf numFmtId="176" fontId="12" fillId="0" borderId="141" xfId="8" applyNumberFormat="1" applyFont="1" applyFill="1" applyBorder="1" applyAlignment="1" applyProtection="1">
      <alignment vertical="center"/>
    </xf>
    <xf numFmtId="176" fontId="12" fillId="0" borderId="60" xfId="8" applyNumberFormat="1" applyFont="1" applyFill="1" applyBorder="1" applyAlignment="1" applyProtection="1">
      <alignment vertical="center"/>
    </xf>
    <xf numFmtId="176" fontId="12" fillId="0" borderId="59" xfId="8" applyNumberFormat="1" applyFont="1" applyFill="1" applyBorder="1" applyAlignment="1" applyProtection="1">
      <alignment vertical="center"/>
    </xf>
    <xf numFmtId="176" fontId="12" fillId="0" borderId="88" xfId="6" applyNumberFormat="1" applyFont="1" applyBorder="1" applyAlignment="1" applyProtection="1">
      <alignment vertical="center"/>
      <protection locked="0"/>
    </xf>
    <xf numFmtId="176" fontId="12" fillId="0" borderId="88" xfId="6" applyNumberFormat="1" applyFont="1" applyBorder="1" applyAlignment="1" applyProtection="1">
      <alignment vertical="center"/>
    </xf>
    <xf numFmtId="176" fontId="12" fillId="0" borderId="46" xfId="6" applyNumberFormat="1" applyFont="1" applyBorder="1" applyAlignment="1" applyProtection="1">
      <alignment vertical="center"/>
      <protection locked="0"/>
    </xf>
    <xf numFmtId="176" fontId="12" fillId="0" borderId="93" xfId="6" applyNumberFormat="1" applyFont="1" applyBorder="1" applyAlignment="1" applyProtection="1">
      <alignment vertical="center"/>
    </xf>
    <xf numFmtId="176" fontId="12" fillId="0" borderId="46" xfId="6" applyNumberFormat="1" applyFont="1" applyBorder="1" applyAlignment="1" applyProtection="1">
      <alignment horizontal="right" vertical="center"/>
      <protection locked="0"/>
    </xf>
    <xf numFmtId="176" fontId="12" fillId="0" borderId="46" xfId="6" applyNumberFormat="1" applyFont="1" applyBorder="1" applyAlignment="1" applyProtection="1">
      <alignment vertical="center"/>
    </xf>
    <xf numFmtId="176" fontId="12" fillId="0" borderId="97" xfId="6" applyNumberFormat="1" applyFont="1" applyBorder="1" applyAlignment="1" applyProtection="1">
      <alignment vertical="center"/>
    </xf>
    <xf numFmtId="176" fontId="12" fillId="0" borderId="87" xfId="6" applyNumberFormat="1" applyFont="1" applyBorder="1" applyAlignment="1" applyProtection="1">
      <alignment vertical="center"/>
    </xf>
    <xf numFmtId="176" fontId="12" fillId="0" borderId="48" xfId="5" applyNumberFormat="1" applyFont="1" applyBorder="1" applyAlignment="1">
      <alignment vertical="center" shrinkToFit="1"/>
    </xf>
    <xf numFmtId="176" fontId="12" fillId="0" borderId="48" xfId="5" applyNumberFormat="1" applyFont="1" applyFill="1" applyBorder="1" applyAlignment="1">
      <alignment vertical="center" shrinkToFit="1"/>
    </xf>
    <xf numFmtId="176" fontId="12" fillId="0" borderId="48" xfId="5" applyNumberFormat="1" applyFont="1" applyBorder="1" applyAlignment="1">
      <alignment vertical="center"/>
    </xf>
    <xf numFmtId="176" fontId="12" fillId="0" borderId="50" xfId="5" applyNumberFormat="1" applyFont="1" applyBorder="1" applyAlignment="1">
      <alignment vertical="center" shrinkToFit="1"/>
    </xf>
    <xf numFmtId="176" fontId="12" fillId="0" borderId="21" xfId="5" applyNumberFormat="1" applyFont="1" applyBorder="1" applyAlignment="1">
      <alignment vertical="center" shrinkToFit="1"/>
    </xf>
    <xf numFmtId="176" fontId="12" fillId="0" borderId="60" xfId="5" applyNumberFormat="1" applyFont="1" applyBorder="1" applyAlignment="1">
      <alignment vertical="center" shrinkToFit="1"/>
    </xf>
    <xf numFmtId="176" fontId="12" fillId="0" borderId="100" xfId="5" applyNumberFormat="1" applyFont="1" applyBorder="1" applyAlignment="1">
      <alignment vertical="center" shrinkToFit="1"/>
    </xf>
    <xf numFmtId="176" fontId="12" fillId="0" borderId="51" xfId="5" applyNumberFormat="1" applyFont="1" applyBorder="1" applyAlignment="1">
      <alignment vertical="center"/>
    </xf>
    <xf numFmtId="176" fontId="12" fillId="0" borderId="46" xfId="5" applyNumberFormat="1" applyFont="1" applyBorder="1" applyAlignment="1">
      <alignment vertical="center" shrinkToFit="1"/>
    </xf>
    <xf numFmtId="176" fontId="12" fillId="0" borderId="85" xfId="5" applyNumberFormat="1" applyFont="1" applyBorder="1" applyAlignment="1">
      <alignment vertical="center" shrinkToFit="1"/>
    </xf>
    <xf numFmtId="176" fontId="12" fillId="0" borderId="73" xfId="5" applyNumberFormat="1" applyFont="1" applyBorder="1" applyAlignment="1">
      <alignment vertical="center" shrinkToFit="1"/>
    </xf>
    <xf numFmtId="176" fontId="12" fillId="0" borderId="53" xfId="5" applyNumberFormat="1" applyFont="1" applyBorder="1" applyAlignment="1">
      <alignment vertical="center" shrinkToFit="1"/>
    </xf>
    <xf numFmtId="176" fontId="12" fillId="0" borderId="51" xfId="5" applyNumberFormat="1" applyFont="1" applyBorder="1" applyAlignment="1">
      <alignment vertical="center" shrinkToFit="1"/>
    </xf>
    <xf numFmtId="176" fontId="12" fillId="0" borderId="54" xfId="5" applyNumberFormat="1" applyFont="1" applyBorder="1" applyAlignment="1">
      <alignment vertical="center" shrinkToFit="1"/>
    </xf>
    <xf numFmtId="176" fontId="12" fillId="0" borderId="2" xfId="0" applyNumberFormat="1" applyFont="1" applyFill="1" applyBorder="1" applyAlignment="1" applyProtection="1">
      <alignment vertical="center"/>
      <protection locked="0"/>
    </xf>
    <xf numFmtId="176" fontId="12" fillId="0" borderId="9" xfId="0" applyNumberFormat="1" applyFont="1" applyFill="1" applyBorder="1" applyAlignment="1" applyProtection="1">
      <alignment vertical="center"/>
      <protection locked="0"/>
    </xf>
    <xf numFmtId="176" fontId="12" fillId="0" borderId="108" xfId="0" applyNumberFormat="1" applyFont="1" applyFill="1" applyBorder="1" applyAlignment="1" applyProtection="1">
      <alignment vertical="center"/>
      <protection locked="0"/>
    </xf>
    <xf numFmtId="176" fontId="12" fillId="0" borderId="104" xfId="0" applyNumberFormat="1" applyFont="1" applyFill="1" applyBorder="1" applyAlignment="1" applyProtection="1">
      <alignment vertical="center"/>
      <protection locked="0"/>
    </xf>
    <xf numFmtId="176" fontId="12" fillId="0" borderId="112" xfId="0" applyNumberFormat="1" applyFont="1" applyFill="1" applyBorder="1" applyAlignment="1" applyProtection="1">
      <alignment vertical="center"/>
    </xf>
    <xf numFmtId="176" fontId="12" fillId="0" borderId="2" xfId="0" applyNumberFormat="1" applyFont="1" applyFill="1" applyBorder="1" applyAlignment="1" applyProtection="1">
      <alignment vertical="center"/>
    </xf>
    <xf numFmtId="176" fontId="12" fillId="0" borderId="144" xfId="0" applyNumberFormat="1" applyFont="1" applyFill="1" applyBorder="1" applyAlignment="1" applyProtection="1">
      <alignment vertical="center"/>
    </xf>
    <xf numFmtId="176" fontId="12" fillId="0" borderId="144" xfId="0" applyNumberFormat="1" applyFont="1" applyFill="1" applyBorder="1" applyAlignment="1" applyProtection="1">
      <alignment vertical="center"/>
      <protection locked="0"/>
    </xf>
    <xf numFmtId="176" fontId="12" fillId="0" borderId="146" xfId="0" applyNumberFormat="1" applyFont="1" applyFill="1" applyBorder="1" applyAlignment="1" applyProtection="1">
      <alignment vertical="center"/>
      <protection locked="0"/>
    </xf>
    <xf numFmtId="176" fontId="12" fillId="0" borderId="109" xfId="0" applyNumberFormat="1" applyFont="1" applyFill="1" applyBorder="1" applyAlignment="1" applyProtection="1">
      <alignment vertical="center"/>
    </xf>
    <xf numFmtId="176" fontId="12" fillId="0" borderId="109" xfId="0" applyNumberFormat="1" applyFont="1" applyFill="1" applyBorder="1" applyAlignment="1" applyProtection="1">
      <alignment horizontal="right" vertical="center"/>
    </xf>
    <xf numFmtId="176" fontId="12" fillId="0" borderId="21" xfId="0" applyNumberFormat="1" applyFont="1" applyFill="1" applyBorder="1" applyAlignment="1" applyProtection="1">
      <alignment vertical="center"/>
    </xf>
    <xf numFmtId="176" fontId="12" fillId="0" borderId="13" xfId="0" applyNumberFormat="1" applyFont="1" applyFill="1" applyBorder="1" applyAlignment="1" applyProtection="1">
      <alignment vertical="center"/>
    </xf>
    <xf numFmtId="176" fontId="12" fillId="0" borderId="15" xfId="0" quotePrefix="1" applyNumberFormat="1" applyFont="1" applyFill="1" applyBorder="1" applyAlignment="1" applyProtection="1">
      <alignment horizontal="right" vertical="center"/>
    </xf>
    <xf numFmtId="176" fontId="12" fillId="0" borderId="14" xfId="0" applyNumberFormat="1" applyFont="1" applyFill="1" applyBorder="1" applyAlignment="1" applyProtection="1">
      <alignment vertical="center"/>
      <protection locked="0"/>
    </xf>
    <xf numFmtId="176" fontId="12" fillId="0" borderId="13" xfId="0" quotePrefix="1" applyNumberFormat="1" applyFont="1" applyFill="1" applyBorder="1" applyAlignment="1" applyProtection="1">
      <alignment vertical="center"/>
      <protection locked="0"/>
    </xf>
    <xf numFmtId="176" fontId="12" fillId="0" borderId="15" xfId="0" quotePrefix="1" applyNumberFormat="1" applyFont="1" applyFill="1" applyBorder="1" applyAlignment="1" applyProtection="1">
      <alignment horizontal="right" vertical="center"/>
      <protection locked="0"/>
    </xf>
    <xf numFmtId="176" fontId="12" fillId="0" borderId="16" xfId="0" applyNumberFormat="1" applyFont="1" applyFill="1" applyBorder="1" applyAlignment="1" applyProtection="1">
      <alignment vertical="center"/>
      <protection locked="0"/>
    </xf>
    <xf numFmtId="176" fontId="12" fillId="0" borderId="5" xfId="0" applyNumberFormat="1" applyFont="1" applyFill="1" applyBorder="1" applyAlignment="1" applyProtection="1">
      <alignment vertical="center"/>
      <protection locked="0"/>
    </xf>
    <xf numFmtId="176" fontId="12" fillId="0" borderId="88" xfId="0" applyNumberFormat="1" applyFont="1" applyFill="1" applyBorder="1" applyAlignment="1" applyProtection="1">
      <alignment vertical="center"/>
      <protection locked="0"/>
    </xf>
    <xf numFmtId="176" fontId="12" fillId="0" borderId="124" xfId="0" applyNumberFormat="1" applyFont="1" applyFill="1" applyBorder="1" applyAlignment="1" applyProtection="1">
      <alignment vertical="center"/>
      <protection locked="0"/>
    </xf>
    <xf numFmtId="176" fontId="12" fillId="0" borderId="147" xfId="0" applyNumberFormat="1" applyFont="1" applyFill="1" applyBorder="1" applyAlignment="1" applyProtection="1">
      <alignment vertical="center"/>
      <protection locked="0"/>
    </xf>
    <xf numFmtId="176" fontId="12" fillId="0" borderId="20" xfId="0" applyNumberFormat="1" applyFont="1" applyFill="1" applyBorder="1" applyAlignment="1" applyProtection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Fill="1" applyAlignment="1">
      <alignment vertical="center"/>
    </xf>
    <xf numFmtId="0" fontId="18" fillId="0" borderId="0" xfId="3" applyFont="1" applyAlignment="1">
      <alignment vertical="center"/>
    </xf>
    <xf numFmtId="176" fontId="12" fillId="0" borderId="7" xfId="0" applyNumberFormat="1" applyFont="1" applyFill="1" applyBorder="1" applyAlignment="1" applyProtection="1">
      <alignment vertical="center"/>
      <protection locked="0"/>
    </xf>
    <xf numFmtId="176" fontId="12" fillId="0" borderId="8" xfId="0" applyNumberFormat="1" applyFont="1" applyFill="1" applyBorder="1" applyAlignment="1" applyProtection="1">
      <alignment vertical="center"/>
      <protection locked="0"/>
    </xf>
    <xf numFmtId="176" fontId="12" fillId="0" borderId="42" xfId="0" applyNumberFormat="1" applyFont="1" applyFill="1" applyBorder="1" applyAlignment="1" applyProtection="1">
      <alignment vertical="center"/>
    </xf>
    <xf numFmtId="176" fontId="17" fillId="0" borderId="43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 applyProtection="1">
      <alignment horizontal="distributed" vertical="center"/>
    </xf>
    <xf numFmtId="176" fontId="12" fillId="0" borderId="28" xfId="0" applyNumberFormat="1" applyFont="1" applyFill="1" applyBorder="1" applyAlignment="1" applyProtection="1">
      <alignment horizontal="distributed" vertical="center"/>
    </xf>
    <xf numFmtId="176" fontId="12" fillId="0" borderId="26" xfId="0" applyNumberFormat="1" applyFont="1" applyFill="1" applyBorder="1" applyAlignment="1" applyProtection="1">
      <alignment horizontal="distributed" vertical="center"/>
    </xf>
    <xf numFmtId="176" fontId="12" fillId="0" borderId="7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12" fillId="0" borderId="122" xfId="0" applyNumberFormat="1" applyFont="1" applyFill="1" applyBorder="1" applyAlignment="1" applyProtection="1">
      <alignment horizontal="center" vertical="center"/>
    </xf>
    <xf numFmtId="176" fontId="12" fillId="0" borderId="22" xfId="0" applyNumberFormat="1" applyFont="1" applyFill="1" applyBorder="1" applyAlignment="1" applyProtection="1">
      <alignment horizontal="center" vertical="center"/>
    </xf>
    <xf numFmtId="176" fontId="12" fillId="0" borderId="113" xfId="0" applyNumberFormat="1" applyFont="1" applyFill="1" applyBorder="1" applyAlignment="1" applyProtection="1">
      <alignment horizontal="distributed" vertical="center"/>
    </xf>
    <xf numFmtId="176" fontId="12" fillId="0" borderId="114" xfId="0" applyNumberFormat="1" applyFont="1" applyFill="1" applyBorder="1" applyAlignment="1" applyProtection="1">
      <alignment horizontal="distributed" vertical="center"/>
    </xf>
    <xf numFmtId="176" fontId="12" fillId="0" borderId="115" xfId="0" applyNumberFormat="1" applyFont="1" applyFill="1" applyBorder="1" applyAlignment="1" applyProtection="1">
      <alignment horizontal="distributed" vertical="center"/>
    </xf>
    <xf numFmtId="176" fontId="12" fillId="0" borderId="121" xfId="0" applyNumberFormat="1" applyFont="1" applyFill="1" applyBorder="1" applyAlignment="1" applyProtection="1">
      <alignment horizontal="distributed" vertical="center"/>
    </xf>
    <xf numFmtId="176" fontId="12" fillId="0" borderId="132" xfId="0" applyNumberFormat="1" applyFont="1" applyFill="1" applyBorder="1" applyAlignment="1" applyProtection="1">
      <alignment horizontal="distributed" vertical="center"/>
    </xf>
    <xf numFmtId="176" fontId="12" fillId="0" borderId="126" xfId="0" applyNumberFormat="1" applyFont="1" applyFill="1" applyBorder="1" applyAlignment="1" applyProtection="1">
      <alignment horizontal="distributed" vertical="center"/>
    </xf>
    <xf numFmtId="176" fontId="12" fillId="0" borderId="105" xfId="0" applyNumberFormat="1" applyFont="1" applyFill="1" applyBorder="1" applyAlignment="1" applyProtection="1">
      <alignment vertical="center"/>
      <protection locked="0"/>
    </xf>
    <xf numFmtId="176" fontId="12" fillId="0" borderId="107" xfId="0" applyNumberFormat="1" applyFont="1" applyFill="1" applyBorder="1" applyAlignment="1" applyProtection="1">
      <alignment vertical="center"/>
      <protection locked="0"/>
    </xf>
    <xf numFmtId="176" fontId="17" fillId="0" borderId="8" xfId="0" applyNumberFormat="1" applyFont="1" applyFill="1" applyBorder="1" applyAlignment="1">
      <alignment vertical="center"/>
    </xf>
    <xf numFmtId="176" fontId="12" fillId="0" borderId="145" xfId="0" applyNumberFormat="1" applyFont="1" applyFill="1" applyBorder="1" applyAlignment="1" applyProtection="1">
      <alignment horizontal="right" vertical="center"/>
      <protection locked="0"/>
    </xf>
    <xf numFmtId="176" fontId="12" fillId="0" borderId="142" xfId="0" applyNumberFormat="1" applyFont="1" applyFill="1" applyBorder="1" applyAlignment="1" applyProtection="1">
      <alignment horizontal="right" vertical="center"/>
      <protection locked="0"/>
    </xf>
    <xf numFmtId="176" fontId="12" fillId="0" borderId="7" xfId="0" applyNumberFormat="1" applyFont="1" applyFill="1" applyBorder="1" applyAlignment="1" applyProtection="1">
      <alignment vertical="center"/>
    </xf>
    <xf numFmtId="176" fontId="12" fillId="0" borderId="8" xfId="0" applyNumberFormat="1" applyFont="1" applyFill="1" applyBorder="1" applyAlignment="1" applyProtection="1">
      <alignment vertical="center"/>
    </xf>
    <xf numFmtId="176" fontId="17" fillId="0" borderId="107" xfId="0" applyNumberFormat="1" applyFont="1" applyFill="1" applyBorder="1" applyAlignment="1">
      <alignment vertical="center"/>
    </xf>
    <xf numFmtId="176" fontId="12" fillId="0" borderId="105" xfId="0" applyNumberFormat="1" applyFont="1" applyFill="1" applyBorder="1" applyAlignment="1" applyProtection="1">
      <alignment vertical="center"/>
    </xf>
    <xf numFmtId="176" fontId="12" fillId="0" borderId="113" xfId="0" applyNumberFormat="1" applyFont="1" applyFill="1" applyBorder="1" applyAlignment="1">
      <alignment horizontal="right" vertical="center"/>
    </xf>
    <xf numFmtId="176" fontId="12" fillId="0" borderId="115" xfId="0" applyNumberFormat="1" applyFont="1" applyFill="1" applyBorder="1" applyAlignment="1">
      <alignment horizontal="right" vertical="center"/>
    </xf>
    <xf numFmtId="176" fontId="12" fillId="0" borderId="139" xfId="0" applyNumberFormat="1" applyFont="1" applyFill="1" applyBorder="1" applyAlignment="1" applyProtection="1">
      <alignment vertical="center"/>
    </xf>
    <xf numFmtId="176" fontId="12" fillId="0" borderId="137" xfId="0" applyNumberFormat="1" applyFont="1" applyFill="1" applyBorder="1" applyAlignment="1" applyProtection="1">
      <alignment vertical="center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0" borderId="43" xfId="0" applyNumberFormat="1" applyFont="1" applyFill="1" applyBorder="1" applyAlignment="1" applyProtection="1">
      <alignment horizontal="right" vertical="center"/>
    </xf>
    <xf numFmtId="176" fontId="12" fillId="0" borderId="86" xfId="0" applyNumberFormat="1" applyFont="1" applyFill="1" applyBorder="1" applyAlignment="1" applyProtection="1">
      <alignment horizontal="right" vertical="center"/>
    </xf>
    <xf numFmtId="176" fontId="12" fillId="0" borderId="89" xfId="0" applyNumberFormat="1" applyFont="1" applyFill="1" applyBorder="1" applyAlignment="1" applyProtection="1">
      <alignment horizontal="right" vertical="center"/>
    </xf>
    <xf numFmtId="176" fontId="12" fillId="0" borderId="7" xfId="0" applyNumberFormat="1" applyFont="1" applyFill="1" applyBorder="1" applyAlignment="1" applyProtection="1">
      <alignment horizontal="right" vertical="center"/>
    </xf>
    <xf numFmtId="176" fontId="12" fillId="0" borderId="8" xfId="0" applyNumberFormat="1" applyFont="1" applyFill="1" applyBorder="1" applyAlignment="1" applyProtection="1">
      <alignment horizontal="right" vertical="center"/>
    </xf>
    <xf numFmtId="176" fontId="12" fillId="0" borderId="13" xfId="0" applyNumberFormat="1" applyFont="1" applyFill="1" applyBorder="1" applyAlignment="1" applyProtection="1">
      <alignment horizontal="right" vertical="center"/>
    </xf>
    <xf numFmtId="176" fontId="12" fillId="0" borderId="15" xfId="0" applyNumberFormat="1" applyFont="1" applyFill="1" applyBorder="1" applyAlignment="1" applyProtection="1">
      <alignment horizontal="right" vertical="center"/>
    </xf>
    <xf numFmtId="176" fontId="12" fillId="0" borderId="88" xfId="0" applyNumberFormat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12" fillId="0" borderId="14" xfId="0" applyNumberFormat="1" applyFont="1" applyFill="1" applyBorder="1" applyAlignment="1" applyProtection="1">
      <alignment horizontal="right" vertical="center"/>
    </xf>
    <xf numFmtId="176" fontId="12" fillId="0" borderId="74" xfId="0" applyNumberFormat="1" applyFont="1" applyFill="1" applyBorder="1" applyAlignment="1" applyProtection="1">
      <alignment horizontal="right" vertical="center"/>
    </xf>
    <xf numFmtId="176" fontId="12" fillId="0" borderId="30" xfId="0" applyNumberFormat="1" applyFont="1" applyFill="1" applyBorder="1" applyAlignment="1" applyProtection="1">
      <alignment horizontal="right" vertical="center"/>
    </xf>
    <xf numFmtId="176" fontId="12" fillId="0" borderId="90" xfId="0" applyNumberFormat="1" applyFont="1" applyFill="1" applyBorder="1" applyAlignment="1" applyProtection="1">
      <alignment horizontal="right" vertical="center"/>
      <protection locked="0"/>
    </xf>
    <xf numFmtId="176" fontId="12" fillId="0" borderId="9" xfId="0" applyNumberFormat="1" applyFont="1" applyFill="1" applyBorder="1" applyAlignment="1" applyProtection="1">
      <alignment horizontal="right" vertical="center"/>
      <protection locked="0"/>
    </xf>
    <xf numFmtId="176" fontId="12" fillId="0" borderId="16" xfId="0" applyNumberFormat="1" applyFont="1" applyFill="1" applyBorder="1" applyAlignment="1" applyProtection="1">
      <alignment horizontal="right" vertical="center"/>
      <protection locked="0"/>
    </xf>
    <xf numFmtId="176" fontId="12" fillId="0" borderId="122" xfId="0" applyNumberFormat="1" applyFont="1" applyFill="1" applyBorder="1" applyAlignment="1" applyProtection="1">
      <alignment vertical="center"/>
      <protection locked="0"/>
    </xf>
    <xf numFmtId="176" fontId="12" fillId="0" borderId="138" xfId="0" applyNumberFormat="1" applyFont="1" applyFill="1" applyBorder="1" applyAlignment="1" applyProtection="1">
      <alignment vertical="center"/>
      <protection locked="0"/>
    </xf>
    <xf numFmtId="176" fontId="12" fillId="0" borderId="103" xfId="0" applyNumberFormat="1" applyFont="1" applyFill="1" applyBorder="1" applyAlignment="1" applyProtection="1">
      <alignment horizontal="right"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  <protection locked="0"/>
    </xf>
    <xf numFmtId="176" fontId="12" fillId="0" borderId="14" xfId="0" applyNumberFormat="1" applyFont="1" applyFill="1" applyBorder="1" applyAlignment="1" applyProtection="1">
      <alignment horizontal="right" vertical="center"/>
      <protection locked="0"/>
    </xf>
    <xf numFmtId="176" fontId="12" fillId="0" borderId="122" xfId="0" applyNumberFormat="1" applyFont="1" applyFill="1" applyBorder="1" applyAlignment="1" applyProtection="1">
      <alignment vertical="center"/>
    </xf>
    <xf numFmtId="176" fontId="12" fillId="0" borderId="138" xfId="0" applyNumberFormat="1" applyFont="1" applyFill="1" applyBorder="1" applyAlignment="1" applyProtection="1">
      <alignment vertical="center"/>
    </xf>
    <xf numFmtId="176" fontId="12" fillId="0" borderId="7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176" fontId="12" fillId="0" borderId="86" xfId="0" applyNumberFormat="1" applyFont="1" applyFill="1" applyBorder="1" applyAlignment="1" applyProtection="1">
      <alignment horizontal="right" vertical="center"/>
      <protection locked="0"/>
    </xf>
    <xf numFmtId="176" fontId="12" fillId="0" borderId="89" xfId="0" applyNumberFormat="1" applyFont="1" applyFill="1" applyBorder="1" applyAlignment="1" applyProtection="1">
      <alignment horizontal="right" vertical="center"/>
      <protection locked="0"/>
    </xf>
    <xf numFmtId="176" fontId="12" fillId="0" borderId="7" xfId="0" applyNumberFormat="1" applyFont="1" applyFill="1" applyBorder="1" applyAlignment="1" applyProtection="1">
      <alignment horizontal="right" vertical="center"/>
      <protection locked="0"/>
    </xf>
    <xf numFmtId="176" fontId="12" fillId="0" borderId="8" xfId="0" applyNumberFormat="1" applyFont="1" applyFill="1" applyBorder="1" applyAlignment="1" applyProtection="1">
      <alignment horizontal="right" vertical="center"/>
      <protection locked="0"/>
    </xf>
    <xf numFmtId="176" fontId="12" fillId="0" borderId="122" xfId="0" applyNumberFormat="1" applyFont="1" applyFill="1" applyBorder="1" applyAlignment="1" applyProtection="1">
      <alignment horizontal="right" vertical="center"/>
      <protection locked="0"/>
    </xf>
    <xf numFmtId="176" fontId="12" fillId="0" borderId="138" xfId="0" applyNumberFormat="1" applyFont="1" applyFill="1" applyBorder="1" applyAlignment="1" applyProtection="1">
      <alignment horizontal="right" vertical="center"/>
      <protection locked="0"/>
    </xf>
    <xf numFmtId="176" fontId="12" fillId="0" borderId="42" xfId="0" applyNumberFormat="1" applyFont="1" applyFill="1" applyBorder="1" applyAlignment="1" applyProtection="1">
      <alignment horizontal="right" vertical="center"/>
      <protection locked="0"/>
    </xf>
    <xf numFmtId="176" fontId="12" fillId="0" borderId="43" xfId="0" applyNumberFormat="1" applyFont="1" applyFill="1" applyBorder="1" applyAlignment="1" applyProtection="1">
      <alignment horizontal="right" vertical="center"/>
      <protection locked="0"/>
    </xf>
    <xf numFmtId="176" fontId="12" fillId="0" borderId="105" xfId="0" applyNumberFormat="1" applyFont="1" applyFill="1" applyBorder="1" applyAlignment="1" applyProtection="1">
      <alignment horizontal="right" vertical="center"/>
    </xf>
    <xf numFmtId="176" fontId="12" fillId="0" borderId="107" xfId="0" applyNumberFormat="1" applyFont="1" applyFill="1" applyBorder="1" applyAlignment="1" applyProtection="1">
      <alignment horizontal="right" vertical="center"/>
    </xf>
    <xf numFmtId="176" fontId="12" fillId="0" borderId="43" xfId="0" applyNumberFormat="1" applyFont="1" applyFill="1" applyBorder="1" applyAlignment="1" applyProtection="1">
      <alignment vertical="center"/>
    </xf>
    <xf numFmtId="176" fontId="12" fillId="0" borderId="13" xfId="0" applyNumberFormat="1" applyFont="1" applyFill="1" applyBorder="1" applyAlignment="1" applyProtection="1">
      <alignment vertical="center"/>
    </xf>
    <xf numFmtId="176" fontId="12" fillId="0" borderId="15" xfId="0" applyNumberFormat="1" applyFont="1" applyFill="1" applyBorder="1" applyAlignment="1" applyProtection="1">
      <alignment vertical="center"/>
    </xf>
    <xf numFmtId="176" fontId="12" fillId="0" borderId="127" xfId="0" applyNumberFormat="1" applyFont="1" applyFill="1" applyBorder="1" applyAlignment="1" applyProtection="1">
      <alignment vertical="center"/>
    </xf>
    <xf numFmtId="176" fontId="12" fillId="0" borderId="128" xfId="0" applyNumberFormat="1" applyFont="1" applyFill="1" applyBorder="1" applyAlignment="1" applyProtection="1">
      <alignment vertical="center"/>
    </xf>
    <xf numFmtId="176" fontId="12" fillId="0" borderId="74" xfId="0" applyNumberFormat="1" applyFont="1" applyFill="1" applyBorder="1" applyAlignment="1" applyProtection="1">
      <alignment vertical="center"/>
    </xf>
    <xf numFmtId="176" fontId="12" fillId="0" borderId="30" xfId="0" applyNumberFormat="1" applyFont="1" applyFill="1" applyBorder="1" applyAlignment="1" applyProtection="1">
      <alignment vertical="center"/>
    </xf>
    <xf numFmtId="176" fontId="12" fillId="0" borderId="74" xfId="0" applyNumberFormat="1" applyFont="1" applyFill="1" applyBorder="1" applyAlignment="1">
      <alignment vertical="center"/>
    </xf>
    <xf numFmtId="176" fontId="12" fillId="0" borderId="30" xfId="0" applyNumberFormat="1" applyFont="1" applyFill="1" applyBorder="1" applyAlignment="1">
      <alignment vertical="center"/>
    </xf>
    <xf numFmtId="176" fontId="12" fillId="0" borderId="145" xfId="0" applyNumberFormat="1" applyFont="1" applyFill="1" applyBorder="1" applyAlignment="1" applyProtection="1">
      <alignment vertical="center"/>
    </xf>
    <xf numFmtId="176" fontId="12" fillId="0" borderId="142" xfId="0" applyNumberFormat="1" applyFont="1" applyFill="1" applyBorder="1" applyAlignment="1" applyProtection="1">
      <alignment vertical="center"/>
    </xf>
    <xf numFmtId="176" fontId="12" fillId="0" borderId="7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176" fontId="12" fillId="0" borderId="105" xfId="0" applyNumberFormat="1" applyFont="1" applyFill="1" applyBorder="1" applyAlignment="1" applyProtection="1">
      <alignment horizontal="distributed" vertical="center"/>
    </xf>
    <xf numFmtId="176" fontId="12" fillId="0" borderId="106" xfId="0" applyNumberFormat="1" applyFont="1" applyFill="1" applyBorder="1" applyAlignment="1" applyProtection="1">
      <alignment horizontal="distributed" vertical="center"/>
    </xf>
    <xf numFmtId="176" fontId="12" fillId="0" borderId="107" xfId="0" applyNumberFormat="1" applyFont="1" applyFill="1" applyBorder="1" applyAlignment="1" applyProtection="1">
      <alignment horizontal="distributed" vertical="center"/>
    </xf>
    <xf numFmtId="176" fontId="12" fillId="0" borderId="113" xfId="0" applyNumberFormat="1" applyFont="1" applyFill="1" applyBorder="1" applyAlignment="1" applyProtection="1">
      <alignment vertical="center"/>
    </xf>
    <xf numFmtId="176" fontId="12" fillId="0" borderId="115" xfId="0" applyNumberFormat="1" applyFont="1" applyFill="1" applyBorder="1" applyAlignment="1" applyProtection="1">
      <alignment vertical="center"/>
    </xf>
    <xf numFmtId="176" fontId="12" fillId="0" borderId="105" xfId="0" applyNumberFormat="1" applyFont="1" applyFill="1" applyBorder="1" applyAlignment="1">
      <alignment vertical="center"/>
    </xf>
    <xf numFmtId="176" fontId="12" fillId="0" borderId="107" xfId="0" applyNumberFormat="1" applyFont="1" applyFill="1" applyBorder="1" applyAlignment="1">
      <alignment vertical="center"/>
    </xf>
    <xf numFmtId="176" fontId="12" fillId="0" borderId="94" xfId="0" applyNumberFormat="1" applyFont="1" applyFill="1" applyBorder="1" applyAlignment="1" applyProtection="1">
      <alignment horizontal="distributed" vertical="center"/>
    </xf>
    <xf numFmtId="176" fontId="12" fillId="0" borderId="31" xfId="0" applyNumberFormat="1" applyFont="1" applyFill="1" applyBorder="1" applyAlignment="1" applyProtection="1">
      <alignment horizontal="distributed" vertical="center"/>
    </xf>
    <xf numFmtId="176" fontId="12" fillId="0" borderId="38" xfId="0" applyNumberFormat="1" applyFont="1" applyFill="1" applyBorder="1" applyAlignment="1" applyProtection="1">
      <alignment horizontal="distributed" vertical="center"/>
    </xf>
    <xf numFmtId="176" fontId="12" fillId="0" borderId="3" xfId="0" applyNumberFormat="1" applyFont="1" applyFill="1" applyBorder="1" applyAlignment="1" applyProtection="1">
      <alignment horizontal="distributed" vertical="center"/>
    </xf>
    <xf numFmtId="176" fontId="12" fillId="0" borderId="7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8" xfId="0" applyNumberFormat="1" applyFont="1" applyFill="1" applyBorder="1" applyAlignment="1">
      <alignment horizontal="distributed" vertical="center"/>
    </xf>
    <xf numFmtId="176" fontId="12" fillId="0" borderId="116" xfId="0" applyNumberFormat="1" applyFont="1" applyFill="1" applyBorder="1" applyAlignment="1">
      <alignment horizontal="distributed" vertical="center"/>
    </xf>
    <xf numFmtId="176" fontId="12" fillId="0" borderId="107" xfId="0" applyNumberFormat="1" applyFont="1" applyFill="1" applyBorder="1" applyAlignment="1">
      <alignment horizontal="distributed" vertical="center"/>
    </xf>
    <xf numFmtId="176" fontId="12" fillId="0" borderId="7" xfId="0" applyNumberFormat="1" applyFont="1" applyFill="1" applyBorder="1" applyAlignment="1" applyProtection="1">
      <alignment horizontal="left" vertical="center" wrapText="1"/>
    </xf>
    <xf numFmtId="176" fontId="12" fillId="0" borderId="13" xfId="0" applyNumberFormat="1" applyFont="1" applyFill="1" applyBorder="1" applyAlignment="1">
      <alignment horizontal="left" vertical="center" wrapText="1"/>
    </xf>
    <xf numFmtId="176" fontId="12" fillId="0" borderId="7" xfId="0" applyNumberFormat="1" applyFont="1" applyFill="1" applyBorder="1" applyAlignment="1" applyProtection="1">
      <alignment horizontal="left" vertical="center"/>
    </xf>
    <xf numFmtId="176" fontId="12" fillId="0" borderId="86" xfId="0" applyNumberFormat="1" applyFont="1" applyFill="1" applyBorder="1" applyAlignment="1" applyProtection="1">
      <alignment horizontal="center" vertical="center" wrapText="1"/>
    </xf>
    <xf numFmtId="176" fontId="12" fillId="0" borderId="7" xfId="0" applyNumberFormat="1" applyFont="1" applyFill="1" applyBorder="1" applyAlignment="1" applyProtection="1">
      <alignment horizontal="center" vertical="center" wrapText="1"/>
    </xf>
    <xf numFmtId="176" fontId="12" fillId="0" borderId="42" xfId="0" applyNumberFormat="1" applyFont="1" applyFill="1" applyBorder="1" applyAlignment="1" applyProtection="1">
      <alignment horizontal="center" vertical="center" wrapText="1"/>
    </xf>
    <xf numFmtId="176" fontId="12" fillId="0" borderId="44" xfId="0" applyNumberFormat="1" applyFont="1" applyFill="1" applyBorder="1" applyAlignment="1" applyProtection="1">
      <alignment horizontal="left" vertical="center"/>
    </xf>
    <xf numFmtId="176" fontId="12" fillId="0" borderId="29" xfId="0" applyNumberFormat="1" applyFont="1" applyFill="1" applyBorder="1" applyAlignment="1" applyProtection="1">
      <alignment horizontal="distributed" vertical="center"/>
    </xf>
    <xf numFmtId="176" fontId="12" fillId="0" borderId="30" xfId="0" applyNumberFormat="1" applyFont="1" applyFill="1" applyBorder="1" applyAlignment="1">
      <alignment horizontal="distributed" vertical="center"/>
    </xf>
    <xf numFmtId="176" fontId="12" fillId="0" borderId="23" xfId="0" applyNumberFormat="1" applyFont="1" applyFill="1" applyBorder="1" applyAlignment="1" applyProtection="1">
      <alignment horizontal="center" vertical="center"/>
    </xf>
    <xf numFmtId="176" fontId="12" fillId="0" borderId="43" xfId="0" applyNumberFormat="1" applyFont="1" applyFill="1" applyBorder="1" applyAlignment="1">
      <alignment horizontal="center" vertical="center"/>
    </xf>
    <xf numFmtId="176" fontId="12" fillId="0" borderId="116" xfId="0" applyNumberFormat="1" applyFont="1" applyFill="1" applyBorder="1" applyAlignment="1" applyProtection="1">
      <alignment horizontal="distributed" vertical="center"/>
    </xf>
    <xf numFmtId="176" fontId="12" fillId="0" borderId="106" xfId="0" applyNumberFormat="1" applyFont="1" applyFill="1" applyBorder="1" applyAlignment="1">
      <alignment horizontal="distributed" vertical="center"/>
    </xf>
    <xf numFmtId="176" fontId="12" fillId="0" borderId="134" xfId="0" applyNumberFormat="1" applyFont="1" applyFill="1" applyBorder="1" applyAlignment="1" applyProtection="1">
      <alignment horizontal="center" vertical="center"/>
    </xf>
    <xf numFmtId="176" fontId="12" fillId="0" borderId="118" xfId="0" applyNumberFormat="1" applyFont="1" applyFill="1" applyBorder="1" applyAlignment="1">
      <alignment horizontal="center" vertical="center"/>
    </xf>
    <xf numFmtId="176" fontId="12" fillId="0" borderId="137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176" fontId="12" fillId="0" borderId="113" xfId="0" applyNumberFormat="1" applyFont="1" applyFill="1" applyBorder="1" applyAlignment="1" applyProtection="1">
      <alignment horizontal="center" vertical="center"/>
    </xf>
    <xf numFmtId="176" fontId="12" fillId="0" borderId="114" xfId="0" applyNumberFormat="1" applyFont="1" applyFill="1" applyBorder="1" applyAlignment="1">
      <alignment horizontal="center" vertical="center"/>
    </xf>
    <xf numFmtId="176" fontId="12" fillId="0" borderId="115" xfId="0" applyNumberFormat="1" applyFont="1" applyFill="1" applyBorder="1" applyAlignment="1">
      <alignment horizontal="center" vertical="center"/>
    </xf>
    <xf numFmtId="176" fontId="17" fillId="0" borderId="115" xfId="0" applyNumberFormat="1" applyFont="1" applyFill="1" applyBorder="1" applyAlignment="1">
      <alignment vertical="center"/>
    </xf>
    <xf numFmtId="176" fontId="12" fillId="0" borderId="129" xfId="0" applyNumberFormat="1" applyFont="1" applyFill="1" applyBorder="1" applyAlignment="1" applyProtection="1">
      <alignment horizontal="distributed" vertical="center" wrapText="1"/>
    </xf>
    <xf numFmtId="176" fontId="12" fillId="0" borderId="125" xfId="0" applyNumberFormat="1" applyFont="1" applyFill="1" applyBorder="1" applyAlignment="1" applyProtection="1">
      <alignment horizontal="distributed" vertical="center" wrapText="1"/>
    </xf>
    <xf numFmtId="176" fontId="12" fillId="0" borderId="142" xfId="0" applyNumberFormat="1" applyFont="1" applyFill="1" applyBorder="1" applyAlignment="1" applyProtection="1">
      <alignment horizontal="distributed" vertical="center" wrapText="1"/>
    </xf>
    <xf numFmtId="176" fontId="11" fillId="0" borderId="0" xfId="0" applyNumberFormat="1" applyFont="1" applyFill="1" applyAlignment="1" applyProtection="1">
      <alignment horizontal="center" vertical="center"/>
    </xf>
    <xf numFmtId="176" fontId="16" fillId="0" borderId="0" xfId="0" applyNumberFormat="1" applyFont="1" applyFill="1" applyAlignment="1">
      <alignment horizontal="center" vertical="center"/>
    </xf>
    <xf numFmtId="176" fontId="12" fillId="0" borderId="37" xfId="0" applyNumberFormat="1" applyFont="1" applyFill="1" applyBorder="1" applyAlignment="1" applyProtection="1">
      <alignment horizontal="center" vertical="center"/>
    </xf>
    <xf numFmtId="176" fontId="12" fillId="0" borderId="38" xfId="0" applyNumberFormat="1" applyFont="1" applyFill="1" applyBorder="1" applyAlignment="1">
      <alignment horizontal="center" vertical="center"/>
    </xf>
    <xf numFmtId="176" fontId="12" fillId="0" borderId="103" xfId="0" applyNumberFormat="1" applyFont="1" applyFill="1" applyBorder="1" applyAlignment="1" applyProtection="1">
      <alignment horizontal="center" vertical="center"/>
    </xf>
    <xf numFmtId="176" fontId="12" fillId="0" borderId="103" xfId="0" applyNumberFormat="1" applyFont="1" applyFill="1" applyBorder="1" applyAlignment="1">
      <alignment horizontal="center" vertical="center"/>
    </xf>
    <xf numFmtId="176" fontId="12" fillId="0" borderId="109" xfId="0" applyNumberFormat="1" applyFont="1" applyFill="1" applyBorder="1" applyAlignment="1">
      <alignment horizontal="center" vertical="center"/>
    </xf>
    <xf numFmtId="176" fontId="12" fillId="0" borderId="90" xfId="0" applyNumberFormat="1" applyFont="1" applyFill="1" applyBorder="1" applyAlignment="1" applyProtection="1">
      <alignment horizontal="center" vertical="center"/>
    </xf>
    <xf numFmtId="176" fontId="12" fillId="0" borderId="21" xfId="0" applyNumberFormat="1" applyFont="1" applyFill="1" applyBorder="1" applyAlignment="1">
      <alignment horizontal="center" vertical="center"/>
    </xf>
    <xf numFmtId="176" fontId="12" fillId="0" borderId="39" xfId="0" applyNumberFormat="1" applyFont="1" applyFill="1" applyBorder="1" applyAlignment="1" applyProtection="1">
      <alignment horizontal="center" vertical="center"/>
    </xf>
    <xf numFmtId="176" fontId="12" fillId="0" borderId="40" xfId="0" applyNumberFormat="1" applyFont="1" applyFill="1" applyBorder="1" applyAlignment="1" applyProtection="1">
      <alignment horizontal="center" vertical="center"/>
    </xf>
    <xf numFmtId="176" fontId="12" fillId="0" borderId="41" xfId="0" applyNumberFormat="1" applyFont="1" applyFill="1" applyBorder="1" applyAlignment="1" applyProtection="1">
      <alignment horizontal="center" vertical="center"/>
    </xf>
    <xf numFmtId="176" fontId="12" fillId="0" borderId="42" xfId="0" applyNumberFormat="1" applyFont="1" applyFill="1" applyBorder="1" applyAlignment="1" applyProtection="1">
      <alignment horizontal="center" vertical="center"/>
    </xf>
    <xf numFmtId="176" fontId="17" fillId="0" borderId="43" xfId="0" applyNumberFormat="1" applyFont="1" applyFill="1" applyBorder="1" applyAlignment="1">
      <alignment horizontal="center" vertical="center"/>
    </xf>
    <xf numFmtId="176" fontId="12" fillId="0" borderId="107" xfId="0" applyNumberFormat="1" applyFont="1" applyFill="1" applyBorder="1" applyAlignment="1" applyProtection="1">
      <alignment vertical="center"/>
    </xf>
    <xf numFmtId="176" fontId="17" fillId="0" borderId="142" xfId="0" applyNumberFormat="1" applyFont="1" applyFill="1" applyBorder="1" applyAlignment="1">
      <alignment vertical="center"/>
    </xf>
    <xf numFmtId="176" fontId="12" fillId="0" borderId="69" xfId="5" applyNumberFormat="1" applyFont="1" applyBorder="1" applyAlignment="1" applyProtection="1">
      <alignment horizontal="center" vertical="center"/>
    </xf>
    <xf numFmtId="176" fontId="12" fillId="0" borderId="46" xfId="5" applyNumberFormat="1" applyFont="1" applyBorder="1" applyAlignment="1" applyProtection="1">
      <alignment horizontal="center" vertical="center"/>
    </xf>
    <xf numFmtId="176" fontId="11" fillId="0" borderId="0" xfId="5" applyNumberFormat="1" applyFont="1" applyAlignment="1" applyProtection="1">
      <alignment horizontal="center" vertical="center"/>
    </xf>
    <xf numFmtId="176" fontId="11" fillId="0" borderId="0" xfId="5" applyNumberFormat="1" applyFont="1" applyAlignment="1">
      <alignment horizontal="center" vertical="center"/>
    </xf>
    <xf numFmtId="176" fontId="12" fillId="0" borderId="96" xfId="6" applyNumberFormat="1" applyFont="1" applyBorder="1" applyAlignment="1" applyProtection="1">
      <alignment horizontal="center" vertical="center"/>
    </xf>
    <xf numFmtId="176" fontId="12" fillId="0" borderId="96" xfId="6" applyNumberFormat="1" applyFont="1" applyBorder="1" applyAlignment="1">
      <alignment horizontal="center" vertical="center"/>
    </xf>
    <xf numFmtId="176" fontId="12" fillId="0" borderId="96" xfId="5" applyNumberFormat="1" applyFont="1" applyBorder="1" applyAlignment="1" applyProtection="1">
      <alignment horizontal="center" vertical="center"/>
    </xf>
    <xf numFmtId="176" fontId="12" fillId="0" borderId="98" xfId="5" applyNumberFormat="1" applyFont="1" applyBorder="1" applyAlignment="1" applyProtection="1">
      <alignment horizontal="center" vertical="center"/>
    </xf>
    <xf numFmtId="176" fontId="12" fillId="0" borderId="99" xfId="5" applyNumberFormat="1" applyFont="1" applyBorder="1" applyAlignment="1" applyProtection="1">
      <alignment horizontal="center" vertical="center"/>
    </xf>
    <xf numFmtId="176" fontId="12" fillId="0" borderId="24" xfId="5" applyNumberFormat="1" applyFont="1" applyBorder="1" applyAlignment="1" applyProtection="1">
      <alignment horizontal="center" vertical="center"/>
    </xf>
    <xf numFmtId="176" fontId="12" fillId="0" borderId="25" xfId="5" applyNumberFormat="1" applyFont="1" applyBorder="1" applyAlignment="1" applyProtection="1">
      <alignment horizontal="center" vertical="center"/>
    </xf>
    <xf numFmtId="176" fontId="12" fillId="0" borderId="28" xfId="5" applyNumberFormat="1" applyFont="1" applyBorder="1" applyAlignment="1" applyProtection="1">
      <alignment horizontal="center" vertical="center"/>
    </xf>
    <xf numFmtId="176" fontId="12" fillId="0" borderId="26" xfId="5" applyNumberFormat="1" applyFont="1" applyBorder="1" applyAlignment="1" applyProtection="1">
      <alignment horizontal="center" vertical="center"/>
    </xf>
    <xf numFmtId="176" fontId="11" fillId="0" borderId="0" xfId="7" applyNumberFormat="1" applyFont="1" applyFill="1" applyAlignment="1" applyProtection="1">
      <alignment horizontal="center" vertical="center"/>
    </xf>
    <xf numFmtId="177" fontId="13" fillId="0" borderId="22" xfId="7" applyNumberFormat="1" applyFont="1" applyFill="1" applyBorder="1" applyAlignment="1" applyProtection="1">
      <alignment horizontal="left" vertical="center"/>
    </xf>
    <xf numFmtId="176" fontId="12" fillId="0" borderId="5" xfId="7" applyNumberFormat="1" applyFont="1" applyFill="1" applyBorder="1" applyAlignment="1" applyProtection="1">
      <alignment horizontal="center" vertical="distributed" wrapText="1"/>
    </xf>
    <xf numFmtId="176" fontId="12" fillId="0" borderId="2" xfId="7" applyNumberFormat="1" applyFont="1" applyFill="1" applyBorder="1" applyAlignment="1">
      <alignment horizontal="center" vertical="distributed"/>
    </xf>
    <xf numFmtId="176" fontId="12" fillId="0" borderId="35" xfId="7" applyNumberFormat="1" applyFont="1" applyFill="1" applyBorder="1" applyAlignment="1" applyProtection="1">
      <alignment horizontal="distributed" vertical="center"/>
    </xf>
    <xf numFmtId="176" fontId="12" fillId="0" borderId="35" xfId="7" applyNumberFormat="1" applyFont="1" applyFill="1" applyBorder="1" applyAlignment="1">
      <alignment horizontal="distributed" vertical="center"/>
    </xf>
    <xf numFmtId="176" fontId="12" fillId="0" borderId="74" xfId="7" applyNumberFormat="1" applyFont="1" applyFill="1" applyBorder="1" applyAlignment="1" applyProtection="1">
      <alignment horizontal="center" vertical="center"/>
    </xf>
    <xf numFmtId="176" fontId="12" fillId="0" borderId="35" xfId="7" applyNumberFormat="1" applyFont="1" applyFill="1" applyBorder="1" applyAlignment="1" applyProtection="1">
      <alignment horizontal="center" vertical="center"/>
    </xf>
    <xf numFmtId="176" fontId="12" fillId="0" borderId="120" xfId="7" applyNumberFormat="1" applyFont="1" applyFill="1" applyBorder="1" applyAlignment="1" applyProtection="1">
      <alignment horizontal="center" vertical="center"/>
    </xf>
    <xf numFmtId="176" fontId="12" fillId="0" borderId="30" xfId="7" applyNumberFormat="1" applyFont="1" applyFill="1" applyBorder="1" applyAlignment="1" applyProtection="1">
      <alignment horizontal="center" vertical="center"/>
    </xf>
    <xf numFmtId="176" fontId="12" fillId="0" borderId="0" xfId="7" applyNumberFormat="1" applyFont="1" applyFill="1" applyBorder="1" applyAlignment="1" applyProtection="1">
      <alignment horizontal="center" vertical="center"/>
    </xf>
    <xf numFmtId="176" fontId="12" fillId="0" borderId="0" xfId="7" applyNumberFormat="1" applyFont="1" applyFill="1" applyBorder="1" applyAlignment="1">
      <alignment horizontal="center" vertical="center"/>
    </xf>
    <xf numFmtId="176" fontId="12" fillId="0" borderId="8" xfId="7" applyNumberFormat="1" applyFont="1" applyFill="1" applyBorder="1" applyAlignment="1">
      <alignment horizontal="center" vertical="center"/>
    </xf>
    <xf numFmtId="176" fontId="12" fillId="0" borderId="5" xfId="7" applyNumberFormat="1" applyFont="1" applyFill="1" applyBorder="1" applyAlignment="1" applyProtection="1">
      <alignment horizontal="center" vertical="center" wrapText="1"/>
    </xf>
    <xf numFmtId="176" fontId="12" fillId="0" borderId="2" xfId="7" applyNumberFormat="1" applyFont="1" applyFill="1" applyBorder="1" applyAlignment="1" applyProtection="1">
      <alignment horizontal="center" vertical="center" wrapText="1"/>
    </xf>
    <xf numFmtId="176" fontId="12" fillId="0" borderId="14" xfId="7" applyNumberFormat="1" applyFont="1" applyFill="1" applyBorder="1" applyAlignment="1" applyProtection="1">
      <alignment horizontal="center" vertical="center" wrapText="1"/>
    </xf>
    <xf numFmtId="176" fontId="12" fillId="0" borderId="0" xfId="7" applyNumberFormat="1" applyFont="1" applyFill="1" applyBorder="1" applyAlignment="1" applyProtection="1">
      <alignment horizontal="center" vertical="center" shrinkToFit="1"/>
    </xf>
    <xf numFmtId="176" fontId="12" fillId="0" borderId="0" xfId="7" applyNumberFormat="1" applyFont="1" applyFill="1" applyBorder="1" applyAlignment="1">
      <alignment horizontal="center" vertical="center" shrinkToFit="1"/>
    </xf>
    <xf numFmtId="176" fontId="12" fillId="0" borderId="8" xfId="7" applyNumberFormat="1" applyFont="1" applyFill="1" applyBorder="1" applyAlignment="1">
      <alignment horizontal="center" vertical="center" shrinkToFit="1"/>
    </xf>
    <xf numFmtId="176" fontId="12" fillId="0" borderId="2" xfId="7" applyNumberFormat="1" applyFont="1" applyFill="1" applyBorder="1" applyAlignment="1" applyProtection="1">
      <alignment horizontal="center" vertical="distributed" textRotation="255"/>
    </xf>
    <xf numFmtId="176" fontId="12" fillId="0" borderId="2" xfId="7" applyNumberFormat="1" applyFont="1" applyFill="1" applyBorder="1" applyAlignment="1" applyProtection="1">
      <alignment horizontal="center" vertical="distributed" wrapText="1"/>
    </xf>
    <xf numFmtId="176" fontId="12" fillId="0" borderId="123" xfId="7" applyNumberFormat="1" applyFont="1" applyFill="1" applyBorder="1" applyAlignment="1" applyProtection="1">
      <alignment horizontal="center" vertical="center" textRotation="255"/>
    </xf>
    <xf numFmtId="176" fontId="12" fillId="0" borderId="2" xfId="7" applyNumberFormat="1" applyFont="1" applyFill="1" applyBorder="1" applyAlignment="1" applyProtection="1">
      <alignment horizontal="center" vertical="center" textRotation="255"/>
    </xf>
    <xf numFmtId="176" fontId="12" fillId="0" borderId="124" xfId="7" applyNumberFormat="1" applyFont="1" applyFill="1" applyBorder="1" applyAlignment="1" applyProtection="1">
      <alignment horizontal="center" vertical="center" textRotation="255"/>
    </xf>
    <xf numFmtId="176" fontId="12" fillId="0" borderId="2" xfId="7" applyNumberFormat="1" applyFont="1" applyFill="1" applyBorder="1" applyAlignment="1" applyProtection="1">
      <alignment horizontal="distributed" vertical="center"/>
    </xf>
    <xf numFmtId="176" fontId="12" fillId="0" borderId="2" xfId="7" applyNumberFormat="1" applyFont="1" applyFill="1" applyBorder="1" applyAlignment="1" applyProtection="1">
      <alignment horizontal="center" vertical="center" shrinkToFit="1"/>
    </xf>
    <xf numFmtId="176" fontId="14" fillId="0" borderId="7" xfId="7" applyNumberFormat="1" applyFont="1" applyFill="1" applyBorder="1" applyAlignment="1" applyProtection="1">
      <alignment horizontal="distributed" vertical="center"/>
    </xf>
    <xf numFmtId="176" fontId="14" fillId="0" borderId="0" xfId="7" applyNumberFormat="1" applyFont="1" applyFill="1" applyBorder="1" applyAlignment="1" applyProtection="1">
      <alignment horizontal="distributed" vertical="center"/>
    </xf>
    <xf numFmtId="176" fontId="12" fillId="0" borderId="7" xfId="7" quotePrefix="1" applyNumberFormat="1" applyFont="1" applyFill="1" applyBorder="1" applyAlignment="1" applyProtection="1">
      <alignment horizontal="center" vertical="center" wrapText="1"/>
    </xf>
    <xf numFmtId="176" fontId="12" fillId="0" borderId="8" xfId="7" quotePrefix="1" applyNumberFormat="1" applyFont="1" applyFill="1" applyBorder="1" applyAlignment="1" applyProtection="1">
      <alignment horizontal="center" vertical="center"/>
    </xf>
    <xf numFmtId="176" fontId="12" fillId="0" borderId="7" xfId="7" quotePrefix="1" applyNumberFormat="1" applyFont="1" applyFill="1" applyBorder="1" applyAlignment="1" applyProtection="1">
      <alignment horizontal="center" vertical="center"/>
    </xf>
    <xf numFmtId="176" fontId="12" fillId="0" borderId="122" xfId="7" quotePrefix="1" applyNumberFormat="1" applyFont="1" applyFill="1" applyBorder="1" applyAlignment="1" applyProtection="1">
      <alignment horizontal="center" vertical="center"/>
    </xf>
    <xf numFmtId="176" fontId="12" fillId="0" borderId="138" xfId="7" quotePrefix="1" applyNumberFormat="1" applyFont="1" applyFill="1" applyBorder="1" applyAlignment="1" applyProtection="1">
      <alignment horizontal="center" vertical="center"/>
    </xf>
    <xf numFmtId="176" fontId="12" fillId="0" borderId="2" xfId="7" applyNumberFormat="1" applyFont="1" applyFill="1" applyBorder="1" applyAlignment="1" applyProtection="1">
      <alignment horizontal="center" vertical="center"/>
    </xf>
    <xf numFmtId="176" fontId="15" fillId="0" borderId="0" xfId="7" applyNumberFormat="1" applyFont="1" applyFill="1" applyBorder="1" applyAlignment="1" applyProtection="1">
      <alignment horizontal="center" vertical="center"/>
    </xf>
    <xf numFmtId="176" fontId="15" fillId="0" borderId="22" xfId="7" applyNumberFormat="1" applyFont="1" applyFill="1" applyBorder="1" applyAlignment="1" applyProtection="1">
      <alignment horizontal="center" vertical="center"/>
    </xf>
    <xf numFmtId="176" fontId="12" fillId="0" borderId="121" xfId="7" quotePrefix="1" applyNumberFormat="1" applyFont="1" applyFill="1" applyBorder="1" applyAlignment="1" applyProtection="1">
      <alignment horizontal="center" vertical="center" wrapText="1"/>
    </xf>
    <xf numFmtId="176" fontId="12" fillId="0" borderId="126" xfId="7" quotePrefix="1" applyNumberFormat="1" applyFont="1" applyFill="1" applyBorder="1" applyAlignment="1" applyProtection="1">
      <alignment horizontal="center" vertical="center"/>
    </xf>
    <xf numFmtId="176" fontId="12" fillId="0" borderId="7" xfId="7" applyNumberFormat="1" applyFont="1" applyFill="1" applyBorder="1" applyAlignment="1" applyProtection="1">
      <alignment horizontal="center" vertical="center"/>
    </xf>
    <xf numFmtId="176" fontId="12" fillId="0" borderId="8" xfId="7" applyNumberFormat="1" applyFont="1" applyFill="1" applyBorder="1" applyAlignment="1" applyProtection="1">
      <alignment horizontal="center" vertical="center"/>
    </xf>
    <xf numFmtId="176" fontId="12" fillId="0" borderId="88" xfId="7" applyNumberFormat="1" applyFont="1" applyFill="1" applyBorder="1" applyAlignment="1" applyProtection="1">
      <alignment horizontal="center" vertical="distributed" textRotation="255"/>
    </xf>
    <xf numFmtId="176" fontId="12" fillId="0" borderId="14" xfId="7" applyNumberFormat="1" applyFont="1" applyFill="1" applyBorder="1" applyAlignment="1" applyProtection="1">
      <alignment horizontal="center" vertical="distributed" textRotation="255"/>
    </xf>
    <xf numFmtId="176" fontId="19" fillId="0" borderId="88" xfId="7" applyNumberFormat="1" applyFont="1" applyFill="1" applyBorder="1" applyAlignment="1" applyProtection="1">
      <alignment horizontal="center" vertical="distributed" textRotation="255" wrapText="1"/>
    </xf>
    <xf numFmtId="176" fontId="19" fillId="0" borderId="2" xfId="7" applyNumberFormat="1" applyFont="1" applyFill="1" applyBorder="1" applyAlignment="1" applyProtection="1">
      <alignment horizontal="center" vertical="distributed" textRotation="255" wrapText="1"/>
    </xf>
    <xf numFmtId="176" fontId="19" fillId="0" borderId="14" xfId="7" applyNumberFormat="1" applyFont="1" applyFill="1" applyBorder="1" applyAlignment="1" applyProtection="1">
      <alignment horizontal="center" vertical="distributed" textRotation="255" wrapText="1"/>
    </xf>
    <xf numFmtId="176" fontId="14" fillId="0" borderId="7" xfId="7" quotePrefix="1" applyNumberFormat="1" applyFont="1" applyFill="1" applyBorder="1" applyAlignment="1" applyProtection="1">
      <alignment horizontal="center" vertical="center" wrapText="1"/>
    </xf>
    <xf numFmtId="176" fontId="14" fillId="0" borderId="8" xfId="7" quotePrefix="1" applyNumberFormat="1" applyFont="1" applyFill="1" applyBorder="1" applyAlignment="1" applyProtection="1">
      <alignment horizontal="center" vertical="center"/>
    </xf>
    <xf numFmtId="176" fontId="14" fillId="0" borderId="7" xfId="7" quotePrefix="1" applyNumberFormat="1" applyFont="1" applyFill="1" applyBorder="1" applyAlignment="1" applyProtection="1">
      <alignment horizontal="center" vertical="center"/>
    </xf>
    <xf numFmtId="176" fontId="25" fillId="0" borderId="3" xfId="10" quotePrefix="1" applyNumberFormat="1" applyFont="1" applyFill="1" applyBorder="1" applyAlignment="1" applyProtection="1">
      <alignment horizontal="center" vertical="center" wrapText="1" shrinkToFit="1"/>
    </xf>
    <xf numFmtId="176" fontId="25" fillId="0" borderId="8" xfId="10" quotePrefix="1" applyNumberFormat="1" applyFont="1" applyFill="1" applyBorder="1" applyAlignment="1" applyProtection="1">
      <alignment horizontal="center" vertical="center" wrapText="1" shrinkToFit="1"/>
    </xf>
    <xf numFmtId="176" fontId="14" fillId="0" borderId="122" xfId="7" quotePrefix="1" applyNumberFormat="1" applyFont="1" applyFill="1" applyBorder="1" applyAlignment="1" applyProtection="1">
      <alignment horizontal="center" vertical="center"/>
    </xf>
    <xf numFmtId="176" fontId="14" fillId="0" borderId="138" xfId="7" quotePrefix="1" applyNumberFormat="1" applyFont="1" applyFill="1" applyBorder="1" applyAlignment="1" applyProtection="1">
      <alignment horizontal="center" vertical="center"/>
    </xf>
    <xf numFmtId="176" fontId="11" fillId="0" borderId="0" xfId="7" applyNumberFormat="1" applyFont="1" applyFill="1" applyAlignment="1" applyProtection="1">
      <alignment horizontal="center" vertical="top"/>
    </xf>
    <xf numFmtId="176" fontId="12" fillId="0" borderId="5" xfId="7" applyNumberFormat="1" applyFont="1" applyFill="1" applyBorder="1" applyAlignment="1" applyProtection="1">
      <alignment horizontal="center" vertical="distributed" textRotation="255" wrapText="1"/>
    </xf>
    <xf numFmtId="176" fontId="12" fillId="0" borderId="2" xfId="7" applyNumberFormat="1" applyFont="1" applyFill="1" applyBorder="1" applyAlignment="1">
      <alignment horizontal="center" vertical="distributed" textRotation="255"/>
    </xf>
    <xf numFmtId="176" fontId="12" fillId="0" borderId="74" xfId="7" applyNumberFormat="1" applyFont="1" applyFill="1" applyBorder="1" applyAlignment="1" applyProtection="1">
      <alignment horizontal="distributed" vertical="center"/>
    </xf>
    <xf numFmtId="176" fontId="12" fillId="0" borderId="30" xfId="7" applyNumberFormat="1" applyFont="1" applyFill="1" applyBorder="1" applyAlignment="1" applyProtection="1">
      <alignment horizontal="distributed" vertical="center"/>
    </xf>
    <xf numFmtId="176" fontId="12" fillId="0" borderId="7" xfId="7" applyNumberFormat="1" applyFont="1" applyFill="1" applyBorder="1" applyAlignment="1" applyProtection="1">
      <alignment horizontal="center" vertical="center" shrinkToFit="1"/>
    </xf>
    <xf numFmtId="176" fontId="12" fillId="0" borderId="88" xfId="7" applyNumberFormat="1" applyFont="1" applyFill="1" applyBorder="1" applyAlignment="1" applyProtection="1">
      <alignment horizontal="center" vertical="distributed" textRotation="255" wrapText="1"/>
    </xf>
    <xf numFmtId="176" fontId="12" fillId="0" borderId="2" xfId="7" applyNumberFormat="1" applyFont="1" applyFill="1" applyBorder="1" applyAlignment="1" applyProtection="1">
      <alignment horizontal="center" vertical="distributed" textRotation="255" wrapText="1"/>
    </xf>
    <xf numFmtId="176" fontId="12" fillId="0" borderId="14" xfId="7" applyNumberFormat="1" applyFont="1" applyFill="1" applyBorder="1" applyAlignment="1" applyProtection="1">
      <alignment horizontal="center" vertical="distributed" textRotation="255" wrapText="1"/>
    </xf>
    <xf numFmtId="176" fontId="12" fillId="0" borderId="88" xfId="7" applyNumberFormat="1" applyFont="1" applyFill="1" applyBorder="1" applyAlignment="1" applyProtection="1">
      <alignment horizontal="center" vertical="distributed"/>
    </xf>
    <xf numFmtId="176" fontId="12" fillId="0" borderId="2" xfId="7" applyNumberFormat="1" applyFont="1" applyFill="1" applyBorder="1" applyAlignment="1" applyProtection="1">
      <alignment horizontal="center" vertical="distributed"/>
    </xf>
    <xf numFmtId="176" fontId="12" fillId="0" borderId="14" xfId="7" applyNumberFormat="1" applyFont="1" applyFill="1" applyBorder="1" applyAlignment="1" applyProtection="1">
      <alignment horizontal="center" vertical="distributed"/>
    </xf>
    <xf numFmtId="176" fontId="20" fillId="0" borderId="5" xfId="10" applyNumberFormat="1" applyFont="1" applyFill="1" applyBorder="1" applyAlignment="1" applyProtection="1">
      <alignment horizontal="center" vertical="distributed" wrapText="1"/>
    </xf>
    <xf numFmtId="176" fontId="20" fillId="0" borderId="2" xfId="10" applyNumberFormat="1" applyFont="1" applyFill="1" applyBorder="1" applyAlignment="1">
      <alignment horizontal="center" vertical="distributed" wrapText="1"/>
    </xf>
    <xf numFmtId="176" fontId="20" fillId="0" borderId="13" xfId="10" applyNumberFormat="1" applyFont="1" applyFill="1" applyBorder="1" applyAlignment="1">
      <alignment horizontal="center" vertical="distributed" wrapText="1"/>
    </xf>
    <xf numFmtId="176" fontId="14" fillId="0" borderId="3" xfId="10" quotePrefix="1" applyNumberFormat="1" applyFont="1" applyFill="1" applyBorder="1" applyAlignment="1" applyProtection="1">
      <alignment horizontal="center" vertical="center" wrapText="1" shrinkToFit="1"/>
    </xf>
    <xf numFmtId="176" fontId="14" fillId="0" borderId="57" xfId="10" quotePrefix="1" applyNumberFormat="1" applyFont="1" applyFill="1" applyBorder="1" applyAlignment="1" applyProtection="1">
      <alignment horizontal="center" vertical="center" wrapText="1" shrinkToFit="1"/>
    </xf>
    <xf numFmtId="176" fontId="14" fillId="0" borderId="3" xfId="10" applyNumberFormat="1" applyFont="1" applyFill="1" applyBorder="1" applyAlignment="1">
      <alignment horizontal="center" vertical="center" wrapText="1" shrinkToFit="1"/>
    </xf>
    <xf numFmtId="176" fontId="14" fillId="0" borderId="57" xfId="10" applyNumberFormat="1" applyFont="1" applyFill="1" applyBorder="1" applyAlignment="1">
      <alignment horizontal="center" vertical="center" wrapText="1" shrinkToFit="1"/>
    </xf>
    <xf numFmtId="176" fontId="25" fillId="0" borderId="48" xfId="10" quotePrefix="1" applyNumberFormat="1" applyFont="1" applyFill="1" applyBorder="1" applyAlignment="1" applyProtection="1">
      <alignment horizontal="center" vertical="center" wrapText="1" shrinkToFit="1"/>
    </xf>
    <xf numFmtId="176" fontId="25" fillId="0" borderId="48" xfId="10" applyNumberFormat="1" applyFont="1" applyFill="1" applyBorder="1" applyAlignment="1" applyProtection="1">
      <alignment horizontal="center" vertical="center" shrinkToFit="1"/>
    </xf>
    <xf numFmtId="176" fontId="14" fillId="0" borderId="51" xfId="10" quotePrefix="1" applyNumberFormat="1" applyFont="1" applyFill="1" applyBorder="1" applyAlignment="1" applyProtection="1">
      <alignment horizontal="center" vertical="center" wrapText="1" shrinkToFit="1"/>
    </xf>
    <xf numFmtId="176" fontId="14" fillId="0" borderId="51" xfId="10" applyNumberFormat="1" applyFont="1" applyFill="1" applyBorder="1" applyAlignment="1" applyProtection="1">
      <alignment horizontal="center" vertical="center" shrinkToFit="1"/>
    </xf>
    <xf numFmtId="176" fontId="14" fillId="0" borderId="7" xfId="10" applyNumberFormat="1" applyFont="1" applyFill="1" applyBorder="1" applyAlignment="1" applyProtection="1">
      <alignment horizontal="distributed" vertical="center" shrinkToFit="1"/>
    </xf>
    <xf numFmtId="176" fontId="14" fillId="0" borderId="0" xfId="10" applyNumberFormat="1" applyFont="1" applyFill="1" applyBorder="1" applyAlignment="1" applyProtection="1">
      <alignment horizontal="distributed" vertical="center" shrinkToFit="1"/>
    </xf>
    <xf numFmtId="176" fontId="12" fillId="0" borderId="7" xfId="10" applyNumberFormat="1" applyFont="1" applyFill="1" applyBorder="1" applyAlignment="1" applyProtection="1">
      <alignment horizontal="center" vertical="distributed" shrinkToFit="1"/>
    </xf>
    <xf numFmtId="176" fontId="12" fillId="0" borderId="7" xfId="10" applyNumberFormat="1" applyFont="1" applyFill="1" applyBorder="1" applyAlignment="1">
      <alignment vertical="distributed" shrinkToFit="1"/>
    </xf>
    <xf numFmtId="176" fontId="14" fillId="0" borderId="101" xfId="10" quotePrefix="1" applyNumberFormat="1" applyFont="1" applyFill="1" applyBorder="1" applyAlignment="1" applyProtection="1">
      <alignment horizontal="center" vertical="center" wrapText="1" shrinkToFit="1"/>
    </xf>
    <xf numFmtId="176" fontId="14" fillId="0" borderId="111" xfId="10" quotePrefix="1" applyNumberFormat="1" applyFont="1" applyFill="1" applyBorder="1" applyAlignment="1" applyProtection="1">
      <alignment horizontal="center" vertical="center" wrapText="1" shrinkToFit="1"/>
    </xf>
    <xf numFmtId="176" fontId="15" fillId="0" borderId="0" xfId="7" applyNumberFormat="1" applyFont="1" applyFill="1" applyBorder="1" applyAlignment="1" applyProtection="1">
      <alignment horizontal="center" vertical="center" shrinkToFit="1"/>
    </xf>
    <xf numFmtId="176" fontId="15" fillId="0" borderId="1" xfId="7" applyNumberFormat="1" applyFont="1" applyFill="1" applyBorder="1" applyAlignment="1" applyProtection="1">
      <alignment horizontal="center" vertical="center" shrinkToFit="1"/>
    </xf>
    <xf numFmtId="176" fontId="12" fillId="0" borderId="2" xfId="10" applyNumberFormat="1" applyFont="1" applyFill="1" applyBorder="1" applyAlignment="1" applyProtection="1">
      <alignment horizontal="center" vertical="center"/>
    </xf>
    <xf numFmtId="176" fontId="12" fillId="0" borderId="2" xfId="10" applyNumberFormat="1" applyFont="1" applyFill="1" applyBorder="1" applyAlignment="1" applyProtection="1">
      <alignment horizontal="center" vertical="center" textRotation="255"/>
    </xf>
    <xf numFmtId="176" fontId="11" fillId="0" borderId="0" xfId="10" applyNumberFormat="1" applyFont="1" applyFill="1" applyBorder="1" applyAlignment="1" applyProtection="1">
      <alignment horizontal="center" vertical="center"/>
    </xf>
    <xf numFmtId="177" fontId="13" fillId="0" borderId="22" xfId="10" applyNumberFormat="1" applyFont="1" applyFill="1" applyBorder="1" applyAlignment="1" applyProtection="1">
      <alignment horizontal="left" vertical="center"/>
    </xf>
    <xf numFmtId="176" fontId="12" fillId="0" borderId="5" xfId="10" applyNumberFormat="1" applyFont="1" applyFill="1" applyBorder="1" applyAlignment="1" applyProtection="1">
      <alignment horizontal="center" vertical="distributed" wrapText="1"/>
    </xf>
    <xf numFmtId="176" fontId="12" fillId="0" borderId="2" xfId="10" applyNumberFormat="1" applyFont="1" applyFill="1" applyBorder="1" applyAlignment="1">
      <alignment horizontal="center" vertical="distributed" wrapText="1"/>
    </xf>
    <xf numFmtId="176" fontId="12" fillId="0" borderId="35" xfId="10" applyNumberFormat="1" applyFont="1" applyFill="1" applyBorder="1" applyAlignment="1" applyProtection="1">
      <alignment horizontal="center" vertical="center"/>
    </xf>
    <xf numFmtId="176" fontId="12" fillId="0" borderId="35" xfId="10" applyNumberFormat="1" applyFont="1" applyFill="1" applyBorder="1" applyAlignment="1">
      <alignment horizontal="center" vertical="center"/>
    </xf>
    <xf numFmtId="176" fontId="12" fillId="0" borderId="35" xfId="10" applyNumberFormat="1" applyFont="1" applyFill="1" applyBorder="1" applyAlignment="1" applyProtection="1">
      <alignment horizontal="distributed" vertical="center"/>
    </xf>
    <xf numFmtId="176" fontId="12" fillId="0" borderId="35" xfId="10" applyNumberFormat="1" applyFont="1" applyFill="1" applyBorder="1" applyAlignment="1">
      <alignment horizontal="distributed" vertical="center"/>
    </xf>
    <xf numFmtId="176" fontId="12" fillId="0" borderId="6" xfId="10" applyNumberFormat="1" applyFont="1" applyFill="1" applyBorder="1" applyAlignment="1" applyProtection="1">
      <alignment horizontal="center" vertical="center"/>
    </xf>
    <xf numFmtId="176" fontId="12" fillId="0" borderId="4" xfId="10" applyNumberFormat="1" applyFont="1" applyFill="1" applyBorder="1" applyAlignment="1">
      <alignment horizontal="center" vertical="center"/>
    </xf>
    <xf numFmtId="176" fontId="12" fillId="0" borderId="99" xfId="10" applyNumberFormat="1" applyFont="1" applyFill="1" applyBorder="1" applyAlignment="1" applyProtection="1">
      <alignment horizontal="distributed" vertical="center"/>
    </xf>
    <xf numFmtId="176" fontId="12" fillId="0" borderId="19" xfId="10" applyNumberFormat="1" applyFont="1" applyFill="1" applyBorder="1" applyAlignment="1" applyProtection="1">
      <alignment horizontal="center" vertical="center"/>
    </xf>
    <xf numFmtId="176" fontId="12" fillId="0" borderId="4" xfId="10" applyNumberFormat="1" applyFont="1" applyFill="1" applyBorder="1" applyAlignment="1" applyProtection="1">
      <alignment horizontal="center" vertical="center"/>
    </xf>
    <xf numFmtId="176" fontId="12" fillId="0" borderId="13" xfId="10" applyNumberFormat="1" applyFont="1" applyFill="1" applyBorder="1" applyAlignment="1" applyProtection="1">
      <alignment horizontal="center" vertical="center"/>
    </xf>
    <xf numFmtId="176" fontId="12" fillId="0" borderId="15" xfId="10" applyNumberFormat="1" applyFont="1" applyFill="1" applyBorder="1" applyAlignment="1">
      <alignment horizontal="center" vertical="center"/>
    </xf>
    <xf numFmtId="176" fontId="12" fillId="0" borderId="6" xfId="10" applyNumberFormat="1" applyFont="1" applyFill="1" applyBorder="1" applyAlignment="1" applyProtection="1">
      <alignment horizontal="distributed" vertical="center" wrapText="1"/>
    </xf>
    <xf numFmtId="176" fontId="12" fillId="0" borderId="4" xfId="10" applyNumberFormat="1" applyFont="1" applyFill="1" applyBorder="1" applyAlignment="1">
      <alignment horizontal="distributed" vertical="center" wrapText="1"/>
    </xf>
    <xf numFmtId="176" fontId="12" fillId="0" borderId="7" xfId="10" applyNumberFormat="1" applyFont="1" applyFill="1" applyBorder="1" applyAlignment="1">
      <alignment horizontal="distributed" vertical="center" wrapText="1"/>
    </xf>
    <xf numFmtId="176" fontId="12" fillId="0" borderId="8" xfId="10" applyNumberFormat="1" applyFont="1" applyFill="1" applyBorder="1" applyAlignment="1">
      <alignment horizontal="distributed" vertical="center" wrapText="1"/>
    </xf>
    <xf numFmtId="176" fontId="12" fillId="0" borderId="13" xfId="10" applyNumberFormat="1" applyFont="1" applyFill="1" applyBorder="1" applyAlignment="1">
      <alignment horizontal="distributed" vertical="center" wrapText="1"/>
    </xf>
    <xf numFmtId="176" fontId="12" fillId="0" borderId="15" xfId="10" applyNumberFormat="1" applyFont="1" applyFill="1" applyBorder="1" applyAlignment="1">
      <alignment horizontal="distributed" vertical="center" wrapText="1"/>
    </xf>
    <xf numFmtId="176" fontId="12" fillId="0" borderId="2" xfId="10" applyNumberFormat="1" applyFont="1" applyFill="1" applyBorder="1" applyAlignment="1" applyProtection="1">
      <alignment horizontal="center" vertical="distributed" wrapText="1"/>
    </xf>
    <xf numFmtId="176" fontId="12" fillId="0" borderId="7" xfId="10" applyNumberFormat="1" applyFont="1" applyFill="1" applyBorder="1" applyAlignment="1" applyProtection="1">
      <alignment horizontal="center" vertical="center"/>
    </xf>
    <xf numFmtId="176" fontId="12" fillId="0" borderId="7" xfId="10" applyNumberFormat="1" applyFont="1" applyFill="1" applyBorder="1" applyAlignment="1">
      <alignment vertical="center"/>
    </xf>
    <xf numFmtId="177" fontId="13" fillId="0" borderId="22" xfId="12" applyNumberFormat="1" applyFont="1" applyBorder="1" applyAlignment="1" applyProtection="1">
      <alignment horizontal="left" vertical="center"/>
    </xf>
    <xf numFmtId="176" fontId="11" fillId="0" borderId="0" xfId="12" applyNumberFormat="1" applyFont="1" applyBorder="1" applyAlignment="1" applyProtection="1">
      <alignment horizontal="center" vertical="center"/>
    </xf>
    <xf numFmtId="176" fontId="14" fillId="0" borderId="7" xfId="12" applyNumberFormat="1" applyFont="1" applyBorder="1" applyAlignment="1" applyProtection="1">
      <alignment horizontal="center" vertical="center"/>
    </xf>
    <xf numFmtId="176" fontId="14" fillId="0" borderId="8" xfId="12" applyNumberFormat="1" applyFont="1" applyBorder="1" applyAlignment="1" applyProtection="1">
      <alignment horizontal="center" vertical="center"/>
    </xf>
    <xf numFmtId="176" fontId="12" fillId="0" borderId="135" xfId="12" applyNumberFormat="1" applyFont="1" applyBorder="1" applyAlignment="1" applyProtection="1">
      <alignment horizontal="center" vertical="center"/>
    </xf>
    <xf numFmtId="176" fontId="12" fillId="0" borderId="136" xfId="12" applyNumberFormat="1" applyFont="1" applyBorder="1" applyAlignment="1" applyProtection="1">
      <alignment horizontal="center" vertical="center"/>
    </xf>
    <xf numFmtId="176" fontId="12" fillId="0" borderId="123" xfId="12" applyNumberFormat="1" applyFont="1" applyBorder="1" applyAlignment="1" applyProtection="1">
      <alignment horizontal="center" vertical="distributed" textRotation="255"/>
    </xf>
    <xf numFmtId="176" fontId="12" fillId="0" borderId="2" xfId="12" applyNumberFormat="1" applyFont="1" applyBorder="1" applyAlignment="1" applyProtection="1">
      <alignment horizontal="center" vertical="distributed" textRotation="255"/>
    </xf>
    <xf numFmtId="176" fontId="12" fillId="0" borderId="48" xfId="12" applyNumberFormat="1" applyFont="1" applyBorder="1" applyAlignment="1" applyProtection="1">
      <alignment horizontal="center" vertical="center"/>
    </xf>
    <xf numFmtId="176" fontId="12" fillId="0" borderId="123" xfId="12" applyNumberFormat="1" applyFont="1" applyBorder="1" applyAlignment="1" applyProtection="1">
      <alignment horizontal="center" vertical="center"/>
    </xf>
    <xf numFmtId="176" fontId="12" fillId="0" borderId="2" xfId="12" applyNumberFormat="1" applyFont="1" applyBorder="1" applyAlignment="1" applyProtection="1">
      <alignment horizontal="center" vertical="center"/>
    </xf>
    <xf numFmtId="176" fontId="14" fillId="0" borderId="3" xfId="10" quotePrefix="1" applyNumberFormat="1" applyFont="1" applyFill="1" applyBorder="1" applyAlignment="1" applyProtection="1">
      <alignment horizontal="center" vertical="center" wrapText="1"/>
    </xf>
    <xf numFmtId="176" fontId="14" fillId="0" borderId="8" xfId="10" quotePrefix="1" applyNumberFormat="1" applyFont="1" applyFill="1" applyBorder="1" applyAlignment="1" applyProtection="1">
      <alignment horizontal="center" vertical="center" wrapText="1"/>
    </xf>
    <xf numFmtId="176" fontId="14" fillId="0" borderId="134" xfId="10" quotePrefix="1" applyNumberFormat="1" applyFont="1" applyFill="1" applyBorder="1" applyAlignment="1" applyProtection="1">
      <alignment horizontal="center" vertical="center" wrapText="1"/>
    </xf>
    <xf numFmtId="176" fontId="14" fillId="0" borderId="137" xfId="10" quotePrefix="1" applyNumberFormat="1" applyFont="1" applyFill="1" applyBorder="1" applyAlignment="1" applyProtection="1">
      <alignment horizontal="center" vertical="center" wrapText="1"/>
    </xf>
    <xf numFmtId="176" fontId="14" fillId="0" borderId="129" xfId="10" quotePrefix="1" applyNumberFormat="1" applyFont="1" applyFill="1" applyBorder="1" applyAlignment="1" applyProtection="1">
      <alignment horizontal="center" vertical="center" wrapText="1"/>
    </xf>
    <xf numFmtId="176" fontId="14" fillId="0" borderId="142" xfId="10" quotePrefix="1" applyNumberFormat="1" applyFont="1" applyFill="1" applyBorder="1" applyAlignment="1" applyProtection="1">
      <alignment horizontal="center" vertical="center" wrapText="1"/>
    </xf>
    <xf numFmtId="176" fontId="14" fillId="0" borderId="3" xfId="10" applyNumberFormat="1" applyFont="1" applyFill="1" applyBorder="1" applyAlignment="1">
      <alignment horizontal="center" vertical="center" wrapText="1"/>
    </xf>
    <xf numFmtId="176" fontId="14" fillId="0" borderId="8" xfId="10" applyNumberFormat="1" applyFont="1" applyFill="1" applyBorder="1" applyAlignment="1">
      <alignment horizontal="center" vertical="center" wrapText="1"/>
    </xf>
    <xf numFmtId="176" fontId="12" fillId="0" borderId="123" xfId="12" applyNumberFormat="1" applyFont="1" applyBorder="1" applyAlignment="1" applyProtection="1">
      <alignment horizontal="center" vertical="distributed" wrapText="1"/>
    </xf>
    <xf numFmtId="176" fontId="12" fillId="0" borderId="2" xfId="12" applyNumberFormat="1" applyFont="1" applyBorder="1" applyAlignment="1" applyProtection="1">
      <alignment horizontal="center" vertical="distributed" wrapText="1"/>
    </xf>
    <xf numFmtId="176" fontId="12" fillId="0" borderId="124" xfId="12" applyNumberFormat="1" applyFont="1" applyBorder="1" applyAlignment="1" applyProtection="1">
      <alignment horizontal="center" vertical="distributed" wrapText="1"/>
    </xf>
    <xf numFmtId="176" fontId="12" fillId="0" borderId="127" xfId="12" applyNumberFormat="1" applyFont="1" applyBorder="1" applyAlignment="1" applyProtection="1">
      <alignment horizontal="center" vertical="center"/>
    </xf>
    <xf numFmtId="176" fontId="12" fillId="0" borderId="120" xfId="12" applyNumberFormat="1" applyFont="1" applyBorder="1" applyAlignment="1" applyProtection="1">
      <alignment horizontal="center" vertical="center"/>
    </xf>
    <xf numFmtId="176" fontId="12" fillId="0" borderId="128" xfId="12" applyNumberFormat="1" applyFont="1" applyBorder="1" applyAlignment="1" applyProtection="1">
      <alignment horizontal="center" vertical="center"/>
    </xf>
    <xf numFmtId="176" fontId="12" fillId="0" borderId="121" xfId="12" applyNumberFormat="1" applyFont="1" applyBorder="1" applyAlignment="1" applyProtection="1">
      <alignment horizontal="center" vertical="center"/>
    </xf>
    <xf numFmtId="176" fontId="12" fillId="0" borderId="132" xfId="12" applyNumberFormat="1" applyFont="1" applyBorder="1" applyAlignment="1" applyProtection="1">
      <alignment horizontal="center" vertical="center"/>
    </xf>
    <xf numFmtId="176" fontId="12" fillId="0" borderId="126" xfId="12" applyNumberFormat="1" applyFont="1" applyBorder="1" applyAlignment="1" applyProtection="1">
      <alignment horizontal="center" vertical="center"/>
    </xf>
    <xf numFmtId="176" fontId="12" fillId="0" borderId="129" xfId="12" applyNumberFormat="1" applyFont="1" applyBorder="1" applyAlignment="1" applyProtection="1">
      <alignment horizontal="center" vertical="center" wrapText="1"/>
    </xf>
    <xf numFmtId="176" fontId="12" fillId="0" borderId="125" xfId="12" applyNumberFormat="1" applyFont="1" applyBorder="1" applyAlignment="1" applyProtection="1">
      <alignment horizontal="center" vertical="center" wrapText="1"/>
    </xf>
    <xf numFmtId="176" fontId="12" fillId="0" borderId="133" xfId="12" applyNumberFormat="1" applyFont="1" applyBorder="1" applyAlignment="1" applyProtection="1">
      <alignment horizontal="center" vertical="center"/>
    </xf>
    <xf numFmtId="176" fontId="12" fillId="0" borderId="139" xfId="12" applyNumberFormat="1" applyFont="1" applyBorder="1" applyAlignment="1" applyProtection="1">
      <alignment horizontal="center" vertical="center"/>
    </xf>
    <xf numFmtId="176" fontId="12" fillId="0" borderId="118" xfId="12" applyNumberFormat="1" applyFont="1" applyBorder="1" applyAlignment="1" applyProtection="1">
      <alignment horizontal="center" vertical="center"/>
    </xf>
    <xf numFmtId="176" fontId="12" fillId="0" borderId="119" xfId="12" applyNumberFormat="1" applyFont="1" applyBorder="1" applyAlignment="1" applyProtection="1">
      <alignment horizontal="center" vertical="center"/>
    </xf>
    <xf numFmtId="176" fontId="12" fillId="0" borderId="123" xfId="10" applyNumberFormat="1" applyFont="1" applyFill="1" applyBorder="1" applyAlignment="1" applyProtection="1">
      <alignment horizontal="center" vertical="center" textRotation="255"/>
    </xf>
    <xf numFmtId="176" fontId="12" fillId="0" borderId="135" xfId="12" applyNumberFormat="1" applyFont="1" applyBorder="1" applyAlignment="1" applyProtection="1">
      <alignment horizontal="center" vertical="distributed" wrapText="1"/>
    </xf>
    <xf numFmtId="176" fontId="12" fillId="0" borderId="48" xfId="12" applyNumberFormat="1" applyFont="1" applyBorder="1" applyAlignment="1" applyProtection="1">
      <alignment horizontal="center" vertical="distributed" wrapText="1"/>
    </xf>
    <xf numFmtId="176" fontId="12" fillId="0" borderId="136" xfId="12" applyNumberFormat="1" applyFont="1" applyBorder="1" applyAlignment="1" applyProtection="1">
      <alignment horizontal="center" vertical="distributed" wrapText="1"/>
    </xf>
    <xf numFmtId="176" fontId="20" fillId="0" borderId="140" xfId="12" applyNumberFormat="1" applyFont="1" applyBorder="1" applyAlignment="1" applyProtection="1">
      <alignment horizontal="center" vertical="distributed" wrapText="1"/>
    </xf>
    <xf numFmtId="176" fontId="20" fillId="0" borderId="31" xfId="12" applyNumberFormat="1" applyFont="1" applyBorder="1" applyAlignment="1" applyProtection="1">
      <alignment horizontal="center" vertical="distributed" wrapText="1"/>
    </xf>
    <xf numFmtId="176" fontId="20" fillId="0" borderId="141" xfId="12" applyNumberFormat="1" applyFont="1" applyBorder="1" applyAlignment="1" applyProtection="1">
      <alignment horizontal="center" vertical="distributed" wrapText="1"/>
    </xf>
    <xf numFmtId="176" fontId="20" fillId="0" borderId="121" xfId="10" applyNumberFormat="1" applyFont="1" applyFill="1" applyBorder="1" applyAlignment="1" applyProtection="1">
      <alignment horizontal="center" vertical="distributed" wrapText="1"/>
    </xf>
    <xf numFmtId="176" fontId="20" fillId="0" borderId="7" xfId="10" applyNumberFormat="1" applyFont="1" applyFill="1" applyBorder="1" applyAlignment="1" applyProtection="1">
      <alignment horizontal="center" vertical="distributed" wrapText="1"/>
    </xf>
    <xf numFmtId="176" fontId="20" fillId="0" borderId="122" xfId="10" applyNumberFormat="1" applyFont="1" applyFill="1" applyBorder="1" applyAlignment="1" applyProtection="1">
      <alignment horizontal="center" vertical="distributed" wrapText="1"/>
    </xf>
    <xf numFmtId="176" fontId="12" fillId="0" borderId="143" xfId="12" applyNumberFormat="1" applyFont="1" applyBorder="1" applyAlignment="1" applyProtection="1">
      <alignment horizontal="center" vertical="distributed" wrapText="1"/>
    </xf>
    <xf numFmtId="176" fontId="12" fillId="0" borderId="31" xfId="12" applyNumberFormat="1" applyFont="1" applyBorder="1" applyAlignment="1" applyProtection="1">
      <alignment horizontal="center" vertical="distributed" wrapText="1"/>
    </xf>
    <xf numFmtId="176" fontId="12" fillId="0" borderId="7" xfId="12" applyNumberFormat="1" applyFont="1" applyBorder="1" applyAlignment="1" applyProtection="1">
      <alignment horizontal="center" vertical="center"/>
    </xf>
    <xf numFmtId="176" fontId="12" fillId="0" borderId="8" xfId="12" applyNumberFormat="1" applyFont="1" applyBorder="1" applyAlignment="1" applyProtection="1">
      <alignment horizontal="center" vertical="center"/>
    </xf>
    <xf numFmtId="176" fontId="12" fillId="0" borderId="121" xfId="12" applyNumberFormat="1" applyFont="1" applyBorder="1" applyAlignment="1" applyProtection="1">
      <alignment horizontal="center" vertical="distributed"/>
    </xf>
    <xf numFmtId="176" fontId="12" fillId="0" borderId="7" xfId="12" applyNumberFormat="1" applyFont="1" applyBorder="1" applyAlignment="1" applyProtection="1">
      <alignment horizontal="center" vertical="distributed"/>
    </xf>
    <xf numFmtId="176" fontId="12" fillId="0" borderId="131" xfId="12" applyNumberFormat="1" applyFont="1" applyBorder="1" applyAlignment="1" applyProtection="1">
      <alignment horizontal="center" vertical="center"/>
    </xf>
    <xf numFmtId="176" fontId="12" fillId="0" borderId="134" xfId="12" applyNumberFormat="1" applyFont="1" applyBorder="1" applyAlignment="1" applyProtection="1">
      <alignment horizontal="center" vertical="center"/>
    </xf>
    <xf numFmtId="176" fontId="12" fillId="0" borderId="137" xfId="12" applyNumberFormat="1" applyFont="1" applyBorder="1" applyAlignment="1" applyProtection="1">
      <alignment horizontal="center" vertical="center"/>
    </xf>
    <xf numFmtId="176" fontId="12" fillId="0" borderId="122" xfId="12" applyNumberFormat="1" applyFont="1" applyBorder="1" applyAlignment="1" applyProtection="1">
      <alignment horizontal="center" vertical="center"/>
    </xf>
    <xf numFmtId="176" fontId="12" fillId="0" borderId="138" xfId="12" applyNumberFormat="1" applyFont="1" applyBorder="1" applyAlignment="1" applyProtection="1">
      <alignment horizontal="center" vertical="center"/>
    </xf>
    <xf numFmtId="176" fontId="12" fillId="0" borderId="129" xfId="12" applyNumberFormat="1" applyFont="1" applyBorder="1" applyAlignment="1" applyProtection="1">
      <alignment horizontal="center" vertical="center"/>
    </xf>
    <xf numFmtId="176" fontId="12" fillId="0" borderId="125" xfId="12" applyNumberFormat="1" applyFont="1" applyBorder="1" applyAlignment="1" applyProtection="1">
      <alignment horizontal="center" vertical="center"/>
    </xf>
    <xf numFmtId="176" fontId="12" fillId="0" borderId="130" xfId="12" applyNumberFormat="1" applyFont="1" applyBorder="1" applyAlignment="1" applyProtection="1">
      <alignment horizontal="center" vertical="center"/>
    </xf>
    <xf numFmtId="176" fontId="12" fillId="0" borderId="2" xfId="9" applyNumberFormat="1" applyFont="1" applyFill="1" applyBorder="1" applyAlignment="1">
      <alignment horizontal="center" vertical="distributed"/>
    </xf>
    <xf numFmtId="176" fontId="12" fillId="0" borderId="64" xfId="11" applyNumberFormat="1" applyFont="1" applyFill="1" applyBorder="1" applyAlignment="1" applyProtection="1">
      <alignment horizontal="center" vertical="center" shrinkToFit="1"/>
      <protection locked="0"/>
    </xf>
    <xf numFmtId="176" fontId="12" fillId="0" borderId="65" xfId="11" applyNumberFormat="1" applyFont="1" applyFill="1" applyBorder="1" applyAlignment="1" applyProtection="1">
      <alignment horizontal="center" vertical="center" shrinkToFit="1"/>
      <protection locked="0"/>
    </xf>
    <xf numFmtId="176" fontId="12" fillId="0" borderId="67" xfId="11" applyNumberFormat="1" applyFont="1" applyFill="1" applyBorder="1" applyAlignment="1" applyProtection="1">
      <alignment horizontal="center" vertical="center" shrinkToFit="1"/>
      <protection locked="0"/>
    </xf>
    <xf numFmtId="176" fontId="14" fillId="0" borderId="7" xfId="9" applyNumberFormat="1" applyFont="1" applyFill="1" applyBorder="1" applyAlignment="1" applyProtection="1">
      <alignment horizontal="distributed" vertical="center"/>
    </xf>
    <xf numFmtId="176" fontId="14" fillId="0" borderId="8" xfId="9" applyNumberFormat="1" applyFont="1" applyFill="1" applyBorder="1" applyAlignment="1" applyProtection="1">
      <alignment horizontal="distributed" vertical="center"/>
    </xf>
    <xf numFmtId="176" fontId="12" fillId="0" borderId="2" xfId="9" applyNumberFormat="1" applyFont="1" applyFill="1" applyBorder="1" applyAlignment="1" applyProtection="1">
      <alignment horizontal="center" vertical="distributed"/>
    </xf>
    <xf numFmtId="176" fontId="17" fillId="0" borderId="2" xfId="9" applyNumberFormat="1" applyFont="1" applyFill="1" applyBorder="1" applyAlignment="1">
      <alignment horizontal="center" vertical="distributed"/>
    </xf>
    <xf numFmtId="176" fontId="12" fillId="0" borderId="120" xfId="9" applyNumberFormat="1" applyFont="1" applyFill="1" applyBorder="1" applyAlignment="1" applyProtection="1">
      <alignment horizontal="distributed" vertical="center"/>
    </xf>
    <xf numFmtId="176" fontId="12" fillId="0" borderId="2" xfId="9" applyNumberFormat="1" applyFont="1" applyFill="1" applyBorder="1" applyAlignment="1" applyProtection="1">
      <alignment horizontal="center" vertical="center"/>
    </xf>
    <xf numFmtId="176" fontId="11" fillId="0" borderId="0" xfId="9" applyNumberFormat="1" applyFont="1" applyFill="1" applyAlignment="1" applyProtection="1">
      <alignment horizontal="center" vertical="top" shrinkToFit="1"/>
    </xf>
    <xf numFmtId="176" fontId="12" fillId="0" borderId="127" xfId="9" applyNumberFormat="1" applyFont="1" applyFill="1" applyBorder="1" applyAlignment="1" applyProtection="1">
      <alignment horizontal="center" vertical="center"/>
    </xf>
    <xf numFmtId="176" fontId="12" fillId="0" borderId="120" xfId="9" applyNumberFormat="1" applyFont="1" applyFill="1" applyBorder="1" applyAlignment="1" applyProtection="1">
      <alignment horizontal="center" vertical="center"/>
    </xf>
    <xf numFmtId="176" fontId="12" fillId="0" borderId="128" xfId="9" applyNumberFormat="1" applyFont="1" applyFill="1" applyBorder="1" applyAlignment="1" applyProtection="1">
      <alignment horizontal="center" vertical="center"/>
    </xf>
    <xf numFmtId="177" fontId="13" fillId="0" borderId="22" xfId="9" applyNumberFormat="1" applyFont="1" applyFill="1" applyBorder="1" applyAlignment="1" applyProtection="1">
      <alignment horizontal="left" vertical="center"/>
    </xf>
    <xf numFmtId="176" fontId="12" fillId="0" borderId="123" xfId="9" applyNumberFormat="1" applyFont="1" applyFill="1" applyBorder="1" applyAlignment="1" applyProtection="1">
      <alignment horizontal="center" vertical="distributed"/>
    </xf>
    <xf numFmtId="176" fontId="12" fillId="0" borderId="96" xfId="9" applyNumberFormat="1" applyFont="1" applyFill="1" applyBorder="1" applyAlignment="1" applyProtection="1">
      <alignment horizontal="center" vertical="center"/>
    </xf>
    <xf numFmtId="176" fontId="12" fillId="0" borderId="148" xfId="9" applyNumberFormat="1" applyFont="1" applyFill="1" applyBorder="1" applyAlignment="1">
      <alignment horizontal="center" vertical="center"/>
    </xf>
    <xf numFmtId="176" fontId="12" fillId="0" borderId="149" xfId="9" applyNumberFormat="1" applyFont="1" applyFill="1" applyBorder="1" applyAlignment="1" applyProtection="1">
      <alignment horizontal="center" vertical="distributed" wrapText="1"/>
    </xf>
    <xf numFmtId="176" fontId="12" fillId="0" borderId="62" xfId="9" applyNumberFormat="1" applyFont="1" applyFill="1" applyBorder="1" applyAlignment="1">
      <alignment horizontal="center" vertical="distributed" wrapText="1"/>
    </xf>
    <xf numFmtId="176" fontId="12" fillId="0" borderId="63" xfId="9" applyNumberFormat="1" applyFont="1" applyFill="1" applyBorder="1" applyAlignment="1">
      <alignment horizontal="center" vertical="distributed" wrapText="1"/>
    </xf>
    <xf numFmtId="176" fontId="12" fillId="0" borderId="123" xfId="9" applyNumberFormat="1" applyFont="1" applyFill="1" applyBorder="1" applyAlignment="1" applyProtection="1">
      <alignment horizontal="center" vertical="distributed" wrapText="1"/>
    </xf>
    <xf numFmtId="176" fontId="12" fillId="0" borderId="2" xfId="9" applyNumberFormat="1" applyFont="1" applyFill="1" applyBorder="1" applyAlignment="1">
      <alignment horizontal="center" vertical="distributed" wrapText="1"/>
    </xf>
    <xf numFmtId="176" fontId="19" fillId="0" borderId="2" xfId="9" applyNumberFormat="1" applyFont="1" applyFill="1" applyBorder="1" applyAlignment="1">
      <alignment horizontal="center" vertical="distributed" wrapText="1"/>
    </xf>
    <xf numFmtId="176" fontId="27" fillId="0" borderId="0" xfId="14" applyNumberFormat="1" applyFont="1" applyFill="1" applyAlignment="1" applyProtection="1">
      <alignment horizontal="center" vertical="center"/>
    </xf>
    <xf numFmtId="176" fontId="18" fillId="0" borderId="121" xfId="14" applyNumberFormat="1" applyFont="1" applyFill="1" applyBorder="1" applyAlignment="1" applyProtection="1">
      <alignment horizontal="center" vertical="center"/>
    </xf>
    <xf numFmtId="176" fontId="18" fillId="0" borderId="126" xfId="14" applyNumberFormat="1" applyFont="1" applyFill="1" applyBorder="1" applyAlignment="1" applyProtection="1">
      <alignment horizontal="center" vertical="center"/>
    </xf>
    <xf numFmtId="176" fontId="18" fillId="0" borderId="7" xfId="14" applyNumberFormat="1" applyFont="1" applyFill="1" applyBorder="1" applyAlignment="1" applyProtection="1">
      <alignment horizontal="center" vertical="center"/>
    </xf>
    <xf numFmtId="176" fontId="18" fillId="0" borderId="8" xfId="14" applyNumberFormat="1" applyFont="1" applyFill="1" applyBorder="1" applyAlignment="1" applyProtection="1">
      <alignment horizontal="center" vertical="center"/>
    </xf>
    <xf numFmtId="176" fontId="18" fillId="0" borderId="122" xfId="14" applyNumberFormat="1" applyFont="1" applyFill="1" applyBorder="1" applyAlignment="1" applyProtection="1">
      <alignment horizontal="center" vertical="center"/>
    </xf>
    <xf numFmtId="176" fontId="18" fillId="0" borderId="138" xfId="14" applyNumberFormat="1" applyFont="1" applyFill="1" applyBorder="1" applyAlignment="1" applyProtection="1">
      <alignment horizontal="center" vertical="center"/>
    </xf>
    <xf numFmtId="176" fontId="18" fillId="0" borderId="121" xfId="14" applyNumberFormat="1" applyFont="1" applyFill="1" applyBorder="1" applyAlignment="1" applyProtection="1">
      <alignment horizontal="center" vertical="center" shrinkToFit="1"/>
    </xf>
    <xf numFmtId="176" fontId="18" fillId="0" borderId="7" xfId="14" applyNumberFormat="1" applyFont="1" applyFill="1" applyBorder="1" applyAlignment="1" applyProtection="1">
      <alignment horizontal="center" vertical="center" shrinkToFit="1"/>
    </xf>
    <xf numFmtId="176" fontId="18" fillId="0" borderId="122" xfId="14" applyNumberFormat="1" applyFont="1" applyFill="1" applyBorder="1" applyAlignment="1" applyProtection="1">
      <alignment horizontal="center" vertical="center" shrinkToFit="1"/>
    </xf>
    <xf numFmtId="176" fontId="18" fillId="0" borderId="91" xfId="14" applyNumberFormat="1" applyFont="1" applyFill="1" applyBorder="1" applyAlignment="1" applyProtection="1">
      <alignment horizontal="center" vertical="center"/>
    </xf>
    <xf numFmtId="176" fontId="18" fillId="0" borderId="95" xfId="14" applyNumberFormat="1" applyFont="1" applyFill="1" applyBorder="1" applyAlignment="1" applyProtection="1">
      <alignment horizontal="center" vertical="center"/>
    </xf>
    <xf numFmtId="176" fontId="18" fillId="0" borderId="95" xfId="14" applyNumberFormat="1" applyFont="1" applyFill="1" applyBorder="1" applyAlignment="1" applyProtection="1">
      <alignment horizontal="center" vertical="center" wrapText="1"/>
    </xf>
    <xf numFmtId="176" fontId="18" fillId="0" borderId="48" xfId="14" applyNumberFormat="1" applyFont="1" applyFill="1" applyBorder="1" applyAlignment="1" applyProtection="1">
      <alignment horizontal="center" vertical="center" wrapText="1"/>
    </xf>
    <xf numFmtId="176" fontId="18" fillId="0" borderId="136" xfId="14" applyNumberFormat="1" applyFont="1" applyFill="1" applyBorder="1" applyAlignment="1" applyProtection="1">
      <alignment horizontal="center" vertical="center" wrapText="1"/>
    </xf>
    <xf numFmtId="176" fontId="18" fillId="0" borderId="48" xfId="14" applyNumberFormat="1" applyFont="1" applyFill="1" applyBorder="1" applyAlignment="1" applyProtection="1">
      <alignment horizontal="center" vertical="center"/>
    </xf>
    <xf numFmtId="176" fontId="18" fillId="0" borderId="56" xfId="14" applyNumberFormat="1" applyFont="1" applyFill="1" applyBorder="1" applyAlignment="1" applyProtection="1">
      <alignment horizontal="center" vertical="center"/>
    </xf>
    <xf numFmtId="176" fontId="18" fillId="0" borderId="135" xfId="14" applyNumberFormat="1" applyFont="1" applyFill="1" applyBorder="1" applyAlignment="1" applyProtection="1">
      <alignment horizontal="center" vertical="center"/>
    </xf>
    <xf numFmtId="176" fontId="18" fillId="0" borderId="136" xfId="14" applyNumberFormat="1" applyFont="1" applyFill="1" applyBorder="1" applyAlignment="1" applyProtection="1">
      <alignment horizontal="center" vertical="center"/>
    </xf>
    <xf numFmtId="176" fontId="19" fillId="0" borderId="95" xfId="14" applyNumberFormat="1" applyFont="1" applyFill="1" applyBorder="1" applyAlignment="1" applyProtection="1">
      <alignment horizontal="center" vertical="distributed" wrapText="1"/>
    </xf>
    <xf numFmtId="176" fontId="19" fillId="0" borderId="48" xfId="14" applyNumberFormat="1" applyFont="1" applyFill="1" applyBorder="1" applyAlignment="1" applyProtection="1">
      <alignment horizontal="center" vertical="distributed" wrapText="1"/>
    </xf>
    <xf numFmtId="176" fontId="19" fillId="0" borderId="56" xfId="14" applyNumberFormat="1" applyFont="1" applyFill="1" applyBorder="1" applyAlignment="1" applyProtection="1">
      <alignment horizontal="center" vertical="distributed" wrapText="1"/>
    </xf>
    <xf numFmtId="176" fontId="12" fillId="0" borderId="127" xfId="14" applyNumberFormat="1" applyFont="1" applyFill="1" applyBorder="1" applyAlignment="1" applyProtection="1">
      <alignment horizontal="distributed" vertical="center" shrinkToFit="1"/>
    </xf>
    <xf numFmtId="176" fontId="12" fillId="0" borderId="120" xfId="14" applyNumberFormat="1" applyFont="1" applyFill="1" applyBorder="1" applyAlignment="1" applyProtection="1">
      <alignment horizontal="distributed" vertical="center" shrinkToFit="1"/>
    </xf>
    <xf numFmtId="176" fontId="12" fillId="0" borderId="117" xfId="14" applyNumberFormat="1" applyFont="1" applyFill="1" applyBorder="1" applyAlignment="1" applyProtection="1">
      <alignment horizontal="distributed" vertical="center" shrinkToFit="1"/>
    </xf>
    <xf numFmtId="176" fontId="19" fillId="0" borderId="135" xfId="14" applyNumberFormat="1" applyFont="1" applyFill="1" applyBorder="1" applyAlignment="1" applyProtection="1">
      <alignment horizontal="center" vertical="center" wrapText="1"/>
    </xf>
    <xf numFmtId="176" fontId="19" fillId="0" borderId="48" xfId="14" applyNumberFormat="1" applyFont="1" applyFill="1" applyBorder="1" applyAlignment="1" applyProtection="1">
      <alignment horizontal="center" vertical="center" wrapText="1"/>
    </xf>
    <xf numFmtId="176" fontId="19" fillId="0" borderId="56" xfId="14" applyNumberFormat="1" applyFont="1" applyFill="1" applyBorder="1" applyAlignment="1" applyProtection="1">
      <alignment horizontal="center" vertical="center" wrapText="1"/>
    </xf>
    <xf numFmtId="176" fontId="18" fillId="0" borderId="33" xfId="14" applyNumberFormat="1" applyFont="1" applyFill="1" applyBorder="1" applyAlignment="1" applyProtection="1">
      <alignment horizontal="distributed" vertical="center" shrinkToFit="1"/>
    </xf>
    <xf numFmtId="176" fontId="18" fillId="0" borderId="28" xfId="14" applyNumberFormat="1" applyFont="1" applyFill="1" applyBorder="1" applyAlignment="1" applyProtection="1">
      <alignment horizontal="distributed" vertical="center" shrinkToFit="1"/>
    </xf>
    <xf numFmtId="176" fontId="18" fillId="0" borderId="69" xfId="14" applyNumberFormat="1" applyFont="1" applyFill="1" applyBorder="1" applyAlignment="1" applyProtection="1">
      <alignment horizontal="distributed" vertical="center" shrinkToFit="1"/>
    </xf>
    <xf numFmtId="176" fontId="18" fillId="0" borderId="121" xfId="14" applyNumberFormat="1" applyFont="1" applyFill="1" applyBorder="1" applyAlignment="1" applyProtection="1">
      <alignment horizontal="center" vertical="distributed" textRotation="255" wrapText="1"/>
    </xf>
    <xf numFmtId="176" fontId="18" fillId="0" borderId="7" xfId="14" applyNumberFormat="1" applyFont="1" applyFill="1" applyBorder="1" applyAlignment="1" applyProtection="1">
      <alignment horizontal="center" vertical="distributed" textRotation="255" wrapText="1"/>
    </xf>
    <xf numFmtId="176" fontId="18" fillId="0" borderId="139" xfId="14" applyNumberFormat="1" applyFont="1" applyFill="1" applyBorder="1" applyAlignment="1" applyProtection="1">
      <alignment horizontal="center" vertical="distributed" textRotation="255" wrapText="1"/>
    </xf>
    <xf numFmtId="176" fontId="18" fillId="0" borderId="123" xfId="14" applyNumberFormat="1" applyFont="1" applyFill="1" applyBorder="1" applyAlignment="1" applyProtection="1">
      <alignment horizontal="center" vertical="distributed" textRotation="255" shrinkToFit="1"/>
    </xf>
    <xf numFmtId="176" fontId="18" fillId="0" borderId="2" xfId="14" applyNumberFormat="1" applyFont="1" applyFill="1" applyBorder="1" applyAlignment="1" applyProtection="1">
      <alignment horizontal="center" vertical="distributed" textRotation="255" shrinkToFit="1"/>
    </xf>
    <xf numFmtId="176" fontId="18" fillId="0" borderId="109" xfId="14" applyNumberFormat="1" applyFont="1" applyFill="1" applyBorder="1" applyAlignment="1" applyProtection="1">
      <alignment horizontal="center" vertical="distributed" textRotation="255" shrinkToFit="1"/>
    </xf>
    <xf numFmtId="176" fontId="18" fillId="0" borderId="135" xfId="14" applyNumberFormat="1" applyFont="1" applyFill="1" applyBorder="1" applyAlignment="1" applyProtection="1">
      <alignment horizontal="center" vertical="distributed" textRotation="255" shrinkToFit="1"/>
    </xf>
    <xf numFmtId="176" fontId="18" fillId="0" borderId="48" xfId="14" applyNumberFormat="1" applyFont="1" applyFill="1" applyBorder="1" applyAlignment="1" applyProtection="1">
      <alignment horizontal="center" vertical="distributed" textRotation="255" shrinkToFit="1"/>
    </xf>
    <xf numFmtId="176" fontId="18" fillId="0" borderId="136" xfId="14" applyNumberFormat="1" applyFont="1" applyFill="1" applyBorder="1" applyAlignment="1" applyProtection="1">
      <alignment horizontal="center" vertical="distributed" textRotation="255" shrinkToFit="1"/>
    </xf>
    <xf numFmtId="176" fontId="18" fillId="0" borderId="144" xfId="14" applyNumberFormat="1" applyFont="1" applyFill="1" applyBorder="1" applyAlignment="1" applyProtection="1">
      <alignment horizontal="center" vertical="distributed" textRotation="255" shrinkToFit="1"/>
    </xf>
    <xf numFmtId="176" fontId="18" fillId="0" borderId="124" xfId="14" applyNumberFormat="1" applyFont="1" applyFill="1" applyBorder="1" applyAlignment="1" applyProtection="1">
      <alignment horizontal="center" vertical="distributed" textRotation="255" shrinkToFit="1"/>
    </xf>
    <xf numFmtId="176" fontId="18" fillId="0" borderId="140" xfId="14" applyNumberFormat="1" applyFont="1" applyFill="1" applyBorder="1" applyAlignment="1" applyProtection="1">
      <alignment horizontal="center" vertical="distributed" textRotation="255" shrinkToFit="1"/>
    </xf>
    <xf numFmtId="176" fontId="18" fillId="0" borderId="31" xfId="14" applyNumberFormat="1" applyFont="1" applyFill="1" applyBorder="1" applyAlignment="1" applyProtection="1">
      <alignment horizontal="center" vertical="distributed" textRotation="255" shrinkToFit="1"/>
    </xf>
    <xf numFmtId="176" fontId="18" fillId="0" borderId="141" xfId="14" applyNumberFormat="1" applyFont="1" applyFill="1" applyBorder="1" applyAlignment="1" applyProtection="1">
      <alignment horizontal="center" vertical="distributed" textRotation="255" shrinkToFit="1"/>
    </xf>
    <xf numFmtId="176" fontId="18" fillId="0" borderId="140" xfId="14" applyNumberFormat="1" applyFont="1" applyFill="1" applyBorder="1" applyAlignment="1" applyProtection="1">
      <alignment horizontal="distributed" vertical="center"/>
    </xf>
    <xf numFmtId="176" fontId="18" fillId="0" borderId="141" xfId="14" applyNumberFormat="1" applyFont="1" applyFill="1" applyBorder="1" applyAlignment="1" applyProtection="1">
      <alignment horizontal="distributed" vertical="center"/>
    </xf>
    <xf numFmtId="176" fontId="18" fillId="0" borderId="129" xfId="14" applyNumberFormat="1" applyFont="1" applyFill="1" applyBorder="1" applyAlignment="1" applyProtection="1">
      <alignment horizontal="center" vertical="center" wrapText="1"/>
    </xf>
    <xf numFmtId="176" fontId="18" fillId="0" borderId="3" xfId="14" applyNumberFormat="1" applyFont="1" applyFill="1" applyBorder="1" applyAlignment="1" applyProtection="1">
      <alignment horizontal="center" vertical="center" wrapText="1"/>
    </xf>
    <xf numFmtId="176" fontId="18" fillId="0" borderId="134" xfId="14" applyNumberFormat="1" applyFont="1" applyFill="1" applyBorder="1" applyAlignment="1" applyProtection="1">
      <alignment horizontal="center" vertical="center" wrapText="1"/>
    </xf>
    <xf numFmtId="176" fontId="21" fillId="0" borderId="127" xfId="14" applyNumberFormat="1" applyFont="1" applyFill="1" applyBorder="1" applyAlignment="1" applyProtection="1">
      <alignment horizontal="distributed" vertical="center" shrinkToFit="1"/>
    </xf>
    <xf numFmtId="176" fontId="21" fillId="0" borderId="120" xfId="14" applyNumberFormat="1" applyFont="1" applyFill="1" applyBorder="1" applyAlignment="1" applyProtection="1">
      <alignment horizontal="distributed" vertical="center" shrinkToFit="1"/>
    </xf>
    <xf numFmtId="176" fontId="21" fillId="0" borderId="117" xfId="14" applyNumberFormat="1" applyFont="1" applyFill="1" applyBorder="1" applyAlignment="1" applyProtection="1">
      <alignment horizontal="distributed" vertical="center" shrinkToFit="1"/>
    </xf>
    <xf numFmtId="176" fontId="20" fillId="0" borderId="121" xfId="14" applyNumberFormat="1" applyFont="1" applyFill="1" applyBorder="1" applyAlignment="1" applyProtection="1">
      <alignment horizontal="center" vertical="distributed" textRotation="255" wrapText="1"/>
    </xf>
    <xf numFmtId="176" fontId="20" fillId="0" borderId="7" xfId="14" applyNumberFormat="1" applyFont="1" applyFill="1" applyBorder="1" applyAlignment="1" applyProtection="1">
      <alignment horizontal="center" vertical="distributed" textRotation="255" wrapText="1"/>
    </xf>
    <xf numFmtId="176" fontId="12" fillId="0" borderId="123" xfId="14" applyNumberFormat="1" applyFont="1" applyFill="1" applyBorder="1" applyAlignment="1" applyProtection="1">
      <alignment horizontal="center" vertical="distributed" shrinkToFit="1"/>
    </xf>
    <xf numFmtId="176" fontId="12" fillId="0" borderId="2" xfId="14" applyNumberFormat="1" applyFont="1" applyFill="1" applyBorder="1" applyAlignment="1" applyProtection="1">
      <alignment horizontal="center" vertical="distributed" shrinkToFit="1"/>
    </xf>
    <xf numFmtId="176" fontId="12" fillId="0" borderId="140" xfId="14" applyNumberFormat="1" applyFont="1" applyFill="1" applyBorder="1" applyAlignment="1" applyProtection="1">
      <alignment horizontal="center" vertical="distributed" shrinkToFit="1"/>
    </xf>
    <xf numFmtId="176" fontId="12" fillId="0" borderId="31" xfId="14" applyNumberFormat="1" applyFont="1" applyFill="1" applyBorder="1" applyAlignment="1" applyProtection="1">
      <alignment horizontal="center" vertical="distributed" shrinkToFit="1"/>
    </xf>
    <xf numFmtId="176" fontId="12" fillId="0" borderId="141" xfId="14" applyNumberFormat="1" applyFont="1" applyFill="1" applyBorder="1" applyAlignment="1" applyProtection="1">
      <alignment horizontal="center" vertical="distributed" shrinkToFit="1"/>
    </xf>
    <xf numFmtId="176" fontId="12" fillId="0" borderId="135" xfId="14" applyNumberFormat="1" applyFont="1" applyFill="1" applyBorder="1" applyAlignment="1" applyProtection="1">
      <alignment horizontal="center" vertical="distributed" shrinkToFit="1"/>
    </xf>
    <xf numFmtId="176" fontId="12" fillId="0" borderId="48" xfId="14" applyNumberFormat="1" applyFont="1" applyFill="1" applyBorder="1" applyAlignment="1" applyProtection="1">
      <alignment horizontal="center" vertical="distributed" shrinkToFit="1"/>
    </xf>
    <xf numFmtId="176" fontId="12" fillId="0" borderId="136" xfId="14" applyNumberFormat="1" applyFont="1" applyFill="1" applyBorder="1" applyAlignment="1" applyProtection="1">
      <alignment horizontal="center" vertical="distributed" shrinkToFit="1"/>
    </xf>
    <xf numFmtId="176" fontId="12" fillId="0" borderId="3" xfId="14" applyNumberFormat="1" applyFont="1" applyFill="1" applyBorder="1" applyAlignment="1" applyProtection="1">
      <alignment horizontal="center" vertical="center" wrapText="1"/>
    </xf>
    <xf numFmtId="176" fontId="12" fillId="0" borderId="134" xfId="14" applyNumberFormat="1" applyFont="1" applyFill="1" applyBorder="1" applyAlignment="1" applyProtection="1">
      <alignment horizontal="center" vertical="center" wrapText="1"/>
    </xf>
    <xf numFmtId="176" fontId="18" fillId="0" borderId="131" xfId="14" applyNumberFormat="1" applyFont="1" applyFill="1" applyBorder="1" applyAlignment="1" applyProtection="1">
      <alignment horizontal="center" vertical="center"/>
    </xf>
    <xf numFmtId="176" fontId="18" fillId="0" borderId="132" xfId="14" applyNumberFormat="1" applyFont="1" applyFill="1" applyBorder="1" applyAlignment="1" applyProtection="1">
      <alignment horizontal="center" vertical="center"/>
    </xf>
    <xf numFmtId="176" fontId="18" fillId="0" borderId="133" xfId="14" applyNumberFormat="1" applyFont="1" applyFill="1" applyBorder="1" applyAlignment="1" applyProtection="1">
      <alignment horizontal="center" vertical="center"/>
    </xf>
    <xf numFmtId="176" fontId="18" fillId="0" borderId="3" xfId="14" applyNumberFormat="1" applyFont="1" applyFill="1" applyBorder="1" applyAlignment="1" applyProtection="1">
      <alignment horizontal="center" vertical="center"/>
    </xf>
    <xf numFmtId="176" fontId="18" fillId="0" borderId="0" xfId="14" applyNumberFormat="1" applyFont="1" applyFill="1" applyBorder="1" applyAlignment="1" applyProtection="1">
      <alignment horizontal="center" vertical="center"/>
    </xf>
    <xf numFmtId="176" fontId="18" fillId="0" borderId="57" xfId="14" applyNumberFormat="1" applyFont="1" applyFill="1" applyBorder="1" applyAlignment="1" applyProtection="1">
      <alignment horizontal="center" vertical="center"/>
    </xf>
    <xf numFmtId="176" fontId="18" fillId="0" borderId="12" xfId="14" applyNumberFormat="1" applyFont="1" applyFill="1" applyBorder="1" applyAlignment="1" applyProtection="1">
      <alignment horizontal="center" vertical="center"/>
    </xf>
    <xf numFmtId="176" fontId="18" fillId="0" borderId="22" xfId="14" applyNumberFormat="1" applyFont="1" applyFill="1" applyBorder="1" applyAlignment="1" applyProtection="1">
      <alignment horizontal="center" vertical="center"/>
    </xf>
    <xf numFmtId="176" fontId="18" fillId="0" borderId="68" xfId="14" applyNumberFormat="1" applyFont="1" applyFill="1" applyBorder="1" applyAlignment="1" applyProtection="1">
      <alignment horizontal="center" vertical="center"/>
    </xf>
    <xf numFmtId="176" fontId="14" fillId="0" borderId="3" xfId="16" applyNumberFormat="1" applyFont="1" applyBorder="1" applyAlignment="1">
      <alignment horizontal="distributed" vertical="center"/>
    </xf>
    <xf numFmtId="176" fontId="14" fillId="0" borderId="0" xfId="16" applyNumberFormat="1" applyFont="1" applyBorder="1" applyAlignment="1">
      <alignment horizontal="distributed" vertical="center"/>
    </xf>
    <xf numFmtId="176" fontId="14" fillId="0" borderId="57" xfId="16" applyNumberFormat="1" applyFont="1" applyBorder="1" applyAlignment="1">
      <alignment horizontal="distributed" vertical="center"/>
    </xf>
    <xf numFmtId="176" fontId="12" fillId="0" borderId="46" xfId="16" applyNumberFormat="1" applyFont="1" applyBorder="1" applyAlignment="1" applyProtection="1">
      <alignment horizontal="center" vertical="center"/>
    </xf>
    <xf numFmtId="176" fontId="12" fillId="0" borderId="33" xfId="16" applyNumberFormat="1" applyFont="1" applyBorder="1" applyAlignment="1" applyProtection="1">
      <alignment horizontal="center" vertical="center"/>
    </xf>
    <xf numFmtId="176" fontId="12" fillId="0" borderId="51" xfId="16" applyNumberFormat="1" applyFont="1" applyBorder="1" applyAlignment="1" applyProtection="1">
      <alignment horizontal="center" vertical="distributed" textRotation="255" wrapText="1"/>
    </xf>
    <xf numFmtId="176" fontId="12" fillId="0" borderId="23" xfId="16" applyNumberFormat="1" applyFont="1" applyBorder="1" applyAlignment="1" applyProtection="1">
      <alignment horizontal="center" vertical="distributed" textRotation="255" wrapText="1"/>
    </xf>
    <xf numFmtId="176" fontId="12" fillId="0" borderId="46" xfId="16" applyNumberFormat="1" applyFont="1" applyBorder="1" applyAlignment="1" applyProtection="1">
      <alignment horizontal="center" vertical="distributed" textRotation="255" wrapText="1"/>
    </xf>
    <xf numFmtId="176" fontId="12" fillId="0" borderId="33" xfId="16" applyNumberFormat="1" applyFont="1" applyBorder="1" applyAlignment="1" applyProtection="1">
      <alignment horizontal="center" vertical="distributed" textRotation="255" wrapText="1"/>
    </xf>
    <xf numFmtId="176" fontId="12" fillId="0" borderId="46" xfId="16" applyNumberFormat="1" applyFont="1" applyBorder="1" applyAlignment="1" applyProtection="1">
      <alignment horizontal="center" vertical="distributed" textRotation="255"/>
    </xf>
    <xf numFmtId="176" fontId="12" fillId="0" borderId="33" xfId="16" applyNumberFormat="1" applyFont="1" applyBorder="1" applyAlignment="1" applyProtection="1">
      <alignment horizontal="center" vertical="distributed" textRotation="255"/>
    </xf>
    <xf numFmtId="176" fontId="12" fillId="0" borderId="46" xfId="16" applyNumberFormat="1" applyFont="1" applyBorder="1" applyAlignment="1" applyProtection="1">
      <alignment horizontal="center" vertical="distributed" wrapText="1"/>
    </xf>
    <xf numFmtId="176" fontId="12" fillId="0" borderId="33" xfId="16" applyNumberFormat="1" applyFont="1" applyBorder="1" applyAlignment="1" applyProtection="1">
      <alignment horizontal="center" vertical="distributed" wrapText="1"/>
    </xf>
    <xf numFmtId="176" fontId="12" fillId="0" borderId="46" xfId="16" applyNumberFormat="1" applyFont="1" applyBorder="1" applyAlignment="1">
      <alignment horizontal="center" vertical="center" shrinkToFit="1"/>
    </xf>
    <xf numFmtId="176" fontId="12" fillId="0" borderId="33" xfId="16" applyNumberFormat="1" applyFont="1" applyBorder="1" applyAlignment="1">
      <alignment horizontal="center" vertical="center" shrinkToFit="1"/>
    </xf>
    <xf numFmtId="176" fontId="11" fillId="0" borderId="0" xfId="16" applyNumberFormat="1" applyFont="1" applyAlignment="1">
      <alignment horizontal="distributed" vertical="top"/>
    </xf>
    <xf numFmtId="176" fontId="12" fillId="0" borderId="28" xfId="16" applyNumberFormat="1" applyFont="1" applyBorder="1" applyAlignment="1">
      <alignment horizontal="distributed" vertical="center"/>
    </xf>
    <xf numFmtId="176" fontId="14" fillId="0" borderId="3" xfId="16" applyNumberFormat="1" applyFont="1" applyBorder="1" applyAlignment="1" applyProtection="1">
      <alignment horizontal="distributed" vertical="center"/>
    </xf>
    <xf numFmtId="176" fontId="14" fillId="0" borderId="0" xfId="16" applyNumberFormat="1" applyFont="1" applyBorder="1" applyAlignment="1" applyProtection="1">
      <alignment horizontal="distributed" vertical="center"/>
    </xf>
    <xf numFmtId="176" fontId="14" fillId="0" borderId="57" xfId="16" applyNumberFormat="1" applyFont="1" applyBorder="1" applyAlignment="1" applyProtection="1">
      <alignment horizontal="distributed" vertical="center"/>
    </xf>
    <xf numFmtId="176" fontId="19" fillId="0" borderId="46" xfId="16" applyNumberFormat="1" applyFont="1" applyBorder="1" applyAlignment="1">
      <alignment horizontal="center" vertical="center" textRotation="255" wrapText="1"/>
    </xf>
    <xf numFmtId="176" fontId="19" fillId="0" borderId="33" xfId="16" applyNumberFormat="1" applyFont="1" applyBorder="1" applyAlignment="1">
      <alignment horizontal="center" vertical="center" textRotation="255" wrapText="1"/>
    </xf>
  </cellXfs>
  <cellStyles count="19">
    <cellStyle name="20031の青" xfId="1"/>
    <cellStyle name="桁区切り 2" xfId="2"/>
    <cellStyle name="桁区切り 2 2" xfId="11"/>
    <cellStyle name="桁区切り 2 3" xfId="17"/>
    <cellStyle name="桁区切り 3" xfId="8"/>
    <cellStyle name="標準" xfId="0" builtinId="0"/>
    <cellStyle name="標準 2" xfId="5"/>
    <cellStyle name="標準 2 2" xfId="13"/>
    <cellStyle name="標準 3" xfId="18"/>
    <cellStyle name="標準_02H21学校数総括表(印刷用）" xfId="6"/>
    <cellStyle name="標準_02H23幼稚園総括表（印刷用）" xfId="7"/>
    <cellStyle name="標準_03H23小総括表（印刷用）" xfId="10"/>
    <cellStyle name="標準_04H23中総括表(印刷用）" xfId="12"/>
    <cellStyle name="標準_05H23高総括表(印刷用） Z 2" xfId="9"/>
    <cellStyle name="標準_06H23公・私立高小学科別生徒数（印刷用） Z" xfId="15"/>
    <cellStyle name="標準_へき地学校数" xfId="16"/>
    <cellStyle name="標準_公・私立高小学科" xfId="14"/>
    <cellStyle name="標準_凡例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externalLink" Target="externalLinks/externalLink1.xml" />
  <Relationship Id="rId2" Type="http://schemas.openxmlformats.org/officeDocument/2006/relationships/worksheet" Target="worksheets/sheet2.xml" />
  <Relationship Id="rId16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26</xdr:row>
      <xdr:rowOff>28575</xdr:rowOff>
    </xdr:from>
    <xdr:to>
      <xdr:col>3</xdr:col>
      <xdr:colOff>0</xdr:colOff>
      <xdr:row>28</xdr:row>
      <xdr:rowOff>38100</xdr:rowOff>
    </xdr:to>
    <xdr:sp macro="" textlink="">
      <xdr:nvSpPr>
        <xdr:cNvPr id="5058" name="AutoShape 2"/>
        <xdr:cNvSpPr>
          <a:spLocks/>
        </xdr:cNvSpPr>
      </xdr:nvSpPr>
      <xdr:spPr bwMode="auto">
        <a:xfrm>
          <a:off x="2552700" y="8286750"/>
          <a:ext cx="76200" cy="695325"/>
        </a:xfrm>
        <a:prstGeom prst="leftBrace">
          <a:avLst>
            <a:gd name="adj1" fmla="val 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933450</xdr:colOff>
      <xdr:row>28</xdr:row>
      <xdr:rowOff>57150</xdr:rowOff>
    </xdr:from>
    <xdr:to>
      <xdr:col>2</xdr:col>
      <xdr:colOff>1009650</xdr:colOff>
      <xdr:row>29</xdr:row>
      <xdr:rowOff>323850</xdr:rowOff>
    </xdr:to>
    <xdr:sp macro="" textlink="">
      <xdr:nvSpPr>
        <xdr:cNvPr id="5059" name="AutoShape 3"/>
        <xdr:cNvSpPr>
          <a:spLocks/>
        </xdr:cNvSpPr>
      </xdr:nvSpPr>
      <xdr:spPr bwMode="auto">
        <a:xfrm>
          <a:off x="2543175" y="9001125"/>
          <a:ext cx="76200" cy="60960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934131</xdr:colOff>
      <xdr:row>35</xdr:row>
      <xdr:rowOff>42182</xdr:rowOff>
    </xdr:from>
    <xdr:to>
      <xdr:col>2</xdr:col>
      <xdr:colOff>1011692</xdr:colOff>
      <xdr:row>36</xdr:row>
      <xdr:rowOff>314004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2553381" y="12125325"/>
          <a:ext cx="77561" cy="612000"/>
        </a:xfrm>
        <a:prstGeom prst="leftBrace">
          <a:avLst>
            <a:gd name="adj1" fmla="val 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934131</xdr:colOff>
      <xdr:row>37</xdr:row>
      <xdr:rowOff>40821</xdr:rowOff>
    </xdr:from>
    <xdr:to>
      <xdr:col>2</xdr:col>
      <xdr:colOff>1011692</xdr:colOff>
      <xdr:row>38</xdr:row>
      <xdr:rowOff>312642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2553381" y="12804321"/>
          <a:ext cx="77561" cy="612000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934131</xdr:colOff>
      <xdr:row>33</xdr:row>
      <xdr:rowOff>27214</xdr:rowOff>
    </xdr:from>
    <xdr:to>
      <xdr:col>2</xdr:col>
      <xdr:colOff>1011692</xdr:colOff>
      <xdr:row>34</xdr:row>
      <xdr:rowOff>299036</xdr:rowOff>
    </xdr:to>
    <xdr:sp macro="" textlink="">
      <xdr:nvSpPr>
        <xdr:cNvPr id="15" name="AutoShape 2"/>
        <xdr:cNvSpPr>
          <a:spLocks/>
        </xdr:cNvSpPr>
      </xdr:nvSpPr>
      <xdr:spPr bwMode="auto">
        <a:xfrm>
          <a:off x="2553381" y="11430000"/>
          <a:ext cx="77561" cy="612000"/>
        </a:xfrm>
        <a:prstGeom prst="leftBrace">
          <a:avLst>
            <a:gd name="adj1" fmla="val 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28575" y="1181100"/>
          <a:ext cx="100965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4" name="Line 27"/>
        <xdr:cNvSpPr>
          <a:spLocks noChangeShapeType="1"/>
        </xdr:cNvSpPr>
      </xdr:nvSpPr>
      <xdr:spPr bwMode="auto">
        <a:xfrm>
          <a:off x="28575" y="1181100"/>
          <a:ext cx="100965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52450" y="112299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371475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52450" y="13973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" name="Line 361"/>
        <xdr:cNvSpPr>
          <a:spLocks noChangeShapeType="1"/>
        </xdr:cNvSpPr>
      </xdr:nvSpPr>
      <xdr:spPr bwMode="auto">
        <a:xfrm>
          <a:off x="28575" y="609600"/>
          <a:ext cx="12573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等学校"/>
      <sheetName val="1010"/>
      <sheetName val="2010～"/>
      <sheetName val="3010"/>
      <sheetName val="4010"/>
      <sheetName val="5010～"/>
      <sheetName val="1011"/>
      <sheetName val="5410～"/>
      <sheetName val="5210～"/>
      <sheetName val="5310～"/>
      <sheetName val="生徒数"/>
      <sheetName val="教員数"/>
      <sheetName val="職員数"/>
      <sheetName val="総括表 "/>
      <sheetName val="道立"/>
      <sheetName val="市町村・私立"/>
      <sheetName val="市町村コード"/>
      <sheetName val="貼付用"/>
      <sheetName val="略称式"/>
    </sheetNames>
    <sheetDataSet>
      <sheetData sheetId="0"/>
      <sheetData sheetId="1"/>
      <sheetData sheetId="2"/>
      <sheetData sheetId="3"/>
      <sheetData sheetId="4"/>
      <sheetData sheetId="5">
        <row r="7">
          <cell r="C7" t="str">
            <v>道立</v>
          </cell>
          <cell r="L7" t="str">
            <v>普通科</v>
          </cell>
          <cell r="M7" t="str">
            <v>男</v>
          </cell>
          <cell r="R7">
            <v>8</v>
          </cell>
        </row>
        <row r="8">
          <cell r="C8" t="str">
            <v>道立</v>
          </cell>
          <cell r="L8" t="str">
            <v>普通科</v>
          </cell>
          <cell r="M8" t="str">
            <v>女</v>
          </cell>
          <cell r="R8">
            <v>8</v>
          </cell>
        </row>
        <row r="9">
          <cell r="C9" t="str">
            <v>道立</v>
          </cell>
          <cell r="L9" t="str">
            <v>計</v>
          </cell>
          <cell r="M9" t="str">
            <v>男</v>
          </cell>
          <cell r="R9">
            <v>8</v>
          </cell>
        </row>
        <row r="10">
          <cell r="C10" t="str">
            <v>道立</v>
          </cell>
          <cell r="L10" t="str">
            <v>計</v>
          </cell>
          <cell r="M10" t="str">
            <v>女</v>
          </cell>
          <cell r="R10">
            <v>8</v>
          </cell>
        </row>
        <row r="11">
          <cell r="C11" t="str">
            <v>道立</v>
          </cell>
          <cell r="L11" t="str">
            <v>計</v>
          </cell>
          <cell r="M11" t="str">
            <v/>
          </cell>
          <cell r="R11">
            <v>16</v>
          </cell>
        </row>
        <row r="12">
          <cell r="C12" t="str">
            <v>道立</v>
          </cell>
          <cell r="L12" t="str">
            <v>普通科</v>
          </cell>
          <cell r="M12" t="str">
            <v>男</v>
          </cell>
          <cell r="R12">
            <v>110</v>
          </cell>
        </row>
        <row r="13">
          <cell r="C13" t="str">
            <v>道立</v>
          </cell>
          <cell r="L13" t="str">
            <v>普通科</v>
          </cell>
          <cell r="M13" t="str">
            <v>女</v>
          </cell>
          <cell r="R13">
            <v>79</v>
          </cell>
        </row>
        <row r="14">
          <cell r="C14" t="str">
            <v>道立</v>
          </cell>
          <cell r="L14" t="str">
            <v>計</v>
          </cell>
          <cell r="M14" t="str">
            <v>男</v>
          </cell>
          <cell r="R14">
            <v>110</v>
          </cell>
        </row>
        <row r="15">
          <cell r="C15" t="str">
            <v>道立</v>
          </cell>
          <cell r="L15" t="str">
            <v>計</v>
          </cell>
          <cell r="M15" t="str">
            <v>女</v>
          </cell>
          <cell r="R15">
            <v>79</v>
          </cell>
        </row>
        <row r="16">
          <cell r="C16" t="str">
            <v>道立</v>
          </cell>
          <cell r="L16" t="str">
            <v>計</v>
          </cell>
          <cell r="M16" t="str">
            <v/>
          </cell>
          <cell r="R16">
            <v>189</v>
          </cell>
        </row>
        <row r="17">
          <cell r="C17" t="str">
            <v>道立</v>
          </cell>
          <cell r="L17" t="str">
            <v>普通科</v>
          </cell>
          <cell r="M17" t="str">
            <v>男</v>
          </cell>
          <cell r="R17">
            <v>52</v>
          </cell>
        </row>
        <row r="18">
          <cell r="C18" t="str">
            <v>道立</v>
          </cell>
          <cell r="L18" t="str">
            <v>普通科</v>
          </cell>
          <cell r="M18" t="str">
            <v>女</v>
          </cell>
          <cell r="R18">
            <v>68</v>
          </cell>
        </row>
        <row r="19">
          <cell r="C19" t="str">
            <v>道立</v>
          </cell>
          <cell r="L19" t="str">
            <v>計</v>
          </cell>
          <cell r="M19" t="str">
            <v>男</v>
          </cell>
          <cell r="R19">
            <v>52</v>
          </cell>
        </row>
        <row r="20">
          <cell r="C20" t="str">
            <v>道立</v>
          </cell>
          <cell r="L20" t="str">
            <v>計</v>
          </cell>
          <cell r="M20" t="str">
            <v>女</v>
          </cell>
          <cell r="R20">
            <v>68</v>
          </cell>
        </row>
        <row r="21">
          <cell r="C21" t="str">
            <v>道立</v>
          </cell>
          <cell r="L21" t="str">
            <v>計</v>
          </cell>
          <cell r="M21" t="str">
            <v/>
          </cell>
          <cell r="R21">
            <v>120</v>
          </cell>
        </row>
        <row r="22">
          <cell r="C22" t="str">
            <v>道立</v>
          </cell>
          <cell r="L22" t="str">
            <v>農業関係</v>
          </cell>
          <cell r="M22" t="str">
            <v>男</v>
          </cell>
          <cell r="R22">
            <v>32</v>
          </cell>
        </row>
        <row r="23">
          <cell r="C23" t="str">
            <v>道立</v>
          </cell>
          <cell r="L23" t="str">
            <v>農業関係</v>
          </cell>
          <cell r="M23" t="str">
            <v>女</v>
          </cell>
          <cell r="R23">
            <v>8</v>
          </cell>
        </row>
        <row r="24">
          <cell r="C24" t="str">
            <v>道立</v>
          </cell>
          <cell r="L24" t="str">
            <v>畜産関係</v>
          </cell>
          <cell r="M24" t="str">
            <v>男</v>
          </cell>
          <cell r="R24">
            <v>17</v>
          </cell>
        </row>
        <row r="25">
          <cell r="C25" t="str">
            <v>道立</v>
          </cell>
          <cell r="L25" t="str">
            <v>畜産関係</v>
          </cell>
          <cell r="M25" t="str">
            <v>女</v>
          </cell>
          <cell r="R25">
            <v>17</v>
          </cell>
        </row>
        <row r="26">
          <cell r="C26" t="str">
            <v>道立</v>
          </cell>
          <cell r="L26" t="str">
            <v>食品化学関係</v>
          </cell>
          <cell r="M26" t="str">
            <v>男</v>
          </cell>
          <cell r="R26">
            <v>3</v>
          </cell>
        </row>
        <row r="27">
          <cell r="C27" t="str">
            <v>道立</v>
          </cell>
          <cell r="L27" t="str">
            <v>食品化学関係</v>
          </cell>
          <cell r="M27" t="str">
            <v>女</v>
          </cell>
          <cell r="R27">
            <v>29</v>
          </cell>
        </row>
        <row r="28">
          <cell r="C28" t="str">
            <v>道立</v>
          </cell>
          <cell r="L28" t="str">
            <v>生活科学関係</v>
          </cell>
          <cell r="M28" t="str">
            <v>男</v>
          </cell>
          <cell r="R28">
            <v>0</v>
          </cell>
        </row>
        <row r="29">
          <cell r="C29" t="str">
            <v>道立</v>
          </cell>
          <cell r="L29" t="str">
            <v>生活科学関係</v>
          </cell>
          <cell r="M29" t="str">
            <v>女</v>
          </cell>
          <cell r="R29">
            <v>30</v>
          </cell>
        </row>
        <row r="30">
          <cell r="C30" t="str">
            <v>道立</v>
          </cell>
          <cell r="L30" t="str">
            <v>農業土木関係</v>
          </cell>
          <cell r="M30" t="str">
            <v>男</v>
          </cell>
          <cell r="R30">
            <v>29</v>
          </cell>
        </row>
        <row r="31">
          <cell r="C31" t="str">
            <v>道立</v>
          </cell>
          <cell r="L31" t="str">
            <v>農業土木関係</v>
          </cell>
          <cell r="M31" t="str">
            <v>女</v>
          </cell>
          <cell r="R31">
            <v>2</v>
          </cell>
        </row>
        <row r="32">
          <cell r="C32" t="str">
            <v>道立</v>
          </cell>
          <cell r="L32" t="str">
            <v>造園関係</v>
          </cell>
          <cell r="M32" t="str">
            <v>男</v>
          </cell>
          <cell r="R32">
            <v>19</v>
          </cell>
        </row>
        <row r="33">
          <cell r="C33" t="str">
            <v>道立</v>
          </cell>
          <cell r="L33" t="str">
            <v>造園関係</v>
          </cell>
          <cell r="M33" t="str">
            <v>女</v>
          </cell>
          <cell r="R33">
            <v>19</v>
          </cell>
        </row>
        <row r="34">
          <cell r="C34" t="str">
            <v>道立</v>
          </cell>
          <cell r="L34" t="str">
            <v>林業関係</v>
          </cell>
          <cell r="M34" t="str">
            <v>男</v>
          </cell>
          <cell r="R34">
            <v>38</v>
          </cell>
        </row>
        <row r="35">
          <cell r="C35" t="str">
            <v>道立</v>
          </cell>
          <cell r="L35" t="str">
            <v>林業関係</v>
          </cell>
          <cell r="M35" t="str">
            <v>女</v>
          </cell>
          <cell r="R35">
            <v>2</v>
          </cell>
        </row>
        <row r="36">
          <cell r="C36" t="str">
            <v>道立</v>
          </cell>
          <cell r="L36" t="str">
            <v>計</v>
          </cell>
          <cell r="M36" t="str">
            <v>男</v>
          </cell>
          <cell r="R36">
            <v>138</v>
          </cell>
        </row>
        <row r="37">
          <cell r="C37" t="str">
            <v>道立</v>
          </cell>
          <cell r="L37" t="str">
            <v>計</v>
          </cell>
          <cell r="M37" t="str">
            <v>女</v>
          </cell>
          <cell r="R37">
            <v>107</v>
          </cell>
        </row>
        <row r="38">
          <cell r="C38" t="str">
            <v>道立</v>
          </cell>
          <cell r="L38" t="str">
            <v>計</v>
          </cell>
          <cell r="M38" t="str">
            <v/>
          </cell>
          <cell r="R38">
            <v>245</v>
          </cell>
        </row>
        <row r="39">
          <cell r="C39" t="str">
            <v>市町村立</v>
          </cell>
          <cell r="L39" t="str">
            <v>普通科</v>
          </cell>
          <cell r="M39" t="str">
            <v>男</v>
          </cell>
          <cell r="R39">
            <v>46</v>
          </cell>
        </row>
        <row r="40">
          <cell r="C40" t="str">
            <v>市町村立</v>
          </cell>
          <cell r="L40" t="str">
            <v>普通科</v>
          </cell>
          <cell r="M40" t="str">
            <v>女</v>
          </cell>
          <cell r="R40">
            <v>61</v>
          </cell>
        </row>
        <row r="41">
          <cell r="C41" t="str">
            <v>市町村立</v>
          </cell>
          <cell r="L41" t="str">
            <v>情報処理関係</v>
          </cell>
          <cell r="M41" t="str">
            <v>男</v>
          </cell>
          <cell r="R41">
            <v>30</v>
          </cell>
        </row>
        <row r="42">
          <cell r="C42" t="str">
            <v>市町村立</v>
          </cell>
          <cell r="L42" t="str">
            <v>情報処理関係</v>
          </cell>
          <cell r="M42" t="str">
            <v>女</v>
          </cell>
          <cell r="R42">
            <v>44</v>
          </cell>
        </row>
        <row r="43">
          <cell r="C43" t="str">
            <v>市町村立</v>
          </cell>
          <cell r="L43" t="str">
            <v>計</v>
          </cell>
          <cell r="M43" t="str">
            <v>男</v>
          </cell>
          <cell r="R43">
            <v>76</v>
          </cell>
        </row>
        <row r="44">
          <cell r="C44" t="str">
            <v>市町村立</v>
          </cell>
          <cell r="L44" t="str">
            <v>計</v>
          </cell>
          <cell r="M44" t="str">
            <v>女</v>
          </cell>
          <cell r="R44">
            <v>105</v>
          </cell>
        </row>
        <row r="45">
          <cell r="C45" t="str">
            <v>市町村立</v>
          </cell>
          <cell r="L45" t="str">
            <v>計</v>
          </cell>
          <cell r="M45" t="str">
            <v/>
          </cell>
          <cell r="R45">
            <v>181</v>
          </cell>
        </row>
        <row r="46">
          <cell r="C46" t="str">
            <v>道立</v>
          </cell>
          <cell r="L46" t="str">
            <v>看護関係</v>
          </cell>
          <cell r="M46" t="str">
            <v>男</v>
          </cell>
          <cell r="R46">
            <v>3</v>
          </cell>
        </row>
        <row r="47">
          <cell r="C47" t="str">
            <v>道立</v>
          </cell>
          <cell r="L47" t="str">
            <v>看護関係</v>
          </cell>
          <cell r="M47" t="str">
            <v>女</v>
          </cell>
          <cell r="R47">
            <v>61</v>
          </cell>
        </row>
        <row r="48">
          <cell r="C48" t="str">
            <v>道立</v>
          </cell>
          <cell r="L48" t="str">
            <v>計</v>
          </cell>
          <cell r="M48" t="str">
            <v>男</v>
          </cell>
          <cell r="R48">
            <v>3</v>
          </cell>
        </row>
        <row r="49">
          <cell r="C49" t="str">
            <v>道立</v>
          </cell>
          <cell r="L49" t="str">
            <v>計</v>
          </cell>
          <cell r="M49" t="str">
            <v>女</v>
          </cell>
          <cell r="R49">
            <v>61</v>
          </cell>
        </row>
        <row r="50">
          <cell r="C50" t="str">
            <v>道立</v>
          </cell>
          <cell r="L50" t="str">
            <v>計</v>
          </cell>
          <cell r="M50" t="str">
            <v/>
          </cell>
          <cell r="R50">
            <v>64</v>
          </cell>
        </row>
        <row r="51">
          <cell r="C51" t="str">
            <v>道立</v>
          </cell>
          <cell r="L51" t="str">
            <v>総合学科</v>
          </cell>
          <cell r="M51" t="str">
            <v>男</v>
          </cell>
          <cell r="R51">
            <v>21</v>
          </cell>
        </row>
        <row r="52">
          <cell r="C52" t="str">
            <v>道立</v>
          </cell>
          <cell r="L52" t="str">
            <v>総合学科</v>
          </cell>
          <cell r="M52" t="str">
            <v>女</v>
          </cell>
          <cell r="R52">
            <v>26</v>
          </cell>
        </row>
        <row r="53">
          <cell r="C53" t="str">
            <v>道立</v>
          </cell>
          <cell r="L53" t="str">
            <v>計</v>
          </cell>
          <cell r="M53" t="str">
            <v>男</v>
          </cell>
          <cell r="R53">
            <v>21</v>
          </cell>
        </row>
        <row r="54">
          <cell r="C54" t="str">
            <v>道立</v>
          </cell>
          <cell r="L54" t="str">
            <v>計</v>
          </cell>
          <cell r="M54" t="str">
            <v>女</v>
          </cell>
          <cell r="R54">
            <v>26</v>
          </cell>
        </row>
        <row r="55">
          <cell r="C55" t="str">
            <v>道立</v>
          </cell>
          <cell r="L55" t="str">
            <v>計</v>
          </cell>
          <cell r="M55" t="str">
            <v/>
          </cell>
          <cell r="R55">
            <v>47</v>
          </cell>
        </row>
        <row r="56">
          <cell r="C56" t="str">
            <v>道立</v>
          </cell>
          <cell r="L56" t="str">
            <v>普通科</v>
          </cell>
          <cell r="M56" t="str">
            <v>男</v>
          </cell>
          <cell r="R56">
            <v>27</v>
          </cell>
        </row>
        <row r="57">
          <cell r="C57" t="str">
            <v>道立</v>
          </cell>
          <cell r="L57" t="str">
            <v>普通科</v>
          </cell>
          <cell r="M57" t="str">
            <v>女</v>
          </cell>
          <cell r="R57">
            <v>26</v>
          </cell>
        </row>
        <row r="58">
          <cell r="C58" t="str">
            <v>道立</v>
          </cell>
          <cell r="L58" t="str">
            <v>計</v>
          </cell>
          <cell r="M58" t="str">
            <v>男</v>
          </cell>
          <cell r="R58">
            <v>27</v>
          </cell>
        </row>
        <row r="59">
          <cell r="C59" t="str">
            <v>道立</v>
          </cell>
          <cell r="L59" t="str">
            <v>計</v>
          </cell>
          <cell r="M59" t="str">
            <v>女</v>
          </cell>
          <cell r="R59">
            <v>26</v>
          </cell>
        </row>
        <row r="60">
          <cell r="C60" t="str">
            <v>道立</v>
          </cell>
          <cell r="L60" t="str">
            <v>計</v>
          </cell>
          <cell r="M60" t="str">
            <v/>
          </cell>
          <cell r="R60">
            <v>53</v>
          </cell>
        </row>
        <row r="61">
          <cell r="C61" t="str">
            <v>市町村立</v>
          </cell>
          <cell r="L61" t="str">
            <v>食物関係</v>
          </cell>
          <cell r="M61" t="str">
            <v>男</v>
          </cell>
          <cell r="R61">
            <v>13</v>
          </cell>
        </row>
        <row r="62">
          <cell r="C62" t="str">
            <v>市町村立</v>
          </cell>
          <cell r="L62" t="str">
            <v>食物関係</v>
          </cell>
          <cell r="M62" t="str">
            <v>女</v>
          </cell>
          <cell r="R62">
            <v>28</v>
          </cell>
        </row>
        <row r="63">
          <cell r="C63" t="str">
            <v>市町村立</v>
          </cell>
          <cell r="L63" t="str">
            <v>計</v>
          </cell>
          <cell r="M63" t="str">
            <v>男</v>
          </cell>
          <cell r="R63">
            <v>13</v>
          </cell>
        </row>
        <row r="64">
          <cell r="C64" t="str">
            <v>市町村立</v>
          </cell>
          <cell r="L64" t="str">
            <v>計</v>
          </cell>
          <cell r="M64" t="str">
            <v>女</v>
          </cell>
          <cell r="R64">
            <v>28</v>
          </cell>
        </row>
        <row r="65">
          <cell r="C65" t="str">
            <v>市町村立</v>
          </cell>
          <cell r="L65" t="str">
            <v>計</v>
          </cell>
          <cell r="M65" t="str">
            <v/>
          </cell>
          <cell r="R65">
            <v>41</v>
          </cell>
        </row>
        <row r="66">
          <cell r="C66" t="str">
            <v>道立</v>
          </cell>
          <cell r="L66" t="str">
            <v>普通科</v>
          </cell>
          <cell r="M66" t="str">
            <v>男</v>
          </cell>
          <cell r="R66">
            <v>82</v>
          </cell>
        </row>
        <row r="67">
          <cell r="C67" t="str">
            <v>道立</v>
          </cell>
          <cell r="L67" t="str">
            <v>普通科</v>
          </cell>
          <cell r="M67" t="str">
            <v>女</v>
          </cell>
          <cell r="R67">
            <v>76</v>
          </cell>
        </row>
        <row r="68">
          <cell r="C68" t="str">
            <v>道立</v>
          </cell>
          <cell r="L68" t="str">
            <v>理数関係</v>
          </cell>
          <cell r="M68" t="str">
            <v>男</v>
          </cell>
          <cell r="R68">
            <v>16</v>
          </cell>
        </row>
        <row r="69">
          <cell r="C69" t="str">
            <v>道立</v>
          </cell>
          <cell r="L69" t="str">
            <v>理数関係</v>
          </cell>
          <cell r="M69" t="str">
            <v>女</v>
          </cell>
          <cell r="R69">
            <v>24</v>
          </cell>
        </row>
        <row r="70">
          <cell r="C70" t="str">
            <v>道立</v>
          </cell>
          <cell r="L70" t="str">
            <v>計</v>
          </cell>
          <cell r="M70" t="str">
            <v>男</v>
          </cell>
          <cell r="R70">
            <v>98</v>
          </cell>
        </row>
        <row r="71">
          <cell r="C71" t="str">
            <v>道立</v>
          </cell>
          <cell r="L71" t="str">
            <v>計</v>
          </cell>
          <cell r="M71" t="str">
            <v>女</v>
          </cell>
          <cell r="R71">
            <v>100</v>
          </cell>
        </row>
        <row r="72">
          <cell r="C72" t="str">
            <v>道立</v>
          </cell>
          <cell r="L72" t="str">
            <v>計</v>
          </cell>
          <cell r="M72" t="str">
            <v/>
          </cell>
          <cell r="R72">
            <v>198</v>
          </cell>
        </row>
        <row r="73">
          <cell r="C73" t="str">
            <v>道立</v>
          </cell>
          <cell r="L73" t="str">
            <v>電子機械関係</v>
          </cell>
          <cell r="M73" t="str">
            <v>男</v>
          </cell>
          <cell r="R73">
            <v>24</v>
          </cell>
        </row>
        <row r="74">
          <cell r="C74" t="str">
            <v>道立</v>
          </cell>
          <cell r="L74" t="str">
            <v>電子機械関係</v>
          </cell>
          <cell r="M74" t="str">
            <v>女</v>
          </cell>
          <cell r="R74">
            <v>3</v>
          </cell>
        </row>
        <row r="75">
          <cell r="C75" t="str">
            <v>道立</v>
          </cell>
          <cell r="L75" t="str">
            <v>電気関係</v>
          </cell>
          <cell r="M75" t="str">
            <v>男</v>
          </cell>
          <cell r="R75">
            <v>14</v>
          </cell>
        </row>
        <row r="76">
          <cell r="C76" t="str">
            <v>道立</v>
          </cell>
          <cell r="L76" t="str">
            <v>電気関係</v>
          </cell>
          <cell r="M76" t="str">
            <v>女</v>
          </cell>
          <cell r="R76">
            <v>0</v>
          </cell>
        </row>
        <row r="77">
          <cell r="C77" t="str">
            <v>道立</v>
          </cell>
          <cell r="L77" t="str">
            <v>計</v>
          </cell>
          <cell r="M77" t="str">
            <v>男</v>
          </cell>
          <cell r="R77">
            <v>38</v>
          </cell>
        </row>
        <row r="78">
          <cell r="C78" t="str">
            <v>道立</v>
          </cell>
          <cell r="L78" t="str">
            <v>計</v>
          </cell>
          <cell r="M78" t="str">
            <v>女</v>
          </cell>
          <cell r="R78">
            <v>3</v>
          </cell>
        </row>
        <row r="79">
          <cell r="C79" t="str">
            <v>道立</v>
          </cell>
          <cell r="L79" t="str">
            <v>計</v>
          </cell>
          <cell r="M79" t="str">
            <v/>
          </cell>
          <cell r="R79">
            <v>41</v>
          </cell>
        </row>
        <row r="80">
          <cell r="C80" t="str">
            <v>市町村立</v>
          </cell>
          <cell r="L80" t="str">
            <v>普通科</v>
          </cell>
          <cell r="M80" t="str">
            <v>男</v>
          </cell>
          <cell r="R80">
            <v>55</v>
          </cell>
        </row>
        <row r="81">
          <cell r="C81" t="str">
            <v>市町村立</v>
          </cell>
          <cell r="L81" t="str">
            <v>普通科</v>
          </cell>
          <cell r="M81" t="str">
            <v>女</v>
          </cell>
          <cell r="R81">
            <v>51</v>
          </cell>
        </row>
        <row r="82">
          <cell r="C82" t="str">
            <v>市町村立</v>
          </cell>
          <cell r="L82" t="str">
            <v>商業関係</v>
          </cell>
          <cell r="M82" t="str">
            <v>男</v>
          </cell>
          <cell r="R82">
            <v>66</v>
          </cell>
        </row>
        <row r="83">
          <cell r="C83" t="str">
            <v>市町村立</v>
          </cell>
          <cell r="L83" t="str">
            <v>商業関係</v>
          </cell>
          <cell r="M83" t="str">
            <v>女</v>
          </cell>
          <cell r="R83">
            <v>55</v>
          </cell>
        </row>
        <row r="84">
          <cell r="C84" t="str">
            <v>市町村立</v>
          </cell>
          <cell r="L84" t="str">
            <v>計</v>
          </cell>
          <cell r="M84" t="str">
            <v>男</v>
          </cell>
          <cell r="R84">
            <v>121</v>
          </cell>
        </row>
        <row r="85">
          <cell r="C85" t="str">
            <v>市町村立</v>
          </cell>
          <cell r="L85" t="str">
            <v>計</v>
          </cell>
          <cell r="M85" t="str">
            <v>女</v>
          </cell>
          <cell r="R85">
            <v>106</v>
          </cell>
        </row>
        <row r="86">
          <cell r="C86" t="str">
            <v>市町村立</v>
          </cell>
          <cell r="L86" t="str">
            <v>計</v>
          </cell>
          <cell r="M86" t="str">
            <v/>
          </cell>
          <cell r="R86">
            <v>227</v>
          </cell>
        </row>
        <row r="87">
          <cell r="C87" t="str">
            <v>道立</v>
          </cell>
          <cell r="L87" t="str">
            <v>普通科</v>
          </cell>
          <cell r="M87" t="str">
            <v>男</v>
          </cell>
          <cell r="R87">
            <v>26</v>
          </cell>
        </row>
        <row r="88">
          <cell r="C88" t="str">
            <v>道立</v>
          </cell>
          <cell r="L88" t="str">
            <v>普通科</v>
          </cell>
          <cell r="M88" t="str">
            <v>女</v>
          </cell>
          <cell r="R88">
            <v>23</v>
          </cell>
        </row>
        <row r="89">
          <cell r="C89" t="str">
            <v>道立</v>
          </cell>
          <cell r="L89" t="str">
            <v>計</v>
          </cell>
          <cell r="M89" t="str">
            <v>男</v>
          </cell>
          <cell r="R89">
            <v>26</v>
          </cell>
        </row>
        <row r="90">
          <cell r="C90" t="str">
            <v>道立</v>
          </cell>
          <cell r="L90" t="str">
            <v>計</v>
          </cell>
          <cell r="M90" t="str">
            <v>女</v>
          </cell>
          <cell r="R90">
            <v>23</v>
          </cell>
        </row>
        <row r="91">
          <cell r="C91" t="str">
            <v>道立</v>
          </cell>
          <cell r="L91" t="str">
            <v>計</v>
          </cell>
          <cell r="M91" t="str">
            <v/>
          </cell>
          <cell r="R91">
            <v>49</v>
          </cell>
        </row>
        <row r="92">
          <cell r="C92" t="str">
            <v>道立</v>
          </cell>
          <cell r="L92" t="str">
            <v>普通科</v>
          </cell>
          <cell r="M92" t="str">
            <v>男</v>
          </cell>
          <cell r="R92">
            <v>29</v>
          </cell>
        </row>
        <row r="93">
          <cell r="C93" t="str">
            <v>道立</v>
          </cell>
          <cell r="L93" t="str">
            <v>普通科</v>
          </cell>
          <cell r="M93" t="str">
            <v>女</v>
          </cell>
          <cell r="R93">
            <v>37</v>
          </cell>
        </row>
        <row r="94">
          <cell r="C94" t="str">
            <v>道立</v>
          </cell>
          <cell r="L94" t="str">
            <v>計</v>
          </cell>
          <cell r="M94" t="str">
            <v>男</v>
          </cell>
          <cell r="R94">
            <v>29</v>
          </cell>
        </row>
        <row r="95">
          <cell r="C95" t="str">
            <v>道立</v>
          </cell>
          <cell r="L95" t="str">
            <v>計</v>
          </cell>
          <cell r="M95" t="str">
            <v>女</v>
          </cell>
          <cell r="R95">
            <v>37</v>
          </cell>
        </row>
        <row r="96">
          <cell r="C96" t="str">
            <v>道立</v>
          </cell>
          <cell r="L96" t="str">
            <v>計</v>
          </cell>
          <cell r="M96" t="str">
            <v/>
          </cell>
          <cell r="R96">
            <v>66</v>
          </cell>
        </row>
        <row r="97">
          <cell r="C97" t="str">
            <v>道立</v>
          </cell>
          <cell r="L97" t="str">
            <v>流通経済関係</v>
          </cell>
          <cell r="M97" t="str">
            <v>男</v>
          </cell>
          <cell r="R97">
            <v>0</v>
          </cell>
        </row>
        <row r="98">
          <cell r="C98" t="str">
            <v>道立</v>
          </cell>
          <cell r="L98" t="str">
            <v>流通経済関係</v>
          </cell>
          <cell r="M98" t="str">
            <v>女</v>
          </cell>
          <cell r="R98">
            <v>0</v>
          </cell>
        </row>
        <row r="99">
          <cell r="C99" t="str">
            <v>道立</v>
          </cell>
          <cell r="L99" t="str">
            <v>情報処理関係</v>
          </cell>
          <cell r="M99" t="str">
            <v>男</v>
          </cell>
          <cell r="R99">
            <v>0</v>
          </cell>
        </row>
        <row r="100">
          <cell r="C100" t="str">
            <v>道立</v>
          </cell>
          <cell r="L100" t="str">
            <v>情報処理関係</v>
          </cell>
          <cell r="M100" t="str">
            <v>女</v>
          </cell>
          <cell r="R100">
            <v>0</v>
          </cell>
        </row>
        <row r="101">
          <cell r="C101" t="str">
            <v>道立</v>
          </cell>
          <cell r="L101" t="str">
            <v>商業関係</v>
          </cell>
          <cell r="M101" t="str">
            <v>男</v>
          </cell>
          <cell r="R101">
            <v>5</v>
          </cell>
        </row>
        <row r="102">
          <cell r="C102" t="str">
            <v>道立</v>
          </cell>
          <cell r="L102" t="str">
            <v>商業関係</v>
          </cell>
          <cell r="M102" t="str">
            <v>女</v>
          </cell>
          <cell r="R102">
            <v>3</v>
          </cell>
        </row>
        <row r="103">
          <cell r="C103" t="str">
            <v>道立</v>
          </cell>
          <cell r="L103" t="str">
            <v>農業関係</v>
          </cell>
          <cell r="M103" t="str">
            <v>男</v>
          </cell>
          <cell r="R103">
            <v>7</v>
          </cell>
        </row>
        <row r="104">
          <cell r="C104" t="str">
            <v>道立</v>
          </cell>
          <cell r="L104" t="str">
            <v>農業関係</v>
          </cell>
          <cell r="M104" t="str">
            <v>女</v>
          </cell>
          <cell r="R104">
            <v>9</v>
          </cell>
        </row>
        <row r="105">
          <cell r="C105" t="str">
            <v>道立</v>
          </cell>
          <cell r="L105" t="str">
            <v>計</v>
          </cell>
          <cell r="M105" t="str">
            <v>男</v>
          </cell>
          <cell r="R105">
            <v>12</v>
          </cell>
        </row>
        <row r="106">
          <cell r="C106" t="str">
            <v>道立</v>
          </cell>
          <cell r="L106" t="str">
            <v>計</v>
          </cell>
          <cell r="M106" t="str">
            <v>女</v>
          </cell>
          <cell r="R106">
            <v>12</v>
          </cell>
        </row>
        <row r="107">
          <cell r="C107" t="str">
            <v>道立</v>
          </cell>
          <cell r="L107" t="str">
            <v>計</v>
          </cell>
          <cell r="M107" t="str">
            <v/>
          </cell>
          <cell r="R107">
            <v>24</v>
          </cell>
        </row>
        <row r="108">
          <cell r="C108" t="str">
            <v>道立</v>
          </cell>
          <cell r="L108" t="str">
            <v>普通科</v>
          </cell>
          <cell r="M108" t="str">
            <v>男</v>
          </cell>
          <cell r="R108">
            <v>0</v>
          </cell>
        </row>
        <row r="109">
          <cell r="C109" t="str">
            <v>道立</v>
          </cell>
          <cell r="L109" t="str">
            <v>普通科</v>
          </cell>
          <cell r="M109" t="str">
            <v>女</v>
          </cell>
          <cell r="R109">
            <v>0</v>
          </cell>
        </row>
        <row r="110">
          <cell r="C110" t="str">
            <v>道立</v>
          </cell>
          <cell r="L110" t="str">
            <v>計</v>
          </cell>
          <cell r="M110" t="str">
            <v>男</v>
          </cell>
          <cell r="R110">
            <v>0</v>
          </cell>
        </row>
        <row r="111">
          <cell r="C111" t="str">
            <v>道立</v>
          </cell>
          <cell r="L111" t="str">
            <v>計</v>
          </cell>
          <cell r="M111" t="str">
            <v>女</v>
          </cell>
          <cell r="R111">
            <v>0</v>
          </cell>
        </row>
        <row r="112">
          <cell r="C112" t="str">
            <v>道立</v>
          </cell>
          <cell r="L112" t="str">
            <v>計</v>
          </cell>
          <cell r="M112" t="str">
            <v/>
          </cell>
          <cell r="R112">
            <v>0</v>
          </cell>
        </row>
        <row r="113">
          <cell r="C113" t="str">
            <v>道立</v>
          </cell>
          <cell r="L113" t="str">
            <v>情報処理関係</v>
          </cell>
          <cell r="M113" t="str">
            <v>男</v>
          </cell>
          <cell r="R113">
            <v>4</v>
          </cell>
        </row>
        <row r="114">
          <cell r="C114" t="str">
            <v>道立</v>
          </cell>
          <cell r="L114" t="str">
            <v>情報処理関係</v>
          </cell>
          <cell r="M114" t="str">
            <v>女</v>
          </cell>
          <cell r="R114">
            <v>15</v>
          </cell>
        </row>
        <row r="115">
          <cell r="C115" t="str">
            <v>道立</v>
          </cell>
          <cell r="L115" t="str">
            <v>計</v>
          </cell>
          <cell r="M115" t="str">
            <v>男</v>
          </cell>
          <cell r="R115">
            <v>4</v>
          </cell>
        </row>
        <row r="116">
          <cell r="C116" t="str">
            <v>道立</v>
          </cell>
          <cell r="L116" t="str">
            <v>計</v>
          </cell>
          <cell r="M116" t="str">
            <v>女</v>
          </cell>
          <cell r="R116">
            <v>15</v>
          </cell>
        </row>
        <row r="117">
          <cell r="C117" t="str">
            <v>道立</v>
          </cell>
          <cell r="L117" t="str">
            <v>計</v>
          </cell>
          <cell r="M117" t="str">
            <v/>
          </cell>
          <cell r="R117">
            <v>19</v>
          </cell>
        </row>
        <row r="118">
          <cell r="C118" t="str">
            <v>道立</v>
          </cell>
          <cell r="L118" t="str">
            <v>普通科</v>
          </cell>
          <cell r="M118" t="str">
            <v>男</v>
          </cell>
          <cell r="R118">
            <v>27</v>
          </cell>
        </row>
        <row r="119">
          <cell r="C119" t="str">
            <v>道立</v>
          </cell>
          <cell r="L119" t="str">
            <v>普通科</v>
          </cell>
          <cell r="M119" t="str">
            <v>女</v>
          </cell>
          <cell r="R119">
            <v>25</v>
          </cell>
        </row>
        <row r="120">
          <cell r="C120" t="str">
            <v>道立</v>
          </cell>
          <cell r="L120" t="str">
            <v>計</v>
          </cell>
          <cell r="M120" t="str">
            <v>男</v>
          </cell>
          <cell r="R120">
            <v>27</v>
          </cell>
        </row>
        <row r="121">
          <cell r="C121" t="str">
            <v>道立</v>
          </cell>
          <cell r="L121" t="str">
            <v>計</v>
          </cell>
          <cell r="M121" t="str">
            <v>女</v>
          </cell>
          <cell r="R121">
            <v>25</v>
          </cell>
        </row>
        <row r="122">
          <cell r="C122" t="str">
            <v>道立</v>
          </cell>
          <cell r="L122" t="str">
            <v>計</v>
          </cell>
          <cell r="M122" t="str">
            <v/>
          </cell>
          <cell r="R122">
            <v>52</v>
          </cell>
        </row>
        <row r="123">
          <cell r="C123" t="str">
            <v>道立</v>
          </cell>
          <cell r="L123" t="str">
            <v>普通科</v>
          </cell>
          <cell r="M123" t="str">
            <v>男</v>
          </cell>
          <cell r="R123">
            <v>16</v>
          </cell>
        </row>
        <row r="124">
          <cell r="C124" t="str">
            <v>道立</v>
          </cell>
          <cell r="L124" t="str">
            <v>普通科</v>
          </cell>
          <cell r="M124" t="str">
            <v>女</v>
          </cell>
          <cell r="R124">
            <v>24</v>
          </cell>
        </row>
        <row r="125">
          <cell r="C125" t="str">
            <v>道立</v>
          </cell>
          <cell r="L125" t="str">
            <v>計</v>
          </cell>
          <cell r="M125" t="str">
            <v>男</v>
          </cell>
          <cell r="R125">
            <v>16</v>
          </cell>
        </row>
        <row r="126">
          <cell r="C126" t="str">
            <v>道立</v>
          </cell>
          <cell r="L126" t="str">
            <v>計</v>
          </cell>
          <cell r="M126" t="str">
            <v>女</v>
          </cell>
          <cell r="R126">
            <v>24</v>
          </cell>
        </row>
        <row r="127">
          <cell r="C127" t="str">
            <v>道立</v>
          </cell>
          <cell r="L127" t="str">
            <v>計</v>
          </cell>
          <cell r="M127" t="str">
            <v/>
          </cell>
          <cell r="R127">
            <v>40</v>
          </cell>
        </row>
        <row r="128">
          <cell r="C128" t="str">
            <v>道立</v>
          </cell>
          <cell r="L128" t="str">
            <v>普通科</v>
          </cell>
          <cell r="M128" t="str">
            <v>男</v>
          </cell>
          <cell r="R128">
            <v>2</v>
          </cell>
        </row>
        <row r="129">
          <cell r="C129" t="str">
            <v>道立</v>
          </cell>
          <cell r="L129" t="str">
            <v>普通科</v>
          </cell>
          <cell r="M129" t="str">
            <v>女</v>
          </cell>
          <cell r="R129">
            <v>9</v>
          </cell>
        </row>
        <row r="130">
          <cell r="C130" t="str">
            <v>道立</v>
          </cell>
          <cell r="L130" t="str">
            <v>計</v>
          </cell>
          <cell r="M130" t="str">
            <v>男</v>
          </cell>
          <cell r="R130">
            <v>2</v>
          </cell>
        </row>
        <row r="131">
          <cell r="C131" t="str">
            <v>道立</v>
          </cell>
          <cell r="L131" t="str">
            <v>計</v>
          </cell>
          <cell r="M131" t="str">
            <v>女</v>
          </cell>
          <cell r="R131">
            <v>9</v>
          </cell>
        </row>
        <row r="132">
          <cell r="C132" t="str">
            <v>道立</v>
          </cell>
          <cell r="L132" t="str">
            <v>計</v>
          </cell>
          <cell r="M132" t="str">
            <v/>
          </cell>
          <cell r="R132">
            <v>11</v>
          </cell>
        </row>
        <row r="133">
          <cell r="C133" t="str">
            <v>道立</v>
          </cell>
          <cell r="L133" t="str">
            <v>その他(農業)</v>
          </cell>
          <cell r="M133" t="str">
            <v>男</v>
          </cell>
          <cell r="R133">
            <v>4</v>
          </cell>
        </row>
        <row r="134">
          <cell r="C134" t="str">
            <v>道立</v>
          </cell>
          <cell r="L134" t="str">
            <v>その他(農業)</v>
          </cell>
          <cell r="M134" t="str">
            <v>女</v>
          </cell>
          <cell r="R134">
            <v>11</v>
          </cell>
        </row>
        <row r="135">
          <cell r="C135" t="str">
            <v>道立</v>
          </cell>
          <cell r="L135" t="str">
            <v>計</v>
          </cell>
          <cell r="M135" t="str">
            <v>男</v>
          </cell>
          <cell r="R135">
            <v>4</v>
          </cell>
        </row>
        <row r="136">
          <cell r="C136" t="str">
            <v>道立</v>
          </cell>
          <cell r="L136" t="str">
            <v>計</v>
          </cell>
          <cell r="M136" t="str">
            <v>女</v>
          </cell>
          <cell r="R136">
            <v>11</v>
          </cell>
        </row>
        <row r="137">
          <cell r="C137" t="str">
            <v>道立</v>
          </cell>
          <cell r="L137" t="str">
            <v>計</v>
          </cell>
          <cell r="M137" t="str">
            <v/>
          </cell>
          <cell r="R137">
            <v>15</v>
          </cell>
        </row>
        <row r="138">
          <cell r="C138" t="str">
            <v>道立</v>
          </cell>
          <cell r="L138" t="str">
            <v>普通科</v>
          </cell>
          <cell r="M138" t="str">
            <v>男</v>
          </cell>
          <cell r="R138">
            <v>154</v>
          </cell>
        </row>
        <row r="139">
          <cell r="C139" t="str">
            <v>道立</v>
          </cell>
          <cell r="L139" t="str">
            <v>普通科</v>
          </cell>
          <cell r="M139" t="str">
            <v>女</v>
          </cell>
          <cell r="R139">
            <v>167</v>
          </cell>
        </row>
        <row r="140">
          <cell r="C140" t="str">
            <v>道立</v>
          </cell>
          <cell r="L140" t="str">
            <v>計</v>
          </cell>
          <cell r="M140" t="str">
            <v>男</v>
          </cell>
          <cell r="R140">
            <v>154</v>
          </cell>
        </row>
        <row r="141">
          <cell r="C141" t="str">
            <v>道立</v>
          </cell>
          <cell r="L141" t="str">
            <v>計</v>
          </cell>
          <cell r="M141" t="str">
            <v>女</v>
          </cell>
          <cell r="R141">
            <v>167</v>
          </cell>
        </row>
        <row r="142">
          <cell r="C142" t="str">
            <v>道立</v>
          </cell>
          <cell r="L142" t="str">
            <v>計</v>
          </cell>
          <cell r="M142" t="str">
            <v/>
          </cell>
          <cell r="R142">
            <v>321</v>
          </cell>
        </row>
        <row r="143">
          <cell r="C143" t="str">
            <v>道立</v>
          </cell>
          <cell r="L143" t="str">
            <v>普通科</v>
          </cell>
          <cell r="M143" t="str">
            <v>男</v>
          </cell>
          <cell r="R143">
            <v>164</v>
          </cell>
        </row>
        <row r="144">
          <cell r="C144" t="str">
            <v>道立</v>
          </cell>
          <cell r="L144" t="str">
            <v>普通科</v>
          </cell>
          <cell r="M144" t="str">
            <v>女</v>
          </cell>
          <cell r="R144">
            <v>159</v>
          </cell>
        </row>
        <row r="145">
          <cell r="C145" t="str">
            <v>道立</v>
          </cell>
          <cell r="L145" t="str">
            <v>計</v>
          </cell>
          <cell r="M145" t="str">
            <v>男</v>
          </cell>
          <cell r="R145">
            <v>164</v>
          </cell>
        </row>
        <row r="146">
          <cell r="C146" t="str">
            <v>道立</v>
          </cell>
          <cell r="L146" t="str">
            <v>計</v>
          </cell>
          <cell r="M146" t="str">
            <v>女</v>
          </cell>
          <cell r="R146">
            <v>159</v>
          </cell>
        </row>
        <row r="147">
          <cell r="C147" t="str">
            <v>道立</v>
          </cell>
          <cell r="L147" t="str">
            <v>計</v>
          </cell>
          <cell r="M147" t="str">
            <v/>
          </cell>
          <cell r="R147">
            <v>323</v>
          </cell>
        </row>
        <row r="148">
          <cell r="C148" t="str">
            <v>市町村立</v>
          </cell>
          <cell r="L148" t="str">
            <v>普通科</v>
          </cell>
          <cell r="M148" t="str">
            <v>男</v>
          </cell>
          <cell r="R148">
            <v>99</v>
          </cell>
        </row>
        <row r="149">
          <cell r="C149" t="str">
            <v>市町村立</v>
          </cell>
          <cell r="L149" t="str">
            <v>普通科</v>
          </cell>
          <cell r="M149" t="str">
            <v>女</v>
          </cell>
          <cell r="R149">
            <v>222</v>
          </cell>
        </row>
        <row r="150">
          <cell r="C150" t="str">
            <v>市町村立</v>
          </cell>
          <cell r="L150" t="str">
            <v>計</v>
          </cell>
          <cell r="M150" t="str">
            <v>男</v>
          </cell>
          <cell r="R150">
            <v>99</v>
          </cell>
        </row>
        <row r="151">
          <cell r="C151" t="str">
            <v>市町村立</v>
          </cell>
          <cell r="L151" t="str">
            <v>計</v>
          </cell>
          <cell r="M151" t="str">
            <v>女</v>
          </cell>
          <cell r="R151">
            <v>222</v>
          </cell>
        </row>
        <row r="152">
          <cell r="C152" t="str">
            <v>市町村立</v>
          </cell>
          <cell r="L152" t="str">
            <v>計</v>
          </cell>
          <cell r="M152" t="str">
            <v/>
          </cell>
          <cell r="R152">
            <v>321</v>
          </cell>
        </row>
        <row r="153">
          <cell r="C153" t="str">
            <v>私立</v>
          </cell>
          <cell r="L153" t="str">
            <v>普通科</v>
          </cell>
          <cell r="M153" t="str">
            <v>女</v>
          </cell>
          <cell r="R153">
            <v>121</v>
          </cell>
        </row>
        <row r="154">
          <cell r="C154" t="str">
            <v>私立</v>
          </cell>
          <cell r="L154" t="str">
            <v>外国語関係</v>
          </cell>
          <cell r="M154" t="str">
            <v>女</v>
          </cell>
          <cell r="R154">
            <v>59</v>
          </cell>
        </row>
        <row r="155">
          <cell r="C155" t="str">
            <v>私立</v>
          </cell>
          <cell r="L155" t="str">
            <v>音楽・美術関係</v>
          </cell>
          <cell r="M155" t="str">
            <v>女</v>
          </cell>
          <cell r="R155">
            <v>7</v>
          </cell>
        </row>
        <row r="156">
          <cell r="C156" t="str">
            <v>私立</v>
          </cell>
          <cell r="L156" t="str">
            <v>計</v>
          </cell>
          <cell r="M156" t="str">
            <v>男</v>
          </cell>
          <cell r="R156">
            <v>0</v>
          </cell>
        </row>
        <row r="157">
          <cell r="C157" t="str">
            <v>私立</v>
          </cell>
          <cell r="L157" t="str">
            <v>計</v>
          </cell>
          <cell r="M157" t="str">
            <v>女</v>
          </cell>
          <cell r="R157">
            <v>187</v>
          </cell>
        </row>
        <row r="158">
          <cell r="C158" t="str">
            <v>私立</v>
          </cell>
          <cell r="L158" t="str">
            <v>計</v>
          </cell>
          <cell r="M158" t="str">
            <v/>
          </cell>
          <cell r="R158">
            <v>187</v>
          </cell>
        </row>
        <row r="159">
          <cell r="C159" t="str">
            <v>私立</v>
          </cell>
          <cell r="L159" t="str">
            <v>普通科</v>
          </cell>
          <cell r="M159" t="str">
            <v>男</v>
          </cell>
          <cell r="R159">
            <v>105</v>
          </cell>
        </row>
        <row r="160">
          <cell r="C160" t="str">
            <v>私立</v>
          </cell>
          <cell r="L160" t="str">
            <v>普通科</v>
          </cell>
          <cell r="M160" t="str">
            <v>女</v>
          </cell>
          <cell r="R160">
            <v>104</v>
          </cell>
        </row>
        <row r="161">
          <cell r="C161" t="str">
            <v>私立</v>
          </cell>
          <cell r="L161" t="str">
            <v>その他</v>
          </cell>
          <cell r="M161" t="str">
            <v>男</v>
          </cell>
          <cell r="R161">
            <v>4</v>
          </cell>
        </row>
        <row r="162">
          <cell r="C162" t="str">
            <v>私立</v>
          </cell>
          <cell r="L162" t="str">
            <v>その他</v>
          </cell>
          <cell r="M162" t="str">
            <v>女</v>
          </cell>
          <cell r="R162">
            <v>34</v>
          </cell>
        </row>
        <row r="163">
          <cell r="C163" t="str">
            <v>私立</v>
          </cell>
          <cell r="L163" t="str">
            <v>計</v>
          </cell>
          <cell r="M163" t="str">
            <v>男</v>
          </cell>
          <cell r="R163">
            <v>109</v>
          </cell>
        </row>
        <row r="164">
          <cell r="C164" t="str">
            <v>私立</v>
          </cell>
          <cell r="L164" t="str">
            <v>計</v>
          </cell>
          <cell r="M164" t="str">
            <v>女</v>
          </cell>
          <cell r="R164">
            <v>138</v>
          </cell>
        </row>
        <row r="165">
          <cell r="C165" t="str">
            <v>私立</v>
          </cell>
          <cell r="L165" t="str">
            <v>計</v>
          </cell>
          <cell r="M165" t="str">
            <v/>
          </cell>
          <cell r="R165">
            <v>247</v>
          </cell>
        </row>
        <row r="166">
          <cell r="C166" t="str">
            <v>私立</v>
          </cell>
          <cell r="L166" t="str">
            <v>普通科</v>
          </cell>
          <cell r="M166" t="str">
            <v>男</v>
          </cell>
          <cell r="R166">
            <v>119</v>
          </cell>
        </row>
        <row r="167">
          <cell r="C167" t="str">
            <v>私立</v>
          </cell>
          <cell r="L167" t="str">
            <v>普通科</v>
          </cell>
          <cell r="M167" t="str">
            <v>女</v>
          </cell>
          <cell r="R167">
            <v>145</v>
          </cell>
        </row>
        <row r="168">
          <cell r="C168" t="str">
            <v>私立</v>
          </cell>
          <cell r="L168" t="str">
            <v>計</v>
          </cell>
          <cell r="M168" t="str">
            <v>男</v>
          </cell>
          <cell r="R168">
            <v>119</v>
          </cell>
        </row>
        <row r="169">
          <cell r="C169" t="str">
            <v>私立</v>
          </cell>
          <cell r="L169" t="str">
            <v>計</v>
          </cell>
          <cell r="M169" t="str">
            <v>女</v>
          </cell>
          <cell r="R169">
            <v>145</v>
          </cell>
        </row>
        <row r="170">
          <cell r="C170" t="str">
            <v>私立</v>
          </cell>
          <cell r="L170" t="str">
            <v>計</v>
          </cell>
          <cell r="M170" t="str">
            <v/>
          </cell>
          <cell r="R170">
            <v>264</v>
          </cell>
        </row>
        <row r="171">
          <cell r="C171" t="str">
            <v>私立</v>
          </cell>
          <cell r="L171" t="str">
            <v>普通科</v>
          </cell>
          <cell r="M171" t="str">
            <v>女</v>
          </cell>
          <cell r="R171">
            <v>34</v>
          </cell>
        </row>
        <row r="172">
          <cell r="C172" t="str">
            <v>私立</v>
          </cell>
          <cell r="L172" t="str">
            <v>計</v>
          </cell>
          <cell r="M172" t="str">
            <v>男</v>
          </cell>
          <cell r="R172">
            <v>0</v>
          </cell>
        </row>
        <row r="173">
          <cell r="C173" t="str">
            <v>私立</v>
          </cell>
          <cell r="L173" t="str">
            <v>計</v>
          </cell>
          <cell r="M173" t="str">
            <v>女</v>
          </cell>
          <cell r="R173">
            <v>34</v>
          </cell>
        </row>
        <row r="174">
          <cell r="C174" t="str">
            <v>私立</v>
          </cell>
          <cell r="L174" t="str">
            <v>計</v>
          </cell>
          <cell r="M174" t="str">
            <v/>
          </cell>
          <cell r="R174">
            <v>34</v>
          </cell>
        </row>
        <row r="175">
          <cell r="C175" t="str">
            <v>市町村立</v>
          </cell>
          <cell r="L175" t="str">
            <v>普通科</v>
          </cell>
          <cell r="M175" t="str">
            <v>男</v>
          </cell>
          <cell r="R175">
            <v>0</v>
          </cell>
        </row>
        <row r="176">
          <cell r="C176" t="str">
            <v>市町村立</v>
          </cell>
          <cell r="L176" t="str">
            <v>普通科</v>
          </cell>
          <cell r="M176" t="str">
            <v>女</v>
          </cell>
          <cell r="R176">
            <v>0</v>
          </cell>
        </row>
        <row r="177">
          <cell r="C177" t="str">
            <v>市町村立</v>
          </cell>
          <cell r="L177" t="str">
            <v>計</v>
          </cell>
          <cell r="M177" t="str">
            <v>男</v>
          </cell>
          <cell r="R177">
            <v>0</v>
          </cell>
        </row>
        <row r="178">
          <cell r="C178" t="str">
            <v>市町村立</v>
          </cell>
          <cell r="L178" t="str">
            <v>計</v>
          </cell>
          <cell r="M178" t="str">
            <v>女</v>
          </cell>
          <cell r="R178">
            <v>0</v>
          </cell>
        </row>
        <row r="179">
          <cell r="C179" t="str">
            <v>市町村立</v>
          </cell>
          <cell r="L179" t="str">
            <v>計</v>
          </cell>
          <cell r="M179" t="str">
            <v/>
          </cell>
          <cell r="R179">
            <v>0</v>
          </cell>
        </row>
        <row r="180">
          <cell r="C180" t="str">
            <v>道立</v>
          </cell>
          <cell r="L180" t="str">
            <v>普通科</v>
          </cell>
          <cell r="M180" t="str">
            <v>男</v>
          </cell>
          <cell r="R180">
            <v>139</v>
          </cell>
        </row>
        <row r="181">
          <cell r="C181" t="str">
            <v>道立</v>
          </cell>
          <cell r="L181" t="str">
            <v>普通科</v>
          </cell>
          <cell r="M181" t="str">
            <v>女</v>
          </cell>
          <cell r="R181">
            <v>184</v>
          </cell>
        </row>
        <row r="182">
          <cell r="C182" t="str">
            <v>道立</v>
          </cell>
          <cell r="L182" t="str">
            <v>計</v>
          </cell>
          <cell r="M182" t="str">
            <v>男</v>
          </cell>
          <cell r="R182">
            <v>139</v>
          </cell>
        </row>
        <row r="183">
          <cell r="C183" t="str">
            <v>道立</v>
          </cell>
          <cell r="L183" t="str">
            <v>計</v>
          </cell>
          <cell r="M183" t="str">
            <v>女</v>
          </cell>
          <cell r="R183">
            <v>184</v>
          </cell>
        </row>
        <row r="184">
          <cell r="C184" t="str">
            <v>道立</v>
          </cell>
          <cell r="L184" t="str">
            <v>計</v>
          </cell>
          <cell r="M184" t="str">
            <v/>
          </cell>
          <cell r="R184">
            <v>323</v>
          </cell>
        </row>
        <row r="185">
          <cell r="C185" t="str">
            <v>道立</v>
          </cell>
          <cell r="L185" t="str">
            <v>機械関係</v>
          </cell>
          <cell r="M185" t="str">
            <v>男</v>
          </cell>
          <cell r="R185">
            <v>75</v>
          </cell>
        </row>
        <row r="186">
          <cell r="C186" t="str">
            <v>道立</v>
          </cell>
          <cell r="L186" t="str">
            <v>機械関係</v>
          </cell>
          <cell r="M186" t="str">
            <v>女</v>
          </cell>
          <cell r="R186">
            <v>4</v>
          </cell>
        </row>
        <row r="187">
          <cell r="C187" t="str">
            <v>道立</v>
          </cell>
          <cell r="L187" t="str">
            <v>電気関係</v>
          </cell>
          <cell r="M187" t="str">
            <v>男</v>
          </cell>
          <cell r="R187">
            <v>78</v>
          </cell>
        </row>
        <row r="188">
          <cell r="C188" t="str">
            <v>道立</v>
          </cell>
          <cell r="L188" t="str">
            <v>電気関係</v>
          </cell>
          <cell r="M188" t="str">
            <v>女</v>
          </cell>
          <cell r="R188">
            <v>4</v>
          </cell>
        </row>
        <row r="189">
          <cell r="C189" t="str">
            <v>道立</v>
          </cell>
          <cell r="L189" t="str">
            <v>建築関係</v>
          </cell>
          <cell r="M189" t="str">
            <v>男</v>
          </cell>
          <cell r="R189">
            <v>63</v>
          </cell>
        </row>
        <row r="190">
          <cell r="C190" t="str">
            <v>道立</v>
          </cell>
          <cell r="L190" t="str">
            <v>建築関係</v>
          </cell>
          <cell r="M190" t="str">
            <v>女</v>
          </cell>
          <cell r="R190">
            <v>16</v>
          </cell>
        </row>
        <row r="191">
          <cell r="C191" t="str">
            <v>道立</v>
          </cell>
          <cell r="L191" t="str">
            <v>土木関係</v>
          </cell>
          <cell r="M191" t="str">
            <v>男</v>
          </cell>
          <cell r="R191">
            <v>63</v>
          </cell>
        </row>
        <row r="192">
          <cell r="C192" t="str">
            <v>道立</v>
          </cell>
          <cell r="L192" t="str">
            <v>土木関係</v>
          </cell>
          <cell r="M192" t="str">
            <v>女</v>
          </cell>
          <cell r="R192">
            <v>11</v>
          </cell>
        </row>
        <row r="193">
          <cell r="C193" t="str">
            <v>道立</v>
          </cell>
          <cell r="L193" t="str">
            <v>計</v>
          </cell>
          <cell r="M193" t="str">
            <v>男</v>
          </cell>
          <cell r="R193">
            <v>279</v>
          </cell>
        </row>
        <row r="194">
          <cell r="C194" t="str">
            <v>道立</v>
          </cell>
          <cell r="L194" t="str">
            <v>計</v>
          </cell>
          <cell r="M194" t="str">
            <v>女</v>
          </cell>
          <cell r="R194">
            <v>35</v>
          </cell>
        </row>
        <row r="195">
          <cell r="C195" t="str">
            <v>道立</v>
          </cell>
          <cell r="L195" t="str">
            <v>計</v>
          </cell>
          <cell r="M195" t="str">
            <v/>
          </cell>
          <cell r="R195">
            <v>314</v>
          </cell>
        </row>
        <row r="196">
          <cell r="C196" t="str">
            <v>道立</v>
          </cell>
          <cell r="L196" t="str">
            <v>普通科</v>
          </cell>
          <cell r="M196" t="str">
            <v>男</v>
          </cell>
          <cell r="R196">
            <v>0</v>
          </cell>
        </row>
        <row r="197">
          <cell r="C197" t="str">
            <v>道立</v>
          </cell>
          <cell r="L197" t="str">
            <v>普通科</v>
          </cell>
          <cell r="M197" t="str">
            <v>女</v>
          </cell>
          <cell r="R197">
            <v>0</v>
          </cell>
        </row>
        <row r="198">
          <cell r="C198" t="str">
            <v>道立</v>
          </cell>
          <cell r="L198" t="str">
            <v>情報処理関係</v>
          </cell>
          <cell r="M198" t="str">
            <v>男</v>
          </cell>
          <cell r="R198">
            <v>0</v>
          </cell>
        </row>
        <row r="199">
          <cell r="C199" t="str">
            <v>道立</v>
          </cell>
          <cell r="L199" t="str">
            <v>情報処理関係</v>
          </cell>
          <cell r="M199" t="str">
            <v>女</v>
          </cell>
          <cell r="R199">
            <v>0</v>
          </cell>
        </row>
        <row r="200">
          <cell r="C200" t="str">
            <v>道立</v>
          </cell>
          <cell r="L200" t="str">
            <v>会計関係</v>
          </cell>
          <cell r="M200" t="str">
            <v>男</v>
          </cell>
          <cell r="R200">
            <v>0</v>
          </cell>
        </row>
        <row r="201">
          <cell r="C201" t="str">
            <v>道立</v>
          </cell>
          <cell r="L201" t="str">
            <v>会計関係</v>
          </cell>
          <cell r="M201" t="str">
            <v>女</v>
          </cell>
          <cell r="R201">
            <v>0</v>
          </cell>
        </row>
        <row r="202">
          <cell r="C202" t="str">
            <v>道立</v>
          </cell>
          <cell r="L202" t="str">
            <v>情報処理関係</v>
          </cell>
          <cell r="M202" t="str">
            <v>男</v>
          </cell>
          <cell r="R202">
            <v>0</v>
          </cell>
        </row>
        <row r="203">
          <cell r="C203" t="str">
            <v>道立</v>
          </cell>
          <cell r="L203" t="str">
            <v>情報処理関係</v>
          </cell>
          <cell r="M203" t="str">
            <v>女</v>
          </cell>
          <cell r="R203">
            <v>0</v>
          </cell>
        </row>
        <row r="204">
          <cell r="C204" t="str">
            <v>道立</v>
          </cell>
          <cell r="L204" t="str">
            <v>計</v>
          </cell>
          <cell r="M204" t="str">
            <v>男</v>
          </cell>
          <cell r="R204">
            <v>0</v>
          </cell>
        </row>
        <row r="205">
          <cell r="C205" t="str">
            <v>道立</v>
          </cell>
          <cell r="L205" t="str">
            <v>計</v>
          </cell>
          <cell r="M205" t="str">
            <v>女</v>
          </cell>
          <cell r="R205">
            <v>0</v>
          </cell>
        </row>
        <row r="206">
          <cell r="C206" t="str">
            <v>道立</v>
          </cell>
          <cell r="L206" t="str">
            <v>計</v>
          </cell>
          <cell r="M206" t="str">
            <v/>
          </cell>
          <cell r="R206">
            <v>0</v>
          </cell>
        </row>
        <row r="207">
          <cell r="C207" t="str">
            <v>道立</v>
          </cell>
          <cell r="L207" t="str">
            <v>普通科</v>
          </cell>
          <cell r="M207" t="str">
            <v>男</v>
          </cell>
          <cell r="R207">
            <v>133</v>
          </cell>
        </row>
        <row r="208">
          <cell r="C208" t="str">
            <v>道立</v>
          </cell>
          <cell r="L208" t="str">
            <v>普通科</v>
          </cell>
          <cell r="M208" t="str">
            <v>女</v>
          </cell>
          <cell r="R208">
            <v>147</v>
          </cell>
        </row>
        <row r="209">
          <cell r="C209" t="str">
            <v>道立</v>
          </cell>
          <cell r="L209" t="str">
            <v>計</v>
          </cell>
          <cell r="M209" t="str">
            <v>男</v>
          </cell>
          <cell r="R209">
            <v>133</v>
          </cell>
        </row>
        <row r="210">
          <cell r="C210" t="str">
            <v>道立</v>
          </cell>
          <cell r="L210" t="str">
            <v>計</v>
          </cell>
          <cell r="M210" t="str">
            <v>女</v>
          </cell>
          <cell r="R210">
            <v>147</v>
          </cell>
        </row>
        <row r="211">
          <cell r="C211" t="str">
            <v>道立</v>
          </cell>
          <cell r="L211" t="str">
            <v>計</v>
          </cell>
          <cell r="M211" t="str">
            <v/>
          </cell>
          <cell r="R211">
            <v>280</v>
          </cell>
        </row>
        <row r="212">
          <cell r="C212" t="str">
            <v>私立</v>
          </cell>
          <cell r="L212" t="str">
            <v>普通科</v>
          </cell>
          <cell r="M212" t="str">
            <v>女</v>
          </cell>
          <cell r="R212">
            <v>113</v>
          </cell>
        </row>
        <row r="213">
          <cell r="C213" t="str">
            <v>私立</v>
          </cell>
          <cell r="L213" t="str">
            <v>計</v>
          </cell>
          <cell r="M213" t="str">
            <v>男</v>
          </cell>
          <cell r="R213">
            <v>0</v>
          </cell>
        </row>
        <row r="214">
          <cell r="C214" t="str">
            <v>私立</v>
          </cell>
          <cell r="L214" t="str">
            <v>計</v>
          </cell>
          <cell r="M214" t="str">
            <v>女</v>
          </cell>
          <cell r="R214">
            <v>113</v>
          </cell>
        </row>
        <row r="215">
          <cell r="C215" t="str">
            <v>私立</v>
          </cell>
          <cell r="L215" t="str">
            <v>計</v>
          </cell>
          <cell r="M215" t="str">
            <v/>
          </cell>
          <cell r="R215">
            <v>113</v>
          </cell>
        </row>
        <row r="216">
          <cell r="C216" t="str">
            <v>私立</v>
          </cell>
          <cell r="L216" t="str">
            <v>普通科</v>
          </cell>
          <cell r="M216" t="str">
            <v>男</v>
          </cell>
          <cell r="R216">
            <v>144</v>
          </cell>
        </row>
        <row r="217">
          <cell r="C217" t="str">
            <v>私立</v>
          </cell>
          <cell r="L217" t="str">
            <v>普通科</v>
          </cell>
          <cell r="M217" t="str">
            <v>女</v>
          </cell>
          <cell r="R217">
            <v>174</v>
          </cell>
        </row>
        <row r="218">
          <cell r="C218" t="str">
            <v>私立</v>
          </cell>
          <cell r="L218" t="str">
            <v>計</v>
          </cell>
          <cell r="M218" t="str">
            <v>男</v>
          </cell>
          <cell r="R218">
            <v>144</v>
          </cell>
        </row>
        <row r="219">
          <cell r="C219" t="str">
            <v>私立</v>
          </cell>
          <cell r="L219" t="str">
            <v>計</v>
          </cell>
          <cell r="M219" t="str">
            <v>女</v>
          </cell>
          <cell r="R219">
            <v>174</v>
          </cell>
        </row>
        <row r="220">
          <cell r="C220" t="str">
            <v>私立</v>
          </cell>
          <cell r="L220" t="str">
            <v>計</v>
          </cell>
          <cell r="M220" t="str">
            <v/>
          </cell>
          <cell r="R220">
            <v>318</v>
          </cell>
        </row>
        <row r="221">
          <cell r="C221" t="str">
            <v>市町村立</v>
          </cell>
          <cell r="L221" t="str">
            <v>普通科</v>
          </cell>
          <cell r="M221" t="str">
            <v>男</v>
          </cell>
          <cell r="R221">
            <v>133</v>
          </cell>
        </row>
        <row r="222">
          <cell r="C222" t="str">
            <v>市町村立</v>
          </cell>
          <cell r="L222" t="str">
            <v>普通科</v>
          </cell>
          <cell r="M222" t="str">
            <v>女</v>
          </cell>
          <cell r="R222">
            <v>188</v>
          </cell>
        </row>
        <row r="223">
          <cell r="C223" t="str">
            <v>市町村立</v>
          </cell>
          <cell r="L223" t="str">
            <v>計</v>
          </cell>
          <cell r="M223" t="str">
            <v>男</v>
          </cell>
          <cell r="R223">
            <v>133</v>
          </cell>
        </row>
        <row r="224">
          <cell r="C224" t="str">
            <v>市町村立</v>
          </cell>
          <cell r="L224" t="str">
            <v>計</v>
          </cell>
          <cell r="M224" t="str">
            <v>女</v>
          </cell>
          <cell r="R224">
            <v>188</v>
          </cell>
        </row>
        <row r="225">
          <cell r="C225" t="str">
            <v>市町村立</v>
          </cell>
          <cell r="L225" t="str">
            <v>計</v>
          </cell>
          <cell r="M225" t="str">
            <v/>
          </cell>
          <cell r="R225">
            <v>321</v>
          </cell>
        </row>
        <row r="226">
          <cell r="C226" t="str">
            <v>道立</v>
          </cell>
          <cell r="L226" t="str">
            <v>普通科</v>
          </cell>
          <cell r="M226" t="str">
            <v>男</v>
          </cell>
          <cell r="R226">
            <v>134</v>
          </cell>
        </row>
        <row r="227">
          <cell r="C227" t="str">
            <v>道立</v>
          </cell>
          <cell r="L227" t="str">
            <v>普通科</v>
          </cell>
          <cell r="M227" t="str">
            <v>女</v>
          </cell>
          <cell r="R227">
            <v>147</v>
          </cell>
        </row>
        <row r="228">
          <cell r="C228" t="str">
            <v>道立</v>
          </cell>
          <cell r="L228" t="str">
            <v>計</v>
          </cell>
          <cell r="M228" t="str">
            <v>男</v>
          </cell>
          <cell r="R228">
            <v>134</v>
          </cell>
        </row>
        <row r="229">
          <cell r="C229" t="str">
            <v>道立</v>
          </cell>
          <cell r="L229" t="str">
            <v>計</v>
          </cell>
          <cell r="M229" t="str">
            <v>女</v>
          </cell>
          <cell r="R229">
            <v>147</v>
          </cell>
        </row>
        <row r="230">
          <cell r="C230" t="str">
            <v>道立</v>
          </cell>
          <cell r="L230" t="str">
            <v>計</v>
          </cell>
          <cell r="M230" t="str">
            <v/>
          </cell>
          <cell r="R230">
            <v>281</v>
          </cell>
        </row>
        <row r="231">
          <cell r="C231" t="str">
            <v>道立</v>
          </cell>
          <cell r="L231" t="str">
            <v>普通科</v>
          </cell>
          <cell r="M231" t="str">
            <v>男</v>
          </cell>
          <cell r="R231">
            <v>44</v>
          </cell>
        </row>
        <row r="232">
          <cell r="C232" t="str">
            <v>道立</v>
          </cell>
          <cell r="L232" t="str">
            <v>普通科</v>
          </cell>
          <cell r="M232" t="str">
            <v>女</v>
          </cell>
          <cell r="R232">
            <v>36</v>
          </cell>
        </row>
        <row r="233">
          <cell r="C233" t="str">
            <v>道立</v>
          </cell>
          <cell r="L233" t="str">
            <v>その他</v>
          </cell>
          <cell r="M233" t="str">
            <v>男</v>
          </cell>
          <cell r="R233">
            <v>21</v>
          </cell>
        </row>
        <row r="234">
          <cell r="C234" t="str">
            <v>道立</v>
          </cell>
          <cell r="L234" t="str">
            <v>その他</v>
          </cell>
          <cell r="M234" t="str">
            <v>女</v>
          </cell>
          <cell r="R234">
            <v>59</v>
          </cell>
        </row>
        <row r="235">
          <cell r="C235" t="str">
            <v>道立</v>
          </cell>
          <cell r="L235" t="str">
            <v>その他(工業)</v>
          </cell>
          <cell r="M235" t="str">
            <v>男</v>
          </cell>
          <cell r="R235">
            <v>36</v>
          </cell>
        </row>
        <row r="236">
          <cell r="C236" t="str">
            <v>道立</v>
          </cell>
          <cell r="L236" t="str">
            <v>その他(工業)</v>
          </cell>
          <cell r="M236" t="str">
            <v>女</v>
          </cell>
          <cell r="R236">
            <v>4</v>
          </cell>
        </row>
        <row r="237">
          <cell r="C237" t="str">
            <v>道立</v>
          </cell>
          <cell r="L237" t="str">
            <v>国際経済関係</v>
          </cell>
          <cell r="M237" t="str">
            <v>男</v>
          </cell>
          <cell r="R237">
            <v>41</v>
          </cell>
        </row>
        <row r="238">
          <cell r="C238" t="str">
            <v>道立</v>
          </cell>
          <cell r="L238" t="str">
            <v>国際経済関係</v>
          </cell>
          <cell r="M238" t="str">
            <v>女</v>
          </cell>
          <cell r="R238">
            <v>79</v>
          </cell>
        </row>
        <row r="239">
          <cell r="C239" t="str">
            <v>道立</v>
          </cell>
          <cell r="L239" t="str">
            <v>計</v>
          </cell>
          <cell r="M239" t="str">
            <v>男</v>
          </cell>
          <cell r="R239">
            <v>142</v>
          </cell>
        </row>
        <row r="240">
          <cell r="C240" t="str">
            <v>道立</v>
          </cell>
          <cell r="L240" t="str">
            <v>計</v>
          </cell>
          <cell r="M240" t="str">
            <v>女</v>
          </cell>
          <cell r="R240">
            <v>178</v>
          </cell>
        </row>
        <row r="241">
          <cell r="C241" t="str">
            <v>道立</v>
          </cell>
          <cell r="L241" t="str">
            <v>計</v>
          </cell>
          <cell r="M241" t="str">
            <v/>
          </cell>
          <cell r="R241">
            <v>320</v>
          </cell>
        </row>
        <row r="242">
          <cell r="C242" t="str">
            <v>道立</v>
          </cell>
          <cell r="L242" t="str">
            <v>普通科</v>
          </cell>
          <cell r="M242" t="str">
            <v>男</v>
          </cell>
          <cell r="R242">
            <v>159</v>
          </cell>
        </row>
        <row r="243">
          <cell r="C243" t="str">
            <v>道立</v>
          </cell>
          <cell r="L243" t="str">
            <v>普通科</v>
          </cell>
          <cell r="M243" t="str">
            <v>女</v>
          </cell>
          <cell r="R243">
            <v>115</v>
          </cell>
        </row>
        <row r="244">
          <cell r="C244" t="str">
            <v>道立</v>
          </cell>
          <cell r="L244" t="str">
            <v>計</v>
          </cell>
          <cell r="M244" t="str">
            <v>男</v>
          </cell>
          <cell r="R244">
            <v>159</v>
          </cell>
        </row>
        <row r="245">
          <cell r="C245" t="str">
            <v>道立</v>
          </cell>
          <cell r="L245" t="str">
            <v>計</v>
          </cell>
          <cell r="M245" t="str">
            <v>女</v>
          </cell>
          <cell r="R245">
            <v>115</v>
          </cell>
        </row>
        <row r="246">
          <cell r="C246" t="str">
            <v>道立</v>
          </cell>
          <cell r="L246" t="str">
            <v>計</v>
          </cell>
          <cell r="M246" t="str">
            <v/>
          </cell>
          <cell r="R246">
            <v>274</v>
          </cell>
        </row>
        <row r="247">
          <cell r="C247" t="str">
            <v>道立</v>
          </cell>
          <cell r="L247" t="str">
            <v>普通科</v>
          </cell>
          <cell r="M247" t="str">
            <v>男</v>
          </cell>
          <cell r="R247">
            <v>136</v>
          </cell>
        </row>
        <row r="248">
          <cell r="C248" t="str">
            <v>道立</v>
          </cell>
          <cell r="L248" t="str">
            <v>普通科</v>
          </cell>
          <cell r="M248" t="str">
            <v>女</v>
          </cell>
          <cell r="R248">
            <v>110</v>
          </cell>
        </row>
        <row r="249">
          <cell r="C249" t="str">
            <v>道立</v>
          </cell>
          <cell r="L249" t="str">
            <v>計</v>
          </cell>
          <cell r="M249" t="str">
            <v>男</v>
          </cell>
          <cell r="R249">
            <v>136</v>
          </cell>
        </row>
        <row r="250">
          <cell r="C250" t="str">
            <v>道立</v>
          </cell>
          <cell r="L250" t="str">
            <v>計</v>
          </cell>
          <cell r="M250" t="str">
            <v>女</v>
          </cell>
          <cell r="R250">
            <v>110</v>
          </cell>
        </row>
        <row r="251">
          <cell r="C251" t="str">
            <v>道立</v>
          </cell>
          <cell r="L251" t="str">
            <v>計</v>
          </cell>
          <cell r="M251" t="str">
            <v/>
          </cell>
          <cell r="R251">
            <v>246</v>
          </cell>
        </row>
        <row r="252">
          <cell r="C252" t="str">
            <v>私立</v>
          </cell>
          <cell r="L252" t="str">
            <v>普通科</v>
          </cell>
          <cell r="M252" t="str">
            <v>男</v>
          </cell>
          <cell r="R252">
            <v>121</v>
          </cell>
        </row>
        <row r="253">
          <cell r="C253" t="str">
            <v>私立</v>
          </cell>
          <cell r="L253" t="str">
            <v>普通科</v>
          </cell>
          <cell r="M253" t="str">
            <v>女</v>
          </cell>
          <cell r="R253">
            <v>108</v>
          </cell>
        </row>
        <row r="254">
          <cell r="C254" t="str">
            <v>私立</v>
          </cell>
          <cell r="L254" t="str">
            <v>音楽・美術関係</v>
          </cell>
          <cell r="M254" t="str">
            <v>男</v>
          </cell>
          <cell r="R254">
            <v>3</v>
          </cell>
        </row>
        <row r="255">
          <cell r="C255" t="str">
            <v>私立</v>
          </cell>
          <cell r="L255" t="str">
            <v>音楽・美術関係</v>
          </cell>
          <cell r="M255" t="str">
            <v>女</v>
          </cell>
          <cell r="R255">
            <v>13</v>
          </cell>
        </row>
        <row r="256">
          <cell r="C256" t="str">
            <v>私立</v>
          </cell>
          <cell r="L256" t="str">
            <v>音楽・美術関係</v>
          </cell>
          <cell r="M256" t="str">
            <v>男</v>
          </cell>
          <cell r="R256">
            <v>8</v>
          </cell>
        </row>
        <row r="257">
          <cell r="C257" t="str">
            <v>私立</v>
          </cell>
          <cell r="L257" t="str">
            <v>音楽・美術関係</v>
          </cell>
          <cell r="M257" t="str">
            <v>女</v>
          </cell>
          <cell r="R257">
            <v>45</v>
          </cell>
        </row>
        <row r="258">
          <cell r="C258" t="str">
            <v>私立</v>
          </cell>
          <cell r="L258" t="str">
            <v>計</v>
          </cell>
          <cell r="M258" t="str">
            <v>男</v>
          </cell>
          <cell r="R258">
            <v>132</v>
          </cell>
        </row>
        <row r="259">
          <cell r="C259" t="str">
            <v>私立</v>
          </cell>
          <cell r="L259" t="str">
            <v>計</v>
          </cell>
          <cell r="M259" t="str">
            <v>女</v>
          </cell>
          <cell r="R259">
            <v>166</v>
          </cell>
        </row>
        <row r="260">
          <cell r="C260" t="str">
            <v>私立</v>
          </cell>
          <cell r="L260" t="str">
            <v>計</v>
          </cell>
          <cell r="M260" t="str">
            <v/>
          </cell>
          <cell r="R260">
            <v>298</v>
          </cell>
        </row>
        <row r="261">
          <cell r="C261" t="str">
            <v>私立</v>
          </cell>
          <cell r="L261" t="str">
            <v>普通科</v>
          </cell>
          <cell r="M261" t="str">
            <v>男</v>
          </cell>
          <cell r="R261">
            <v>164</v>
          </cell>
        </row>
        <row r="262">
          <cell r="C262" t="str">
            <v>私立</v>
          </cell>
          <cell r="L262" t="str">
            <v>普通科</v>
          </cell>
          <cell r="M262" t="str">
            <v>女</v>
          </cell>
          <cell r="R262">
            <v>238</v>
          </cell>
        </row>
        <row r="263">
          <cell r="C263" t="str">
            <v>私立</v>
          </cell>
          <cell r="L263" t="str">
            <v>計</v>
          </cell>
          <cell r="M263" t="str">
            <v>男</v>
          </cell>
          <cell r="R263">
            <v>164</v>
          </cell>
        </row>
        <row r="264">
          <cell r="C264" t="str">
            <v>私立</v>
          </cell>
          <cell r="L264" t="str">
            <v>計</v>
          </cell>
          <cell r="M264" t="str">
            <v>女</v>
          </cell>
          <cell r="R264">
            <v>238</v>
          </cell>
        </row>
        <row r="265">
          <cell r="C265" t="str">
            <v>私立</v>
          </cell>
          <cell r="L265" t="str">
            <v>計</v>
          </cell>
          <cell r="M265" t="str">
            <v/>
          </cell>
          <cell r="R265">
            <v>402</v>
          </cell>
        </row>
        <row r="266">
          <cell r="C266" t="str">
            <v>私立</v>
          </cell>
          <cell r="L266" t="str">
            <v>普通科</v>
          </cell>
          <cell r="M266" t="str">
            <v>男</v>
          </cell>
          <cell r="R266">
            <v>195</v>
          </cell>
        </row>
        <row r="267">
          <cell r="C267" t="str">
            <v>私立</v>
          </cell>
          <cell r="L267" t="str">
            <v>普通科</v>
          </cell>
          <cell r="M267" t="str">
            <v>女</v>
          </cell>
          <cell r="R267">
            <v>141</v>
          </cell>
        </row>
        <row r="268">
          <cell r="C268" t="str">
            <v>私立</v>
          </cell>
          <cell r="L268" t="str">
            <v>計</v>
          </cell>
          <cell r="M268" t="str">
            <v>男</v>
          </cell>
          <cell r="R268">
            <v>195</v>
          </cell>
        </row>
        <row r="269">
          <cell r="C269" t="str">
            <v>私立</v>
          </cell>
          <cell r="L269" t="str">
            <v>計</v>
          </cell>
          <cell r="M269" t="str">
            <v>女</v>
          </cell>
          <cell r="R269">
            <v>141</v>
          </cell>
        </row>
        <row r="270">
          <cell r="C270" t="str">
            <v>私立</v>
          </cell>
          <cell r="L270" t="str">
            <v>計</v>
          </cell>
          <cell r="M270" t="str">
            <v/>
          </cell>
          <cell r="R270">
            <v>336</v>
          </cell>
        </row>
        <row r="271">
          <cell r="C271" t="str">
            <v>道立</v>
          </cell>
          <cell r="L271" t="str">
            <v>普通科</v>
          </cell>
          <cell r="M271" t="str">
            <v>男</v>
          </cell>
          <cell r="R271">
            <v>64</v>
          </cell>
        </row>
        <row r="272">
          <cell r="C272" t="str">
            <v>道立</v>
          </cell>
          <cell r="L272" t="str">
            <v>普通科</v>
          </cell>
          <cell r="M272" t="str">
            <v>女</v>
          </cell>
          <cell r="R272">
            <v>56</v>
          </cell>
        </row>
        <row r="273">
          <cell r="C273" t="str">
            <v>道立</v>
          </cell>
          <cell r="L273" t="str">
            <v>計</v>
          </cell>
          <cell r="M273" t="str">
            <v>男</v>
          </cell>
          <cell r="R273">
            <v>64</v>
          </cell>
        </row>
        <row r="274">
          <cell r="C274" t="str">
            <v>道立</v>
          </cell>
          <cell r="L274" t="str">
            <v>計</v>
          </cell>
          <cell r="M274" t="str">
            <v>女</v>
          </cell>
          <cell r="R274">
            <v>56</v>
          </cell>
        </row>
        <row r="275">
          <cell r="C275" t="str">
            <v>道立</v>
          </cell>
          <cell r="L275" t="str">
            <v>計</v>
          </cell>
          <cell r="M275" t="str">
            <v/>
          </cell>
          <cell r="R275">
            <v>120</v>
          </cell>
        </row>
        <row r="276">
          <cell r="C276" t="str">
            <v>道立</v>
          </cell>
          <cell r="L276" t="str">
            <v>普通科</v>
          </cell>
          <cell r="M276" t="str">
            <v>男</v>
          </cell>
          <cell r="R276">
            <v>146</v>
          </cell>
        </row>
        <row r="277">
          <cell r="C277" t="str">
            <v>道立</v>
          </cell>
          <cell r="L277" t="str">
            <v>普通科</v>
          </cell>
          <cell r="M277" t="str">
            <v>女</v>
          </cell>
          <cell r="R277">
            <v>174</v>
          </cell>
        </row>
        <row r="278">
          <cell r="C278" t="str">
            <v>道立</v>
          </cell>
          <cell r="L278" t="str">
            <v>計</v>
          </cell>
          <cell r="M278" t="str">
            <v>男</v>
          </cell>
          <cell r="R278">
            <v>146</v>
          </cell>
        </row>
        <row r="279">
          <cell r="C279" t="str">
            <v>道立</v>
          </cell>
          <cell r="L279" t="str">
            <v>計</v>
          </cell>
          <cell r="M279" t="str">
            <v>女</v>
          </cell>
          <cell r="R279">
            <v>174</v>
          </cell>
        </row>
        <row r="280">
          <cell r="C280" t="str">
            <v>道立</v>
          </cell>
          <cell r="L280" t="str">
            <v>計</v>
          </cell>
          <cell r="M280" t="str">
            <v/>
          </cell>
          <cell r="R280">
            <v>320</v>
          </cell>
        </row>
        <row r="281">
          <cell r="C281" t="str">
            <v>道立</v>
          </cell>
          <cell r="L281" t="str">
            <v>普通科</v>
          </cell>
          <cell r="M281" t="str">
            <v>男</v>
          </cell>
          <cell r="R281">
            <v>135</v>
          </cell>
        </row>
        <row r="282">
          <cell r="C282" t="str">
            <v>道立</v>
          </cell>
          <cell r="L282" t="str">
            <v>普通科</v>
          </cell>
          <cell r="M282" t="str">
            <v>女</v>
          </cell>
          <cell r="R282">
            <v>145</v>
          </cell>
        </row>
        <row r="283">
          <cell r="C283" t="str">
            <v>道立</v>
          </cell>
          <cell r="L283" t="str">
            <v>計</v>
          </cell>
          <cell r="M283" t="str">
            <v>男</v>
          </cell>
          <cell r="R283">
            <v>135</v>
          </cell>
        </row>
        <row r="284">
          <cell r="C284" t="str">
            <v>道立</v>
          </cell>
          <cell r="L284" t="str">
            <v>計</v>
          </cell>
          <cell r="M284" t="str">
            <v>女</v>
          </cell>
          <cell r="R284">
            <v>145</v>
          </cell>
        </row>
        <row r="285">
          <cell r="C285" t="str">
            <v>道立</v>
          </cell>
          <cell r="L285" t="str">
            <v>計</v>
          </cell>
          <cell r="M285" t="str">
            <v/>
          </cell>
          <cell r="R285">
            <v>280</v>
          </cell>
        </row>
        <row r="286">
          <cell r="C286" t="str">
            <v>道立</v>
          </cell>
          <cell r="L286" t="str">
            <v>普通科</v>
          </cell>
          <cell r="M286" t="str">
            <v>男</v>
          </cell>
          <cell r="R286">
            <v>78</v>
          </cell>
        </row>
        <row r="287">
          <cell r="C287" t="str">
            <v>道立</v>
          </cell>
          <cell r="L287" t="str">
            <v>普通科</v>
          </cell>
          <cell r="M287" t="str">
            <v>女</v>
          </cell>
          <cell r="R287">
            <v>50</v>
          </cell>
        </row>
        <row r="288">
          <cell r="C288" t="str">
            <v>道立</v>
          </cell>
          <cell r="L288" t="str">
            <v>計</v>
          </cell>
          <cell r="M288" t="str">
            <v>男</v>
          </cell>
          <cell r="R288">
            <v>78</v>
          </cell>
        </row>
        <row r="289">
          <cell r="C289" t="str">
            <v>道立</v>
          </cell>
          <cell r="L289" t="str">
            <v>計</v>
          </cell>
          <cell r="M289" t="str">
            <v>女</v>
          </cell>
          <cell r="R289">
            <v>50</v>
          </cell>
        </row>
        <row r="290">
          <cell r="C290" t="str">
            <v>道立</v>
          </cell>
          <cell r="L290" t="str">
            <v>計</v>
          </cell>
          <cell r="M290" t="str">
            <v/>
          </cell>
          <cell r="R290">
            <v>128</v>
          </cell>
        </row>
        <row r="291">
          <cell r="C291" t="str">
            <v>道立</v>
          </cell>
          <cell r="L291" t="str">
            <v>普通科</v>
          </cell>
          <cell r="M291" t="str">
            <v>男</v>
          </cell>
          <cell r="R291">
            <v>132</v>
          </cell>
        </row>
        <row r="292">
          <cell r="C292" t="str">
            <v>道立</v>
          </cell>
          <cell r="L292" t="str">
            <v>普通科</v>
          </cell>
          <cell r="M292" t="str">
            <v>女</v>
          </cell>
          <cell r="R292">
            <v>152</v>
          </cell>
        </row>
        <row r="293">
          <cell r="C293" t="str">
            <v>道立</v>
          </cell>
          <cell r="L293" t="str">
            <v>計</v>
          </cell>
          <cell r="M293" t="str">
            <v>男</v>
          </cell>
          <cell r="R293">
            <v>132</v>
          </cell>
        </row>
        <row r="294">
          <cell r="C294" t="str">
            <v>道立</v>
          </cell>
          <cell r="L294" t="str">
            <v>計</v>
          </cell>
          <cell r="M294" t="str">
            <v>女</v>
          </cell>
          <cell r="R294">
            <v>152</v>
          </cell>
        </row>
        <row r="295">
          <cell r="C295" t="str">
            <v>道立</v>
          </cell>
          <cell r="L295" t="str">
            <v>計</v>
          </cell>
          <cell r="M295" t="str">
            <v/>
          </cell>
          <cell r="R295">
            <v>284</v>
          </cell>
        </row>
        <row r="296">
          <cell r="C296" t="str">
            <v>私立</v>
          </cell>
          <cell r="L296" t="str">
            <v>普通科</v>
          </cell>
          <cell r="M296" t="str">
            <v>男</v>
          </cell>
          <cell r="R296">
            <v>209</v>
          </cell>
        </row>
        <row r="297">
          <cell r="C297" t="str">
            <v>私立</v>
          </cell>
          <cell r="L297" t="str">
            <v>普通科</v>
          </cell>
          <cell r="M297" t="str">
            <v>女</v>
          </cell>
          <cell r="R297">
            <v>207</v>
          </cell>
        </row>
        <row r="298">
          <cell r="C298" t="str">
            <v>私立</v>
          </cell>
          <cell r="L298" t="str">
            <v>計</v>
          </cell>
          <cell r="M298" t="str">
            <v>男</v>
          </cell>
          <cell r="R298">
            <v>209</v>
          </cell>
        </row>
        <row r="299">
          <cell r="C299" t="str">
            <v>私立</v>
          </cell>
          <cell r="L299" t="str">
            <v>計</v>
          </cell>
          <cell r="M299" t="str">
            <v>女</v>
          </cell>
          <cell r="R299">
            <v>207</v>
          </cell>
        </row>
        <row r="300">
          <cell r="C300" t="str">
            <v>私立</v>
          </cell>
          <cell r="L300" t="str">
            <v>計</v>
          </cell>
          <cell r="M300" t="str">
            <v/>
          </cell>
          <cell r="R300">
            <v>416</v>
          </cell>
        </row>
        <row r="301">
          <cell r="C301" t="str">
            <v>私立</v>
          </cell>
          <cell r="L301" t="str">
            <v>普通科</v>
          </cell>
          <cell r="M301" t="str">
            <v>男</v>
          </cell>
          <cell r="R301">
            <v>196</v>
          </cell>
        </row>
        <row r="302">
          <cell r="C302" t="str">
            <v>私立</v>
          </cell>
          <cell r="L302" t="str">
            <v>普通科</v>
          </cell>
          <cell r="M302" t="str">
            <v>女</v>
          </cell>
          <cell r="R302">
            <v>198</v>
          </cell>
        </row>
        <row r="303">
          <cell r="C303" t="str">
            <v>私立</v>
          </cell>
          <cell r="L303" t="str">
            <v>計</v>
          </cell>
          <cell r="M303" t="str">
            <v>男</v>
          </cell>
          <cell r="R303">
            <v>196</v>
          </cell>
        </row>
        <row r="304">
          <cell r="C304" t="str">
            <v>私立</v>
          </cell>
          <cell r="L304" t="str">
            <v>計</v>
          </cell>
          <cell r="M304" t="str">
            <v>女</v>
          </cell>
          <cell r="R304">
            <v>198</v>
          </cell>
        </row>
        <row r="305">
          <cell r="C305" t="str">
            <v>私立</v>
          </cell>
          <cell r="L305" t="str">
            <v>計</v>
          </cell>
          <cell r="M305" t="str">
            <v/>
          </cell>
          <cell r="R305">
            <v>394</v>
          </cell>
        </row>
        <row r="306">
          <cell r="C306" t="str">
            <v>私立</v>
          </cell>
          <cell r="L306" t="str">
            <v>普通科</v>
          </cell>
          <cell r="M306" t="str">
            <v>男</v>
          </cell>
          <cell r="R306">
            <v>225</v>
          </cell>
        </row>
        <row r="307">
          <cell r="C307" t="str">
            <v>私立</v>
          </cell>
          <cell r="L307" t="str">
            <v>普通科</v>
          </cell>
          <cell r="M307" t="str">
            <v>女</v>
          </cell>
          <cell r="R307">
            <v>143</v>
          </cell>
        </row>
        <row r="308">
          <cell r="C308" t="str">
            <v>私立</v>
          </cell>
          <cell r="L308" t="str">
            <v>その他(工業)</v>
          </cell>
          <cell r="M308" t="str">
            <v>男</v>
          </cell>
          <cell r="R308">
            <v>0</v>
          </cell>
        </row>
        <row r="309">
          <cell r="C309" t="str">
            <v>私立</v>
          </cell>
          <cell r="L309" t="str">
            <v>計</v>
          </cell>
          <cell r="M309" t="str">
            <v>男</v>
          </cell>
          <cell r="R309">
            <v>225</v>
          </cell>
        </row>
        <row r="310">
          <cell r="C310" t="str">
            <v>私立</v>
          </cell>
          <cell r="L310" t="str">
            <v>計</v>
          </cell>
          <cell r="M310" t="str">
            <v>女</v>
          </cell>
          <cell r="R310">
            <v>143</v>
          </cell>
        </row>
        <row r="311">
          <cell r="C311" t="str">
            <v>私立</v>
          </cell>
          <cell r="L311" t="str">
            <v>計</v>
          </cell>
          <cell r="M311" t="str">
            <v/>
          </cell>
          <cell r="R311">
            <v>368</v>
          </cell>
        </row>
        <row r="312">
          <cell r="C312" t="str">
            <v>私立</v>
          </cell>
          <cell r="L312" t="str">
            <v>普通科</v>
          </cell>
          <cell r="M312" t="str">
            <v>男</v>
          </cell>
          <cell r="R312">
            <v>246</v>
          </cell>
        </row>
        <row r="313">
          <cell r="C313" t="str">
            <v>私立</v>
          </cell>
          <cell r="L313" t="str">
            <v>普通科</v>
          </cell>
          <cell r="M313" t="str">
            <v>女</v>
          </cell>
          <cell r="R313">
            <v>213</v>
          </cell>
        </row>
        <row r="314">
          <cell r="C314" t="str">
            <v>私立</v>
          </cell>
          <cell r="L314" t="str">
            <v>計</v>
          </cell>
          <cell r="M314" t="str">
            <v>男</v>
          </cell>
          <cell r="R314">
            <v>246</v>
          </cell>
        </row>
        <row r="315">
          <cell r="C315" t="str">
            <v>私立</v>
          </cell>
          <cell r="L315" t="str">
            <v>計</v>
          </cell>
          <cell r="M315" t="str">
            <v>女</v>
          </cell>
          <cell r="R315">
            <v>213</v>
          </cell>
        </row>
        <row r="316">
          <cell r="C316" t="str">
            <v>私立</v>
          </cell>
          <cell r="L316" t="str">
            <v>計</v>
          </cell>
          <cell r="M316" t="str">
            <v/>
          </cell>
          <cell r="R316">
            <v>459</v>
          </cell>
        </row>
        <row r="317">
          <cell r="C317" t="str">
            <v>市町村立</v>
          </cell>
          <cell r="L317" t="str">
            <v>普通科</v>
          </cell>
          <cell r="M317" t="str">
            <v>男</v>
          </cell>
          <cell r="R317">
            <v>140</v>
          </cell>
        </row>
        <row r="318">
          <cell r="C318" t="str">
            <v>市町村立</v>
          </cell>
          <cell r="L318" t="str">
            <v>普通科</v>
          </cell>
          <cell r="M318" t="str">
            <v>女</v>
          </cell>
          <cell r="R318">
            <v>181</v>
          </cell>
        </row>
        <row r="319">
          <cell r="C319" t="str">
            <v>市町村立</v>
          </cell>
          <cell r="L319" t="str">
            <v>計</v>
          </cell>
          <cell r="M319" t="str">
            <v>男</v>
          </cell>
          <cell r="R319">
            <v>140</v>
          </cell>
        </row>
        <row r="320">
          <cell r="C320" t="str">
            <v>市町村立</v>
          </cell>
          <cell r="L320" t="str">
            <v>計</v>
          </cell>
          <cell r="M320" t="str">
            <v>女</v>
          </cell>
          <cell r="R320">
            <v>181</v>
          </cell>
        </row>
        <row r="321">
          <cell r="C321" t="str">
            <v>市町村立</v>
          </cell>
          <cell r="L321" t="str">
            <v>計</v>
          </cell>
          <cell r="M321" t="str">
            <v/>
          </cell>
          <cell r="R321">
            <v>321</v>
          </cell>
        </row>
        <row r="322">
          <cell r="C322" t="str">
            <v>市町村立</v>
          </cell>
          <cell r="L322" t="str">
            <v>その他(商業)</v>
          </cell>
          <cell r="M322" t="str">
            <v>男</v>
          </cell>
          <cell r="R322">
            <v>94</v>
          </cell>
        </row>
        <row r="323">
          <cell r="C323" t="str">
            <v>市町村立</v>
          </cell>
          <cell r="L323" t="str">
            <v>その他(商業)</v>
          </cell>
          <cell r="M323" t="str">
            <v>女</v>
          </cell>
          <cell r="R323">
            <v>142</v>
          </cell>
        </row>
        <row r="324">
          <cell r="C324" t="str">
            <v>市町村立</v>
          </cell>
          <cell r="L324" t="str">
            <v>計</v>
          </cell>
          <cell r="M324" t="str">
            <v>男</v>
          </cell>
          <cell r="R324">
            <v>94</v>
          </cell>
        </row>
        <row r="325">
          <cell r="C325" t="str">
            <v>市町村立</v>
          </cell>
          <cell r="L325" t="str">
            <v>計</v>
          </cell>
          <cell r="M325" t="str">
            <v>女</v>
          </cell>
          <cell r="R325">
            <v>142</v>
          </cell>
        </row>
        <row r="326">
          <cell r="C326" t="str">
            <v>市町村立</v>
          </cell>
          <cell r="L326" t="str">
            <v>計</v>
          </cell>
          <cell r="M326" t="str">
            <v/>
          </cell>
          <cell r="R326">
            <v>236</v>
          </cell>
        </row>
        <row r="327">
          <cell r="C327" t="str">
            <v>市町村立</v>
          </cell>
          <cell r="L327" t="str">
            <v>普通科</v>
          </cell>
          <cell r="M327" t="str">
            <v>男</v>
          </cell>
          <cell r="R327">
            <v>133</v>
          </cell>
        </row>
        <row r="328">
          <cell r="C328" t="str">
            <v>市町村立</v>
          </cell>
          <cell r="L328" t="str">
            <v>普通科</v>
          </cell>
          <cell r="M328" t="str">
            <v>女</v>
          </cell>
          <cell r="R328">
            <v>107</v>
          </cell>
        </row>
        <row r="329">
          <cell r="C329" t="str">
            <v>市町村立</v>
          </cell>
          <cell r="L329" t="str">
            <v>計</v>
          </cell>
          <cell r="M329" t="str">
            <v>男</v>
          </cell>
          <cell r="R329">
            <v>133</v>
          </cell>
        </row>
        <row r="330">
          <cell r="C330" t="str">
            <v>市町村立</v>
          </cell>
          <cell r="L330" t="str">
            <v>計</v>
          </cell>
          <cell r="M330" t="str">
            <v>女</v>
          </cell>
          <cell r="R330">
            <v>107</v>
          </cell>
        </row>
        <row r="331">
          <cell r="C331" t="str">
            <v>市町村立</v>
          </cell>
          <cell r="L331" t="str">
            <v>計</v>
          </cell>
          <cell r="M331" t="str">
            <v/>
          </cell>
          <cell r="R331">
            <v>240</v>
          </cell>
        </row>
        <row r="332">
          <cell r="C332" t="str">
            <v>私立</v>
          </cell>
          <cell r="L332" t="str">
            <v>普通科</v>
          </cell>
          <cell r="M332" t="str">
            <v>男</v>
          </cell>
          <cell r="R332">
            <v>135</v>
          </cell>
        </row>
        <row r="333">
          <cell r="C333" t="str">
            <v>私立</v>
          </cell>
          <cell r="L333" t="str">
            <v>普通科</v>
          </cell>
          <cell r="M333" t="str">
            <v>女</v>
          </cell>
          <cell r="R333">
            <v>98</v>
          </cell>
        </row>
        <row r="334">
          <cell r="C334" t="str">
            <v>私立</v>
          </cell>
          <cell r="L334" t="str">
            <v>計</v>
          </cell>
          <cell r="M334" t="str">
            <v>男</v>
          </cell>
          <cell r="R334">
            <v>135</v>
          </cell>
        </row>
        <row r="335">
          <cell r="C335" t="str">
            <v>私立</v>
          </cell>
          <cell r="L335" t="str">
            <v>計</v>
          </cell>
          <cell r="M335" t="str">
            <v>女</v>
          </cell>
          <cell r="R335">
            <v>98</v>
          </cell>
        </row>
        <row r="336">
          <cell r="C336" t="str">
            <v>私立</v>
          </cell>
          <cell r="L336" t="str">
            <v>計</v>
          </cell>
          <cell r="M336" t="str">
            <v/>
          </cell>
          <cell r="R336">
            <v>233</v>
          </cell>
        </row>
        <row r="337">
          <cell r="C337" t="str">
            <v>私立</v>
          </cell>
          <cell r="L337" t="str">
            <v>普通科</v>
          </cell>
          <cell r="M337" t="str">
            <v>男</v>
          </cell>
          <cell r="R337">
            <v>190</v>
          </cell>
        </row>
        <row r="338">
          <cell r="C338" t="str">
            <v>私立</v>
          </cell>
          <cell r="L338" t="str">
            <v>普通科</v>
          </cell>
          <cell r="M338" t="str">
            <v>女</v>
          </cell>
          <cell r="R338">
            <v>111</v>
          </cell>
        </row>
        <row r="339">
          <cell r="C339" t="str">
            <v>私立</v>
          </cell>
          <cell r="L339" t="str">
            <v>計</v>
          </cell>
          <cell r="M339" t="str">
            <v>男</v>
          </cell>
          <cell r="R339">
            <v>190</v>
          </cell>
        </row>
        <row r="340">
          <cell r="C340" t="str">
            <v>私立</v>
          </cell>
          <cell r="L340" t="str">
            <v>計</v>
          </cell>
          <cell r="M340" t="str">
            <v>女</v>
          </cell>
          <cell r="R340">
            <v>111</v>
          </cell>
        </row>
        <row r="341">
          <cell r="C341" t="str">
            <v>私立</v>
          </cell>
          <cell r="L341" t="str">
            <v>計</v>
          </cell>
          <cell r="M341" t="str">
            <v/>
          </cell>
          <cell r="R341">
            <v>301</v>
          </cell>
        </row>
        <row r="342">
          <cell r="C342" t="str">
            <v>道立</v>
          </cell>
          <cell r="L342" t="str">
            <v>普通科</v>
          </cell>
          <cell r="M342" t="str">
            <v>男</v>
          </cell>
          <cell r="R342">
            <v>58</v>
          </cell>
        </row>
        <row r="343">
          <cell r="C343" t="str">
            <v>道立</v>
          </cell>
          <cell r="L343" t="str">
            <v>普通科</v>
          </cell>
          <cell r="M343" t="str">
            <v>女</v>
          </cell>
          <cell r="R343">
            <v>52</v>
          </cell>
        </row>
        <row r="344">
          <cell r="C344" t="str">
            <v>道立</v>
          </cell>
          <cell r="L344" t="str">
            <v>計</v>
          </cell>
          <cell r="M344" t="str">
            <v>男</v>
          </cell>
          <cell r="R344">
            <v>58</v>
          </cell>
        </row>
        <row r="345">
          <cell r="C345" t="str">
            <v>道立</v>
          </cell>
          <cell r="L345" t="str">
            <v>計</v>
          </cell>
          <cell r="M345" t="str">
            <v>女</v>
          </cell>
          <cell r="R345">
            <v>52</v>
          </cell>
        </row>
        <row r="346">
          <cell r="C346" t="str">
            <v>道立</v>
          </cell>
          <cell r="L346" t="str">
            <v>計</v>
          </cell>
          <cell r="M346" t="str">
            <v/>
          </cell>
          <cell r="R346">
            <v>110</v>
          </cell>
        </row>
        <row r="347">
          <cell r="C347" t="str">
            <v>道立</v>
          </cell>
          <cell r="L347" t="str">
            <v>電子機械関係</v>
          </cell>
          <cell r="M347" t="str">
            <v>男</v>
          </cell>
          <cell r="R347">
            <v>53</v>
          </cell>
        </row>
        <row r="348">
          <cell r="C348" t="str">
            <v>道立</v>
          </cell>
          <cell r="L348" t="str">
            <v>電子機械関係</v>
          </cell>
          <cell r="M348" t="str">
            <v>女</v>
          </cell>
          <cell r="R348">
            <v>3</v>
          </cell>
        </row>
        <row r="349">
          <cell r="C349" t="str">
            <v>道立</v>
          </cell>
          <cell r="L349" t="str">
            <v>電気関係</v>
          </cell>
          <cell r="M349" t="str">
            <v>男</v>
          </cell>
          <cell r="R349">
            <v>56</v>
          </cell>
        </row>
        <row r="350">
          <cell r="C350" t="str">
            <v>道立</v>
          </cell>
          <cell r="L350" t="str">
            <v>電気関係</v>
          </cell>
          <cell r="M350" t="str">
            <v>女</v>
          </cell>
          <cell r="R350">
            <v>4</v>
          </cell>
        </row>
        <row r="351">
          <cell r="C351" t="str">
            <v>道立</v>
          </cell>
          <cell r="L351" t="str">
            <v>情報技術関係</v>
          </cell>
          <cell r="M351" t="str">
            <v>男</v>
          </cell>
          <cell r="R351">
            <v>67</v>
          </cell>
        </row>
        <row r="352">
          <cell r="C352" t="str">
            <v>道立</v>
          </cell>
          <cell r="L352" t="str">
            <v>情報技術関係</v>
          </cell>
          <cell r="M352" t="str">
            <v>女</v>
          </cell>
          <cell r="R352">
            <v>11</v>
          </cell>
        </row>
        <row r="353">
          <cell r="C353" t="str">
            <v>道立</v>
          </cell>
          <cell r="L353" t="str">
            <v>化学工業関係</v>
          </cell>
          <cell r="M353" t="str">
            <v>男</v>
          </cell>
          <cell r="R353">
            <v>34</v>
          </cell>
        </row>
        <row r="354">
          <cell r="C354" t="str">
            <v>道立</v>
          </cell>
          <cell r="L354" t="str">
            <v>化学工業関係</v>
          </cell>
          <cell r="M354" t="str">
            <v>女</v>
          </cell>
          <cell r="R354">
            <v>29</v>
          </cell>
        </row>
        <row r="355">
          <cell r="C355" t="str">
            <v>道立</v>
          </cell>
          <cell r="L355" t="str">
            <v>計</v>
          </cell>
          <cell r="M355" t="str">
            <v>男</v>
          </cell>
          <cell r="R355">
            <v>210</v>
          </cell>
        </row>
        <row r="356">
          <cell r="C356" t="str">
            <v>道立</v>
          </cell>
          <cell r="L356" t="str">
            <v>計</v>
          </cell>
          <cell r="M356" t="str">
            <v>女</v>
          </cell>
          <cell r="R356">
            <v>47</v>
          </cell>
        </row>
        <row r="357">
          <cell r="C357" t="str">
            <v>道立</v>
          </cell>
          <cell r="L357" t="str">
            <v>計</v>
          </cell>
          <cell r="M357" t="str">
            <v/>
          </cell>
          <cell r="R357">
            <v>257</v>
          </cell>
        </row>
        <row r="358">
          <cell r="C358" t="str">
            <v>道立</v>
          </cell>
          <cell r="L358" t="str">
            <v>普通科</v>
          </cell>
          <cell r="M358" t="str">
            <v>男</v>
          </cell>
          <cell r="R358">
            <v>125</v>
          </cell>
        </row>
        <row r="359">
          <cell r="C359" t="str">
            <v>道立</v>
          </cell>
          <cell r="L359" t="str">
            <v>普通科</v>
          </cell>
          <cell r="M359" t="str">
            <v>女</v>
          </cell>
          <cell r="R359">
            <v>131</v>
          </cell>
        </row>
        <row r="360">
          <cell r="C360" t="str">
            <v>道立</v>
          </cell>
          <cell r="L360" t="str">
            <v>計</v>
          </cell>
          <cell r="M360" t="str">
            <v>男</v>
          </cell>
          <cell r="R360">
            <v>125</v>
          </cell>
        </row>
        <row r="361">
          <cell r="C361" t="str">
            <v>道立</v>
          </cell>
          <cell r="L361" t="str">
            <v>計</v>
          </cell>
          <cell r="M361" t="str">
            <v>女</v>
          </cell>
          <cell r="R361">
            <v>131</v>
          </cell>
        </row>
        <row r="362">
          <cell r="C362" t="str">
            <v>道立</v>
          </cell>
          <cell r="L362" t="str">
            <v>計</v>
          </cell>
          <cell r="M362" t="str">
            <v/>
          </cell>
          <cell r="R362">
            <v>256</v>
          </cell>
        </row>
        <row r="363">
          <cell r="C363" t="str">
            <v>私立</v>
          </cell>
          <cell r="L363" t="str">
            <v>普通科</v>
          </cell>
          <cell r="M363" t="str">
            <v>男</v>
          </cell>
          <cell r="R363">
            <v>169</v>
          </cell>
        </row>
        <row r="364">
          <cell r="C364" t="str">
            <v>私立</v>
          </cell>
          <cell r="L364" t="str">
            <v>普通科</v>
          </cell>
          <cell r="M364" t="str">
            <v>女</v>
          </cell>
          <cell r="R364">
            <v>84</v>
          </cell>
        </row>
        <row r="365">
          <cell r="C365" t="str">
            <v>私立</v>
          </cell>
          <cell r="L365" t="str">
            <v>計</v>
          </cell>
          <cell r="M365" t="str">
            <v>男</v>
          </cell>
          <cell r="R365">
            <v>169</v>
          </cell>
        </row>
        <row r="366">
          <cell r="C366" t="str">
            <v>私立</v>
          </cell>
          <cell r="L366" t="str">
            <v>計</v>
          </cell>
          <cell r="M366" t="str">
            <v>女</v>
          </cell>
          <cell r="R366">
            <v>84</v>
          </cell>
        </row>
        <row r="367">
          <cell r="C367" t="str">
            <v>私立</v>
          </cell>
          <cell r="L367" t="str">
            <v>計</v>
          </cell>
          <cell r="M367" t="str">
            <v/>
          </cell>
          <cell r="R367">
            <v>253</v>
          </cell>
        </row>
        <row r="368">
          <cell r="C368" t="str">
            <v>道立</v>
          </cell>
          <cell r="L368" t="str">
            <v>普通科</v>
          </cell>
          <cell r="M368" t="str">
            <v>男</v>
          </cell>
          <cell r="R368">
            <v>144</v>
          </cell>
        </row>
        <row r="369">
          <cell r="C369" t="str">
            <v>道立</v>
          </cell>
          <cell r="L369" t="str">
            <v>普通科</v>
          </cell>
          <cell r="M369" t="str">
            <v>女</v>
          </cell>
          <cell r="R369">
            <v>136</v>
          </cell>
        </row>
        <row r="370">
          <cell r="C370" t="str">
            <v>道立</v>
          </cell>
          <cell r="L370" t="str">
            <v>理数関係</v>
          </cell>
          <cell r="M370" t="str">
            <v>男</v>
          </cell>
          <cell r="R370">
            <v>30</v>
          </cell>
        </row>
        <row r="371">
          <cell r="C371" t="str">
            <v>道立</v>
          </cell>
          <cell r="L371" t="str">
            <v>理数関係</v>
          </cell>
          <cell r="M371" t="str">
            <v>女</v>
          </cell>
          <cell r="R371">
            <v>10</v>
          </cell>
        </row>
        <row r="372">
          <cell r="C372" t="str">
            <v>道立</v>
          </cell>
          <cell r="L372" t="str">
            <v>計</v>
          </cell>
          <cell r="M372" t="str">
            <v>男</v>
          </cell>
          <cell r="R372">
            <v>174</v>
          </cell>
        </row>
        <row r="373">
          <cell r="C373" t="str">
            <v>道立</v>
          </cell>
          <cell r="L373" t="str">
            <v>計</v>
          </cell>
          <cell r="M373" t="str">
            <v>女</v>
          </cell>
          <cell r="R373">
            <v>146</v>
          </cell>
        </row>
        <row r="374">
          <cell r="C374" t="str">
            <v>道立</v>
          </cell>
          <cell r="L374" t="str">
            <v>計</v>
          </cell>
          <cell r="M374" t="str">
            <v/>
          </cell>
          <cell r="R374">
            <v>320</v>
          </cell>
        </row>
        <row r="375">
          <cell r="C375" t="str">
            <v>道立</v>
          </cell>
          <cell r="L375" t="str">
            <v>流通経済関係</v>
          </cell>
          <cell r="M375" t="str">
            <v>男</v>
          </cell>
          <cell r="R375">
            <v>6</v>
          </cell>
        </row>
        <row r="376">
          <cell r="C376" t="str">
            <v>道立</v>
          </cell>
          <cell r="L376" t="str">
            <v>流通経済関係</v>
          </cell>
          <cell r="M376" t="str">
            <v>女</v>
          </cell>
          <cell r="R376">
            <v>63</v>
          </cell>
        </row>
        <row r="377">
          <cell r="C377" t="str">
            <v>道立</v>
          </cell>
          <cell r="L377" t="str">
            <v>国際経済関係</v>
          </cell>
          <cell r="M377" t="str">
            <v>男</v>
          </cell>
          <cell r="R377">
            <v>1</v>
          </cell>
        </row>
        <row r="378">
          <cell r="C378" t="str">
            <v>道立</v>
          </cell>
          <cell r="L378" t="str">
            <v>国際経済関係</v>
          </cell>
          <cell r="M378" t="str">
            <v>女</v>
          </cell>
          <cell r="R378">
            <v>66</v>
          </cell>
        </row>
        <row r="379">
          <cell r="C379" t="str">
            <v>道立</v>
          </cell>
          <cell r="L379" t="str">
            <v>会計関係</v>
          </cell>
          <cell r="M379" t="str">
            <v>男</v>
          </cell>
          <cell r="R379">
            <v>5</v>
          </cell>
        </row>
        <row r="380">
          <cell r="C380" t="str">
            <v>道立</v>
          </cell>
          <cell r="L380" t="str">
            <v>会計関係</v>
          </cell>
          <cell r="M380" t="str">
            <v>女</v>
          </cell>
          <cell r="R380">
            <v>58</v>
          </cell>
        </row>
        <row r="381">
          <cell r="C381" t="str">
            <v>道立</v>
          </cell>
          <cell r="L381" t="str">
            <v>情報処理関係</v>
          </cell>
          <cell r="M381" t="str">
            <v>男</v>
          </cell>
          <cell r="R381">
            <v>22</v>
          </cell>
        </row>
        <row r="382">
          <cell r="C382" t="str">
            <v>道立</v>
          </cell>
          <cell r="L382" t="str">
            <v>情報処理関係</v>
          </cell>
          <cell r="M382" t="str">
            <v>女</v>
          </cell>
          <cell r="R382">
            <v>57</v>
          </cell>
        </row>
        <row r="383">
          <cell r="C383" t="str">
            <v>道立</v>
          </cell>
          <cell r="L383" t="str">
            <v>計</v>
          </cell>
          <cell r="M383" t="str">
            <v>男</v>
          </cell>
          <cell r="R383">
            <v>34</v>
          </cell>
        </row>
        <row r="384">
          <cell r="C384" t="str">
            <v>道立</v>
          </cell>
          <cell r="L384" t="str">
            <v>計</v>
          </cell>
          <cell r="M384" t="str">
            <v>女</v>
          </cell>
          <cell r="R384">
            <v>244</v>
          </cell>
        </row>
        <row r="385">
          <cell r="C385" t="str">
            <v>道立</v>
          </cell>
          <cell r="L385" t="str">
            <v>計</v>
          </cell>
          <cell r="M385" t="str">
            <v/>
          </cell>
          <cell r="R385">
            <v>278</v>
          </cell>
        </row>
        <row r="386">
          <cell r="C386" t="str">
            <v>私立</v>
          </cell>
          <cell r="L386" t="str">
            <v>普通科</v>
          </cell>
          <cell r="M386" t="str">
            <v>男</v>
          </cell>
          <cell r="R386">
            <v>130</v>
          </cell>
        </row>
        <row r="387">
          <cell r="C387" t="str">
            <v>私立</v>
          </cell>
          <cell r="L387" t="str">
            <v>普通科</v>
          </cell>
          <cell r="M387" t="str">
            <v>女</v>
          </cell>
          <cell r="R387">
            <v>116</v>
          </cell>
        </row>
        <row r="388">
          <cell r="C388" t="str">
            <v>私立</v>
          </cell>
          <cell r="L388" t="str">
            <v>計</v>
          </cell>
          <cell r="M388" t="str">
            <v>男</v>
          </cell>
          <cell r="R388">
            <v>130</v>
          </cell>
        </row>
        <row r="389">
          <cell r="C389" t="str">
            <v>私立</v>
          </cell>
          <cell r="L389" t="str">
            <v>計</v>
          </cell>
          <cell r="M389" t="str">
            <v>女</v>
          </cell>
          <cell r="R389">
            <v>116</v>
          </cell>
        </row>
        <row r="390">
          <cell r="C390" t="str">
            <v>私立</v>
          </cell>
          <cell r="L390" t="str">
            <v>計</v>
          </cell>
          <cell r="M390" t="str">
            <v/>
          </cell>
          <cell r="R390">
            <v>246</v>
          </cell>
        </row>
        <row r="391">
          <cell r="C391" t="str">
            <v>道立</v>
          </cell>
          <cell r="L391" t="str">
            <v>総合学科</v>
          </cell>
          <cell r="M391" t="str">
            <v>男</v>
          </cell>
          <cell r="R391">
            <v>141</v>
          </cell>
        </row>
        <row r="392">
          <cell r="C392" t="str">
            <v>道立</v>
          </cell>
          <cell r="L392" t="str">
            <v>総合学科</v>
          </cell>
          <cell r="M392" t="str">
            <v>女</v>
          </cell>
          <cell r="R392">
            <v>140</v>
          </cell>
        </row>
        <row r="393">
          <cell r="C393" t="str">
            <v>道立</v>
          </cell>
          <cell r="L393" t="str">
            <v>計</v>
          </cell>
          <cell r="M393" t="str">
            <v>男</v>
          </cell>
          <cell r="R393">
            <v>141</v>
          </cell>
        </row>
        <row r="394">
          <cell r="C394" t="str">
            <v>道立</v>
          </cell>
          <cell r="L394" t="str">
            <v>計</v>
          </cell>
          <cell r="M394" t="str">
            <v>女</v>
          </cell>
          <cell r="R394">
            <v>140</v>
          </cell>
        </row>
        <row r="395">
          <cell r="C395" t="str">
            <v>道立</v>
          </cell>
          <cell r="L395" t="str">
            <v>計</v>
          </cell>
          <cell r="M395" t="str">
            <v/>
          </cell>
          <cell r="R395">
            <v>281</v>
          </cell>
        </row>
        <row r="396">
          <cell r="C396" t="str">
            <v>道立</v>
          </cell>
          <cell r="L396" t="str">
            <v>普通科</v>
          </cell>
          <cell r="M396" t="str">
            <v>男</v>
          </cell>
          <cell r="R396">
            <v>155</v>
          </cell>
        </row>
        <row r="397">
          <cell r="C397" t="str">
            <v>道立</v>
          </cell>
          <cell r="L397" t="str">
            <v>普通科</v>
          </cell>
          <cell r="M397" t="str">
            <v>女</v>
          </cell>
          <cell r="R397">
            <v>125</v>
          </cell>
        </row>
        <row r="398">
          <cell r="C398" t="str">
            <v>道立</v>
          </cell>
          <cell r="L398" t="str">
            <v>計</v>
          </cell>
          <cell r="M398" t="str">
            <v>男</v>
          </cell>
          <cell r="R398">
            <v>155</v>
          </cell>
        </row>
        <row r="399">
          <cell r="C399" t="str">
            <v>道立</v>
          </cell>
          <cell r="L399" t="str">
            <v>計</v>
          </cell>
          <cell r="M399" t="str">
            <v>女</v>
          </cell>
          <cell r="R399">
            <v>125</v>
          </cell>
        </row>
        <row r="400">
          <cell r="C400" t="str">
            <v>道立</v>
          </cell>
          <cell r="L400" t="str">
            <v>計</v>
          </cell>
          <cell r="M400" t="str">
            <v/>
          </cell>
          <cell r="R400">
            <v>280</v>
          </cell>
        </row>
        <row r="401">
          <cell r="C401" t="str">
            <v>道立</v>
          </cell>
          <cell r="L401" t="str">
            <v>普通科</v>
          </cell>
          <cell r="M401" t="str">
            <v>男</v>
          </cell>
          <cell r="R401">
            <v>85</v>
          </cell>
        </row>
        <row r="402">
          <cell r="C402" t="str">
            <v>道立</v>
          </cell>
          <cell r="L402" t="str">
            <v>普通科</v>
          </cell>
          <cell r="M402" t="str">
            <v>女</v>
          </cell>
          <cell r="R402">
            <v>72</v>
          </cell>
        </row>
        <row r="403">
          <cell r="C403" t="str">
            <v>道立</v>
          </cell>
          <cell r="L403" t="str">
            <v>計</v>
          </cell>
          <cell r="M403" t="str">
            <v>男</v>
          </cell>
          <cell r="R403">
            <v>85</v>
          </cell>
        </row>
        <row r="404">
          <cell r="C404" t="str">
            <v>道立</v>
          </cell>
          <cell r="L404" t="str">
            <v>計</v>
          </cell>
          <cell r="M404" t="str">
            <v>女</v>
          </cell>
          <cell r="R404">
            <v>72</v>
          </cell>
        </row>
        <row r="405">
          <cell r="C405" t="str">
            <v>道立</v>
          </cell>
          <cell r="L405" t="str">
            <v>計</v>
          </cell>
          <cell r="M405" t="str">
            <v/>
          </cell>
          <cell r="R405">
            <v>157</v>
          </cell>
        </row>
        <row r="406">
          <cell r="C406" t="str">
            <v>道立</v>
          </cell>
          <cell r="L406" t="str">
            <v>普通科</v>
          </cell>
          <cell r="M406" t="str">
            <v>男</v>
          </cell>
          <cell r="R406">
            <v>179</v>
          </cell>
        </row>
        <row r="407">
          <cell r="C407" t="str">
            <v>道立</v>
          </cell>
          <cell r="L407" t="str">
            <v>普通科</v>
          </cell>
          <cell r="M407" t="str">
            <v>女</v>
          </cell>
          <cell r="R407">
            <v>101</v>
          </cell>
        </row>
        <row r="408">
          <cell r="C408" t="str">
            <v>道立</v>
          </cell>
          <cell r="L408" t="str">
            <v>計</v>
          </cell>
          <cell r="M408" t="str">
            <v>男</v>
          </cell>
          <cell r="R408">
            <v>179</v>
          </cell>
        </row>
        <row r="409">
          <cell r="C409" t="str">
            <v>道立</v>
          </cell>
          <cell r="L409" t="str">
            <v>計</v>
          </cell>
          <cell r="M409" t="str">
            <v>女</v>
          </cell>
          <cell r="R409">
            <v>101</v>
          </cell>
        </row>
        <row r="410">
          <cell r="C410" t="str">
            <v>道立</v>
          </cell>
          <cell r="L410" t="str">
            <v>計</v>
          </cell>
          <cell r="M410" t="str">
            <v/>
          </cell>
          <cell r="R410">
            <v>280</v>
          </cell>
        </row>
        <row r="411">
          <cell r="C411" t="str">
            <v>市町村立</v>
          </cell>
          <cell r="L411" t="str">
            <v>普通科</v>
          </cell>
          <cell r="M411" t="str">
            <v>男</v>
          </cell>
          <cell r="R411">
            <v>102</v>
          </cell>
        </row>
        <row r="412">
          <cell r="C412" t="str">
            <v>市町村立</v>
          </cell>
          <cell r="L412" t="str">
            <v>普通科</v>
          </cell>
          <cell r="M412" t="str">
            <v>女</v>
          </cell>
          <cell r="R412">
            <v>139</v>
          </cell>
        </row>
        <row r="413">
          <cell r="C413" t="str">
            <v>市町村立</v>
          </cell>
          <cell r="L413" t="str">
            <v>計</v>
          </cell>
          <cell r="M413" t="str">
            <v>男</v>
          </cell>
          <cell r="R413">
            <v>102</v>
          </cell>
        </row>
        <row r="414">
          <cell r="C414" t="str">
            <v>市町村立</v>
          </cell>
          <cell r="L414" t="str">
            <v>計</v>
          </cell>
          <cell r="M414" t="str">
            <v>女</v>
          </cell>
          <cell r="R414">
            <v>139</v>
          </cell>
        </row>
        <row r="415">
          <cell r="C415" t="str">
            <v>市町村立</v>
          </cell>
          <cell r="L415" t="str">
            <v>計</v>
          </cell>
          <cell r="M415" t="str">
            <v/>
          </cell>
          <cell r="R415">
            <v>241</v>
          </cell>
        </row>
        <row r="416">
          <cell r="C416" t="str">
            <v>道立</v>
          </cell>
          <cell r="L416" t="str">
            <v>普通科</v>
          </cell>
          <cell r="M416" t="str">
            <v>男</v>
          </cell>
          <cell r="R416">
            <v>115</v>
          </cell>
        </row>
        <row r="417">
          <cell r="C417" t="str">
            <v>道立</v>
          </cell>
          <cell r="L417" t="str">
            <v>普通科</v>
          </cell>
          <cell r="M417" t="str">
            <v>女</v>
          </cell>
          <cell r="R417">
            <v>75</v>
          </cell>
        </row>
        <row r="418">
          <cell r="C418" t="str">
            <v>道立</v>
          </cell>
          <cell r="L418" t="str">
            <v>計</v>
          </cell>
          <cell r="M418" t="str">
            <v>男</v>
          </cell>
          <cell r="R418">
            <v>115</v>
          </cell>
        </row>
        <row r="419">
          <cell r="C419" t="str">
            <v>道立</v>
          </cell>
          <cell r="L419" t="str">
            <v>計</v>
          </cell>
          <cell r="M419" t="str">
            <v>女</v>
          </cell>
          <cell r="R419">
            <v>75</v>
          </cell>
        </row>
        <row r="420">
          <cell r="C420" t="str">
            <v>道立</v>
          </cell>
          <cell r="L420" t="str">
            <v>計</v>
          </cell>
          <cell r="M420" t="str">
            <v/>
          </cell>
          <cell r="R420">
            <v>190</v>
          </cell>
        </row>
        <row r="421">
          <cell r="C421" t="str">
            <v>道立</v>
          </cell>
          <cell r="L421" t="str">
            <v>普通科</v>
          </cell>
          <cell r="M421" t="str">
            <v>男</v>
          </cell>
          <cell r="R421">
            <v>137</v>
          </cell>
        </row>
        <row r="422">
          <cell r="C422" t="str">
            <v>道立</v>
          </cell>
          <cell r="L422" t="str">
            <v>普通科</v>
          </cell>
          <cell r="M422" t="str">
            <v>女</v>
          </cell>
          <cell r="R422">
            <v>103</v>
          </cell>
        </row>
        <row r="423">
          <cell r="C423" t="str">
            <v>道立</v>
          </cell>
          <cell r="L423" t="str">
            <v>計</v>
          </cell>
          <cell r="M423" t="str">
            <v>男</v>
          </cell>
          <cell r="R423">
            <v>137</v>
          </cell>
        </row>
        <row r="424">
          <cell r="C424" t="str">
            <v>道立</v>
          </cell>
          <cell r="L424" t="str">
            <v>計</v>
          </cell>
          <cell r="M424" t="str">
            <v>女</v>
          </cell>
          <cell r="R424">
            <v>103</v>
          </cell>
        </row>
        <row r="425">
          <cell r="C425" t="str">
            <v>道立</v>
          </cell>
          <cell r="L425" t="str">
            <v>計</v>
          </cell>
          <cell r="M425" t="str">
            <v/>
          </cell>
          <cell r="R425">
            <v>240</v>
          </cell>
        </row>
        <row r="426">
          <cell r="C426" t="str">
            <v>私立</v>
          </cell>
          <cell r="L426" t="str">
            <v>普通科</v>
          </cell>
          <cell r="M426" t="str">
            <v>男</v>
          </cell>
          <cell r="R426">
            <v>123</v>
          </cell>
        </row>
        <row r="427">
          <cell r="C427" t="str">
            <v>私立</v>
          </cell>
          <cell r="L427" t="str">
            <v>計</v>
          </cell>
          <cell r="M427" t="str">
            <v>男</v>
          </cell>
          <cell r="R427">
            <v>123</v>
          </cell>
        </row>
        <row r="428">
          <cell r="C428" t="str">
            <v>私立</v>
          </cell>
          <cell r="L428" t="str">
            <v>計</v>
          </cell>
          <cell r="M428" t="str">
            <v>女</v>
          </cell>
          <cell r="R428">
            <v>0</v>
          </cell>
        </row>
        <row r="429">
          <cell r="C429" t="str">
            <v>私立</v>
          </cell>
          <cell r="L429" t="str">
            <v>計</v>
          </cell>
          <cell r="M429" t="str">
            <v/>
          </cell>
          <cell r="R429">
            <v>123</v>
          </cell>
        </row>
        <row r="430">
          <cell r="C430" t="str">
            <v>道立</v>
          </cell>
          <cell r="L430" t="str">
            <v>普通科</v>
          </cell>
          <cell r="M430" t="str">
            <v>男</v>
          </cell>
          <cell r="R430">
            <v>96</v>
          </cell>
        </row>
        <row r="431">
          <cell r="C431" t="str">
            <v>道立</v>
          </cell>
          <cell r="L431" t="str">
            <v>普通科</v>
          </cell>
          <cell r="M431" t="str">
            <v>女</v>
          </cell>
          <cell r="R431">
            <v>87</v>
          </cell>
        </row>
        <row r="432">
          <cell r="C432" t="str">
            <v>道立</v>
          </cell>
          <cell r="L432" t="str">
            <v>情報処理関係</v>
          </cell>
          <cell r="M432" t="str">
            <v>男</v>
          </cell>
          <cell r="R432">
            <v>17</v>
          </cell>
        </row>
        <row r="433">
          <cell r="C433" t="str">
            <v>道立</v>
          </cell>
          <cell r="L433" t="str">
            <v>情報処理関係</v>
          </cell>
          <cell r="M433" t="str">
            <v>女</v>
          </cell>
          <cell r="R433">
            <v>19</v>
          </cell>
        </row>
        <row r="434">
          <cell r="C434" t="str">
            <v>道立</v>
          </cell>
          <cell r="L434" t="str">
            <v>家政関係</v>
          </cell>
          <cell r="M434" t="str">
            <v>男</v>
          </cell>
          <cell r="R434">
            <v>2</v>
          </cell>
        </row>
        <row r="435">
          <cell r="C435" t="str">
            <v>道立</v>
          </cell>
          <cell r="L435" t="str">
            <v>家政関係</v>
          </cell>
          <cell r="M435" t="str">
            <v>女</v>
          </cell>
          <cell r="R435">
            <v>27</v>
          </cell>
        </row>
        <row r="436">
          <cell r="C436" t="str">
            <v>道立</v>
          </cell>
          <cell r="L436" t="str">
            <v>計</v>
          </cell>
          <cell r="M436" t="str">
            <v>男</v>
          </cell>
          <cell r="R436">
            <v>115</v>
          </cell>
        </row>
        <row r="437">
          <cell r="C437" t="str">
            <v>道立</v>
          </cell>
          <cell r="L437" t="str">
            <v>計</v>
          </cell>
          <cell r="M437" t="str">
            <v>女</v>
          </cell>
          <cell r="R437">
            <v>133</v>
          </cell>
        </row>
        <row r="438">
          <cell r="C438" t="str">
            <v>道立</v>
          </cell>
          <cell r="L438" t="str">
            <v>計</v>
          </cell>
          <cell r="M438" t="str">
            <v/>
          </cell>
          <cell r="R438">
            <v>248</v>
          </cell>
        </row>
        <row r="439">
          <cell r="C439" t="str">
            <v>道立</v>
          </cell>
          <cell r="L439" t="str">
            <v>普通科</v>
          </cell>
          <cell r="M439" t="str">
            <v>男</v>
          </cell>
          <cell r="R439">
            <v>54</v>
          </cell>
        </row>
        <row r="440">
          <cell r="C440" t="str">
            <v>道立</v>
          </cell>
          <cell r="L440" t="str">
            <v>普通科</v>
          </cell>
          <cell r="M440" t="str">
            <v>女</v>
          </cell>
          <cell r="R440">
            <v>42</v>
          </cell>
        </row>
        <row r="441">
          <cell r="C441" t="str">
            <v>道立</v>
          </cell>
          <cell r="L441" t="str">
            <v>計</v>
          </cell>
          <cell r="M441" t="str">
            <v>男</v>
          </cell>
          <cell r="R441">
            <v>54</v>
          </cell>
        </row>
        <row r="442">
          <cell r="C442" t="str">
            <v>道立</v>
          </cell>
          <cell r="L442" t="str">
            <v>計</v>
          </cell>
          <cell r="M442" t="str">
            <v>女</v>
          </cell>
          <cell r="R442">
            <v>42</v>
          </cell>
        </row>
        <row r="443">
          <cell r="C443" t="str">
            <v>道立</v>
          </cell>
          <cell r="L443" t="str">
            <v>計</v>
          </cell>
          <cell r="M443" t="str">
            <v/>
          </cell>
          <cell r="R443">
            <v>96</v>
          </cell>
        </row>
        <row r="444">
          <cell r="C444" t="str">
            <v>私立</v>
          </cell>
          <cell r="L444" t="str">
            <v>普通科</v>
          </cell>
          <cell r="M444" t="str">
            <v>男</v>
          </cell>
          <cell r="R444">
            <v>158</v>
          </cell>
        </row>
        <row r="445">
          <cell r="C445" t="str">
            <v>私立</v>
          </cell>
          <cell r="L445" t="str">
            <v>普通科</v>
          </cell>
          <cell r="M445" t="str">
            <v>女</v>
          </cell>
          <cell r="R445">
            <v>164</v>
          </cell>
        </row>
        <row r="446">
          <cell r="C446" t="str">
            <v>私立</v>
          </cell>
          <cell r="L446" t="str">
            <v>計</v>
          </cell>
          <cell r="M446" t="str">
            <v>男</v>
          </cell>
          <cell r="R446">
            <v>158</v>
          </cell>
        </row>
        <row r="447">
          <cell r="C447" t="str">
            <v>私立</v>
          </cell>
          <cell r="L447" t="str">
            <v>計</v>
          </cell>
          <cell r="M447" t="str">
            <v>女</v>
          </cell>
          <cell r="R447">
            <v>164</v>
          </cell>
        </row>
        <row r="448">
          <cell r="C448" t="str">
            <v>私立</v>
          </cell>
          <cell r="L448" t="str">
            <v>計</v>
          </cell>
          <cell r="M448" t="str">
            <v/>
          </cell>
          <cell r="R448">
            <v>322</v>
          </cell>
        </row>
        <row r="449">
          <cell r="C449" t="str">
            <v>道立</v>
          </cell>
          <cell r="L449" t="str">
            <v>普通科</v>
          </cell>
          <cell r="M449" t="str">
            <v>男</v>
          </cell>
          <cell r="R449">
            <v>148</v>
          </cell>
        </row>
        <row r="450">
          <cell r="C450" t="str">
            <v>道立</v>
          </cell>
          <cell r="L450" t="str">
            <v>普通科</v>
          </cell>
          <cell r="M450" t="str">
            <v>女</v>
          </cell>
          <cell r="R450">
            <v>135</v>
          </cell>
        </row>
        <row r="451">
          <cell r="C451" t="str">
            <v>道立</v>
          </cell>
          <cell r="L451" t="str">
            <v>計</v>
          </cell>
          <cell r="M451" t="str">
            <v>男</v>
          </cell>
          <cell r="R451">
            <v>148</v>
          </cell>
        </row>
        <row r="452">
          <cell r="C452" t="str">
            <v>道立</v>
          </cell>
          <cell r="L452" t="str">
            <v>計</v>
          </cell>
          <cell r="M452" t="str">
            <v>女</v>
          </cell>
          <cell r="R452">
            <v>135</v>
          </cell>
        </row>
        <row r="453">
          <cell r="C453" t="str">
            <v>道立</v>
          </cell>
          <cell r="L453" t="str">
            <v>計</v>
          </cell>
          <cell r="M453" t="str">
            <v/>
          </cell>
          <cell r="R453">
            <v>283</v>
          </cell>
        </row>
        <row r="454">
          <cell r="C454" t="str">
            <v>私立</v>
          </cell>
          <cell r="L454" t="str">
            <v>普通科</v>
          </cell>
          <cell r="M454" t="str">
            <v>男</v>
          </cell>
          <cell r="R454">
            <v>150</v>
          </cell>
        </row>
        <row r="455">
          <cell r="C455" t="str">
            <v>私立</v>
          </cell>
          <cell r="L455" t="str">
            <v>普通科</v>
          </cell>
          <cell r="M455" t="str">
            <v>女</v>
          </cell>
          <cell r="R455">
            <v>119</v>
          </cell>
        </row>
        <row r="456">
          <cell r="C456" t="str">
            <v>私立</v>
          </cell>
          <cell r="L456" t="str">
            <v>農業関係</v>
          </cell>
          <cell r="M456" t="str">
            <v>男</v>
          </cell>
          <cell r="R456">
            <v>26</v>
          </cell>
        </row>
        <row r="457">
          <cell r="C457" t="str">
            <v>私立</v>
          </cell>
          <cell r="L457" t="str">
            <v>農業関係</v>
          </cell>
          <cell r="M457" t="str">
            <v>女</v>
          </cell>
          <cell r="R457">
            <v>12</v>
          </cell>
        </row>
        <row r="458">
          <cell r="C458" t="str">
            <v>私立</v>
          </cell>
          <cell r="L458" t="str">
            <v>計</v>
          </cell>
          <cell r="M458" t="str">
            <v>男</v>
          </cell>
          <cell r="R458">
            <v>176</v>
          </cell>
        </row>
        <row r="459">
          <cell r="C459" t="str">
            <v>私立</v>
          </cell>
          <cell r="L459" t="str">
            <v>計</v>
          </cell>
          <cell r="M459" t="str">
            <v>女</v>
          </cell>
          <cell r="R459">
            <v>131</v>
          </cell>
        </row>
        <row r="460">
          <cell r="C460" t="str">
            <v>私立</v>
          </cell>
          <cell r="L460" t="str">
            <v>計</v>
          </cell>
          <cell r="M460" t="str">
            <v/>
          </cell>
          <cell r="R460">
            <v>307</v>
          </cell>
        </row>
        <row r="461">
          <cell r="C461" t="str">
            <v>道立</v>
          </cell>
          <cell r="L461" t="str">
            <v>普通科</v>
          </cell>
          <cell r="M461" t="str">
            <v>男</v>
          </cell>
          <cell r="R461">
            <v>92</v>
          </cell>
        </row>
        <row r="462">
          <cell r="C462" t="str">
            <v>道立</v>
          </cell>
          <cell r="L462" t="str">
            <v>普通科</v>
          </cell>
          <cell r="M462" t="str">
            <v>女</v>
          </cell>
          <cell r="R462">
            <v>108</v>
          </cell>
        </row>
        <row r="463">
          <cell r="C463" t="str">
            <v>道立</v>
          </cell>
          <cell r="L463" t="str">
            <v>国際経済関係</v>
          </cell>
          <cell r="M463" t="str">
            <v>男</v>
          </cell>
          <cell r="R463">
            <v>24</v>
          </cell>
        </row>
        <row r="464">
          <cell r="C464" t="str">
            <v>道立</v>
          </cell>
          <cell r="L464" t="str">
            <v>国際経済関係</v>
          </cell>
          <cell r="M464" t="str">
            <v>女</v>
          </cell>
          <cell r="R464">
            <v>56</v>
          </cell>
        </row>
        <row r="465">
          <cell r="C465" t="str">
            <v>道立</v>
          </cell>
          <cell r="L465" t="str">
            <v>その他</v>
          </cell>
          <cell r="M465" t="str">
            <v>男</v>
          </cell>
          <cell r="R465">
            <v>13</v>
          </cell>
        </row>
        <row r="466">
          <cell r="C466" t="str">
            <v>道立</v>
          </cell>
          <cell r="L466" t="str">
            <v>その他</v>
          </cell>
          <cell r="M466" t="str">
            <v>女</v>
          </cell>
          <cell r="R466">
            <v>24</v>
          </cell>
        </row>
        <row r="467">
          <cell r="C467" t="str">
            <v>道立</v>
          </cell>
          <cell r="L467" t="str">
            <v>計</v>
          </cell>
          <cell r="M467" t="str">
            <v>男</v>
          </cell>
          <cell r="R467">
            <v>129</v>
          </cell>
        </row>
        <row r="468">
          <cell r="C468" t="str">
            <v>道立</v>
          </cell>
          <cell r="L468" t="str">
            <v>計</v>
          </cell>
          <cell r="M468" t="str">
            <v>女</v>
          </cell>
          <cell r="R468">
            <v>188</v>
          </cell>
        </row>
        <row r="469">
          <cell r="C469" t="str">
            <v>道立</v>
          </cell>
          <cell r="L469" t="str">
            <v>計</v>
          </cell>
          <cell r="M469" t="str">
            <v/>
          </cell>
          <cell r="R469">
            <v>317</v>
          </cell>
        </row>
        <row r="470">
          <cell r="C470" t="str">
            <v>道立</v>
          </cell>
          <cell r="L470" t="str">
            <v>普通科</v>
          </cell>
          <cell r="M470" t="str">
            <v>男</v>
          </cell>
          <cell r="R470">
            <v>81</v>
          </cell>
        </row>
        <row r="471">
          <cell r="C471" t="str">
            <v>道立</v>
          </cell>
          <cell r="L471" t="str">
            <v>普通科</v>
          </cell>
          <cell r="M471" t="str">
            <v>女</v>
          </cell>
          <cell r="R471">
            <v>64</v>
          </cell>
        </row>
        <row r="472">
          <cell r="C472" t="str">
            <v>道立</v>
          </cell>
          <cell r="L472" t="str">
            <v>計</v>
          </cell>
          <cell r="M472" t="str">
            <v>男</v>
          </cell>
          <cell r="R472">
            <v>81</v>
          </cell>
        </row>
        <row r="473">
          <cell r="C473" t="str">
            <v>道立</v>
          </cell>
          <cell r="L473" t="str">
            <v>計</v>
          </cell>
          <cell r="M473" t="str">
            <v>女</v>
          </cell>
          <cell r="R473">
            <v>64</v>
          </cell>
        </row>
        <row r="474">
          <cell r="C474" t="str">
            <v>道立</v>
          </cell>
          <cell r="L474" t="str">
            <v>計</v>
          </cell>
          <cell r="M474" t="str">
            <v/>
          </cell>
          <cell r="R474">
            <v>145</v>
          </cell>
        </row>
        <row r="475">
          <cell r="C475" t="str">
            <v>道立</v>
          </cell>
          <cell r="L475" t="str">
            <v>普通科</v>
          </cell>
          <cell r="M475" t="str">
            <v>男</v>
          </cell>
          <cell r="R475">
            <v>92</v>
          </cell>
        </row>
        <row r="476">
          <cell r="C476" t="str">
            <v>道立</v>
          </cell>
          <cell r="L476" t="str">
            <v>普通科</v>
          </cell>
          <cell r="M476" t="str">
            <v>女</v>
          </cell>
          <cell r="R476">
            <v>93</v>
          </cell>
        </row>
        <row r="477">
          <cell r="C477" t="str">
            <v>道立</v>
          </cell>
          <cell r="L477" t="str">
            <v>体育関係</v>
          </cell>
          <cell r="M477" t="str">
            <v>男</v>
          </cell>
          <cell r="R477">
            <v>37</v>
          </cell>
        </row>
        <row r="478">
          <cell r="C478" t="str">
            <v>道立</v>
          </cell>
          <cell r="L478" t="str">
            <v>体育関係</v>
          </cell>
          <cell r="M478" t="str">
            <v>女</v>
          </cell>
          <cell r="R478">
            <v>16</v>
          </cell>
        </row>
        <row r="479">
          <cell r="C479" t="str">
            <v>道立</v>
          </cell>
          <cell r="L479" t="str">
            <v>計</v>
          </cell>
          <cell r="M479" t="str">
            <v>男</v>
          </cell>
          <cell r="R479">
            <v>129</v>
          </cell>
        </row>
        <row r="480">
          <cell r="C480" t="str">
            <v>道立</v>
          </cell>
          <cell r="L480" t="str">
            <v>計</v>
          </cell>
          <cell r="M480" t="str">
            <v>女</v>
          </cell>
          <cell r="R480">
            <v>109</v>
          </cell>
        </row>
        <row r="481">
          <cell r="C481" t="str">
            <v>道立</v>
          </cell>
          <cell r="L481" t="str">
            <v>計</v>
          </cell>
          <cell r="M481" t="str">
            <v/>
          </cell>
          <cell r="R481">
            <v>238</v>
          </cell>
        </row>
        <row r="482">
          <cell r="C482" t="str">
            <v>私立</v>
          </cell>
          <cell r="L482" t="str">
            <v>普通科</v>
          </cell>
          <cell r="M482" t="str">
            <v>男</v>
          </cell>
          <cell r="R482">
            <v>67</v>
          </cell>
        </row>
        <row r="483">
          <cell r="C483" t="str">
            <v>私立</v>
          </cell>
          <cell r="L483" t="str">
            <v>普通科</v>
          </cell>
          <cell r="M483" t="str">
            <v>女</v>
          </cell>
          <cell r="R483">
            <v>97</v>
          </cell>
        </row>
        <row r="484">
          <cell r="C484" t="str">
            <v>私立</v>
          </cell>
          <cell r="L484" t="str">
            <v>食物関係</v>
          </cell>
          <cell r="M484" t="str">
            <v>男</v>
          </cell>
          <cell r="R484">
            <v>12</v>
          </cell>
        </row>
        <row r="485">
          <cell r="C485" t="str">
            <v>私立</v>
          </cell>
          <cell r="L485" t="str">
            <v>食物関係</v>
          </cell>
          <cell r="M485" t="str">
            <v>女</v>
          </cell>
          <cell r="R485">
            <v>25</v>
          </cell>
        </row>
        <row r="486">
          <cell r="C486" t="str">
            <v>私立</v>
          </cell>
          <cell r="L486" t="str">
            <v>計</v>
          </cell>
          <cell r="M486" t="str">
            <v>男</v>
          </cell>
          <cell r="R486">
            <v>79</v>
          </cell>
        </row>
        <row r="487">
          <cell r="C487" t="str">
            <v>私立</v>
          </cell>
          <cell r="L487" t="str">
            <v>計</v>
          </cell>
          <cell r="M487" t="str">
            <v>女</v>
          </cell>
          <cell r="R487">
            <v>122</v>
          </cell>
        </row>
        <row r="488">
          <cell r="C488" t="str">
            <v>私立</v>
          </cell>
          <cell r="L488" t="str">
            <v>計</v>
          </cell>
          <cell r="M488" t="str">
            <v/>
          </cell>
          <cell r="R488">
            <v>201</v>
          </cell>
        </row>
        <row r="489">
          <cell r="C489" t="str">
            <v>道立</v>
          </cell>
          <cell r="L489" t="str">
            <v>普通科</v>
          </cell>
          <cell r="M489" t="str">
            <v>男</v>
          </cell>
          <cell r="R489">
            <v>119</v>
          </cell>
        </row>
        <row r="490">
          <cell r="C490" t="str">
            <v>道立</v>
          </cell>
          <cell r="L490" t="str">
            <v>普通科</v>
          </cell>
          <cell r="M490" t="str">
            <v>女</v>
          </cell>
          <cell r="R490">
            <v>79</v>
          </cell>
        </row>
        <row r="491">
          <cell r="C491" t="str">
            <v>道立</v>
          </cell>
          <cell r="L491" t="str">
            <v>計</v>
          </cell>
          <cell r="M491" t="str">
            <v>男</v>
          </cell>
          <cell r="R491">
            <v>119</v>
          </cell>
        </row>
        <row r="492">
          <cell r="C492" t="str">
            <v>道立</v>
          </cell>
          <cell r="L492" t="str">
            <v>計</v>
          </cell>
          <cell r="M492" t="str">
            <v>女</v>
          </cell>
          <cell r="R492">
            <v>79</v>
          </cell>
        </row>
        <row r="493">
          <cell r="C493" t="str">
            <v>道立</v>
          </cell>
          <cell r="L493" t="str">
            <v>計</v>
          </cell>
          <cell r="M493" t="str">
            <v/>
          </cell>
          <cell r="R493">
            <v>198</v>
          </cell>
        </row>
        <row r="494">
          <cell r="C494" t="str">
            <v>道立</v>
          </cell>
          <cell r="L494" t="str">
            <v>普通科</v>
          </cell>
          <cell r="M494" t="str">
            <v>男</v>
          </cell>
          <cell r="R494">
            <v>145</v>
          </cell>
        </row>
        <row r="495">
          <cell r="C495" t="str">
            <v>道立</v>
          </cell>
          <cell r="L495" t="str">
            <v>普通科</v>
          </cell>
          <cell r="M495" t="str">
            <v>女</v>
          </cell>
          <cell r="R495">
            <v>136</v>
          </cell>
        </row>
        <row r="496">
          <cell r="C496" t="str">
            <v>道立</v>
          </cell>
          <cell r="L496" t="str">
            <v>計</v>
          </cell>
          <cell r="M496" t="str">
            <v>男</v>
          </cell>
          <cell r="R496">
            <v>145</v>
          </cell>
        </row>
        <row r="497">
          <cell r="C497" t="str">
            <v>道立</v>
          </cell>
          <cell r="L497" t="str">
            <v>計</v>
          </cell>
          <cell r="M497" t="str">
            <v>女</v>
          </cell>
          <cell r="R497">
            <v>136</v>
          </cell>
        </row>
        <row r="498">
          <cell r="C498" t="str">
            <v>道立</v>
          </cell>
          <cell r="L498" t="str">
            <v>計</v>
          </cell>
          <cell r="M498" t="str">
            <v/>
          </cell>
          <cell r="R498">
            <v>281</v>
          </cell>
        </row>
        <row r="499">
          <cell r="C499" t="str">
            <v>道立</v>
          </cell>
          <cell r="L499" t="str">
            <v>普通科</v>
          </cell>
          <cell r="M499" t="str">
            <v>男</v>
          </cell>
          <cell r="R499">
            <v>130</v>
          </cell>
        </row>
        <row r="500">
          <cell r="C500" t="str">
            <v>道立</v>
          </cell>
          <cell r="L500" t="str">
            <v>普通科</v>
          </cell>
          <cell r="M500" t="str">
            <v>女</v>
          </cell>
          <cell r="R500">
            <v>76</v>
          </cell>
        </row>
        <row r="501">
          <cell r="C501" t="str">
            <v>道立</v>
          </cell>
          <cell r="L501" t="str">
            <v>計</v>
          </cell>
          <cell r="M501" t="str">
            <v>男</v>
          </cell>
          <cell r="R501">
            <v>130</v>
          </cell>
        </row>
        <row r="502">
          <cell r="C502" t="str">
            <v>道立</v>
          </cell>
          <cell r="L502" t="str">
            <v>計</v>
          </cell>
          <cell r="M502" t="str">
            <v>女</v>
          </cell>
          <cell r="R502">
            <v>76</v>
          </cell>
        </row>
        <row r="503">
          <cell r="C503" t="str">
            <v>道立</v>
          </cell>
          <cell r="L503" t="str">
            <v>計</v>
          </cell>
          <cell r="M503" t="str">
            <v/>
          </cell>
          <cell r="R503">
            <v>206</v>
          </cell>
        </row>
        <row r="504">
          <cell r="C504" t="str">
            <v>私立</v>
          </cell>
          <cell r="L504" t="str">
            <v>普通科</v>
          </cell>
          <cell r="M504" t="str">
            <v>男</v>
          </cell>
          <cell r="R504">
            <v>224</v>
          </cell>
        </row>
        <row r="505">
          <cell r="C505" t="str">
            <v>私立</v>
          </cell>
          <cell r="L505" t="str">
            <v>普通科</v>
          </cell>
          <cell r="M505" t="str">
            <v>女</v>
          </cell>
          <cell r="R505">
            <v>174</v>
          </cell>
        </row>
        <row r="506">
          <cell r="C506" t="str">
            <v>私立</v>
          </cell>
          <cell r="L506" t="str">
            <v>計</v>
          </cell>
          <cell r="M506" t="str">
            <v>男</v>
          </cell>
          <cell r="R506">
            <v>224</v>
          </cell>
        </row>
        <row r="507">
          <cell r="C507" t="str">
            <v>私立</v>
          </cell>
          <cell r="L507" t="str">
            <v>計</v>
          </cell>
          <cell r="M507" t="str">
            <v>女</v>
          </cell>
          <cell r="R507">
            <v>174</v>
          </cell>
        </row>
        <row r="508">
          <cell r="C508" t="str">
            <v>私立</v>
          </cell>
          <cell r="L508" t="str">
            <v>計</v>
          </cell>
          <cell r="M508" t="str">
            <v/>
          </cell>
          <cell r="R508">
            <v>398</v>
          </cell>
        </row>
        <row r="509">
          <cell r="C509" t="str">
            <v>道立</v>
          </cell>
          <cell r="L509" t="str">
            <v>総合学科</v>
          </cell>
          <cell r="M509" t="str">
            <v>男</v>
          </cell>
          <cell r="R509">
            <v>160</v>
          </cell>
        </row>
        <row r="510">
          <cell r="C510" t="str">
            <v>道立</v>
          </cell>
          <cell r="L510" t="str">
            <v>総合学科</v>
          </cell>
          <cell r="M510" t="str">
            <v>女</v>
          </cell>
          <cell r="R510">
            <v>159</v>
          </cell>
        </row>
        <row r="511">
          <cell r="C511" t="str">
            <v>道立</v>
          </cell>
          <cell r="L511" t="str">
            <v>計</v>
          </cell>
          <cell r="M511" t="str">
            <v>男</v>
          </cell>
          <cell r="R511">
            <v>160</v>
          </cell>
        </row>
        <row r="512">
          <cell r="C512" t="str">
            <v>道立</v>
          </cell>
          <cell r="L512" t="str">
            <v>計</v>
          </cell>
          <cell r="M512" t="str">
            <v>女</v>
          </cell>
          <cell r="R512">
            <v>159</v>
          </cell>
        </row>
        <row r="513">
          <cell r="C513" t="str">
            <v>道立</v>
          </cell>
          <cell r="L513" t="str">
            <v>計</v>
          </cell>
          <cell r="M513" t="str">
            <v/>
          </cell>
          <cell r="R513">
            <v>319</v>
          </cell>
        </row>
        <row r="514">
          <cell r="C514" t="str">
            <v>道立</v>
          </cell>
          <cell r="L514" t="str">
            <v>普通科</v>
          </cell>
          <cell r="M514" t="str">
            <v>男</v>
          </cell>
          <cell r="R514">
            <v>103</v>
          </cell>
        </row>
        <row r="515">
          <cell r="C515" t="str">
            <v>道立</v>
          </cell>
          <cell r="L515" t="str">
            <v>普通科</v>
          </cell>
          <cell r="M515" t="str">
            <v>女</v>
          </cell>
          <cell r="R515">
            <v>179</v>
          </cell>
        </row>
        <row r="516">
          <cell r="C516" t="str">
            <v>道立</v>
          </cell>
          <cell r="L516" t="str">
            <v>計</v>
          </cell>
          <cell r="M516" t="str">
            <v>男</v>
          </cell>
          <cell r="R516">
            <v>103</v>
          </cell>
        </row>
        <row r="517">
          <cell r="C517" t="str">
            <v>道立</v>
          </cell>
          <cell r="L517" t="str">
            <v>計</v>
          </cell>
          <cell r="M517" t="str">
            <v>女</v>
          </cell>
          <cell r="R517">
            <v>179</v>
          </cell>
        </row>
        <row r="518">
          <cell r="C518" t="str">
            <v>道立</v>
          </cell>
          <cell r="L518" t="str">
            <v>計</v>
          </cell>
          <cell r="M518" t="str">
            <v/>
          </cell>
          <cell r="R518">
            <v>282</v>
          </cell>
        </row>
        <row r="519">
          <cell r="C519" t="str">
            <v>道立</v>
          </cell>
          <cell r="L519" t="str">
            <v>普通科</v>
          </cell>
          <cell r="M519" t="str">
            <v>男</v>
          </cell>
          <cell r="R519">
            <v>29</v>
          </cell>
        </row>
        <row r="520">
          <cell r="C520" t="str">
            <v>道立</v>
          </cell>
          <cell r="L520" t="str">
            <v>普通科</v>
          </cell>
          <cell r="M520" t="str">
            <v>女</v>
          </cell>
          <cell r="R520">
            <v>14</v>
          </cell>
        </row>
        <row r="521">
          <cell r="C521" t="str">
            <v>道立</v>
          </cell>
          <cell r="L521" t="str">
            <v>園芸関係</v>
          </cell>
          <cell r="M521" t="str">
            <v>男</v>
          </cell>
          <cell r="R521">
            <v>8</v>
          </cell>
        </row>
        <row r="522">
          <cell r="C522" t="str">
            <v>道立</v>
          </cell>
          <cell r="L522" t="str">
            <v>園芸関係</v>
          </cell>
          <cell r="M522" t="str">
            <v>女</v>
          </cell>
          <cell r="R522">
            <v>1</v>
          </cell>
        </row>
        <row r="523">
          <cell r="C523" t="str">
            <v>道立</v>
          </cell>
          <cell r="L523" t="str">
            <v>家政関係</v>
          </cell>
          <cell r="M523" t="str">
            <v>男</v>
          </cell>
          <cell r="R523">
            <v>5</v>
          </cell>
        </row>
        <row r="524">
          <cell r="C524" t="str">
            <v>道立</v>
          </cell>
          <cell r="L524" t="str">
            <v>家政関係</v>
          </cell>
          <cell r="M524" t="str">
            <v>女</v>
          </cell>
          <cell r="R524">
            <v>12</v>
          </cell>
        </row>
        <row r="525">
          <cell r="C525" t="str">
            <v>道立</v>
          </cell>
          <cell r="L525" t="str">
            <v>計</v>
          </cell>
          <cell r="M525" t="str">
            <v>男</v>
          </cell>
          <cell r="R525">
            <v>42</v>
          </cell>
        </row>
        <row r="526">
          <cell r="C526" t="str">
            <v>道立</v>
          </cell>
          <cell r="L526" t="str">
            <v>計</v>
          </cell>
          <cell r="M526" t="str">
            <v>女</v>
          </cell>
          <cell r="R526">
            <v>27</v>
          </cell>
        </row>
        <row r="527">
          <cell r="C527" t="str">
            <v>道立</v>
          </cell>
          <cell r="L527" t="str">
            <v>計</v>
          </cell>
          <cell r="M527" t="str">
            <v/>
          </cell>
          <cell r="R527">
            <v>69</v>
          </cell>
        </row>
        <row r="528">
          <cell r="C528" t="str">
            <v>道立</v>
          </cell>
          <cell r="L528" t="str">
            <v>普通科</v>
          </cell>
          <cell r="M528" t="str">
            <v>男</v>
          </cell>
          <cell r="R528">
            <v>140</v>
          </cell>
        </row>
        <row r="529">
          <cell r="C529" t="str">
            <v>道立</v>
          </cell>
          <cell r="L529" t="str">
            <v>普通科</v>
          </cell>
          <cell r="M529" t="str">
            <v>女</v>
          </cell>
          <cell r="R529">
            <v>101</v>
          </cell>
        </row>
        <row r="530">
          <cell r="C530" t="str">
            <v>道立</v>
          </cell>
          <cell r="L530" t="str">
            <v>計</v>
          </cell>
          <cell r="M530" t="str">
            <v>男</v>
          </cell>
          <cell r="R530">
            <v>140</v>
          </cell>
        </row>
        <row r="531">
          <cell r="C531" t="str">
            <v>道立</v>
          </cell>
          <cell r="L531" t="str">
            <v>計</v>
          </cell>
          <cell r="M531" t="str">
            <v>女</v>
          </cell>
          <cell r="R531">
            <v>101</v>
          </cell>
        </row>
        <row r="532">
          <cell r="C532" t="str">
            <v>道立</v>
          </cell>
          <cell r="L532" t="str">
            <v>計</v>
          </cell>
          <cell r="M532" t="str">
            <v/>
          </cell>
          <cell r="R532">
            <v>241</v>
          </cell>
        </row>
        <row r="533">
          <cell r="C533" t="str">
            <v>道立</v>
          </cell>
          <cell r="L533" t="str">
            <v>普通科</v>
          </cell>
          <cell r="M533" t="str">
            <v>男</v>
          </cell>
          <cell r="R533">
            <v>106</v>
          </cell>
        </row>
        <row r="534">
          <cell r="C534" t="str">
            <v>道立</v>
          </cell>
          <cell r="L534" t="str">
            <v>普通科</v>
          </cell>
          <cell r="M534" t="str">
            <v>女</v>
          </cell>
          <cell r="R534">
            <v>95</v>
          </cell>
        </row>
        <row r="535">
          <cell r="C535" t="str">
            <v>道立</v>
          </cell>
          <cell r="L535" t="str">
            <v>計</v>
          </cell>
          <cell r="M535" t="str">
            <v>男</v>
          </cell>
          <cell r="R535">
            <v>106</v>
          </cell>
        </row>
        <row r="536">
          <cell r="C536" t="str">
            <v>道立</v>
          </cell>
          <cell r="L536" t="str">
            <v>計</v>
          </cell>
          <cell r="M536" t="str">
            <v>女</v>
          </cell>
          <cell r="R536">
            <v>95</v>
          </cell>
        </row>
        <row r="537">
          <cell r="C537" t="str">
            <v>道立</v>
          </cell>
          <cell r="L537" t="str">
            <v>計</v>
          </cell>
          <cell r="M537" t="str">
            <v/>
          </cell>
          <cell r="R537">
            <v>201</v>
          </cell>
        </row>
        <row r="538">
          <cell r="C538" t="str">
            <v>道立</v>
          </cell>
          <cell r="L538" t="str">
            <v>電子機械関係</v>
          </cell>
          <cell r="M538" t="str">
            <v>男</v>
          </cell>
          <cell r="R538">
            <v>33</v>
          </cell>
        </row>
        <row r="539">
          <cell r="C539" t="str">
            <v>道立</v>
          </cell>
          <cell r="L539" t="str">
            <v>電子機械関係</v>
          </cell>
          <cell r="M539" t="str">
            <v>女</v>
          </cell>
          <cell r="R539">
            <v>0</v>
          </cell>
        </row>
        <row r="540">
          <cell r="C540" t="str">
            <v>道立</v>
          </cell>
          <cell r="L540" t="str">
            <v>土木関係</v>
          </cell>
          <cell r="M540" t="str">
            <v>男</v>
          </cell>
          <cell r="R540">
            <v>23</v>
          </cell>
        </row>
        <row r="541">
          <cell r="C541" t="str">
            <v>道立</v>
          </cell>
          <cell r="L541" t="str">
            <v>土木関係</v>
          </cell>
          <cell r="M541" t="str">
            <v>女</v>
          </cell>
          <cell r="R541">
            <v>12</v>
          </cell>
        </row>
        <row r="542">
          <cell r="C542" t="str">
            <v>道立</v>
          </cell>
          <cell r="L542" t="str">
            <v>流通経済関係</v>
          </cell>
          <cell r="M542" t="str">
            <v>男</v>
          </cell>
          <cell r="R542">
            <v>4</v>
          </cell>
        </row>
        <row r="543">
          <cell r="C543" t="str">
            <v>道立</v>
          </cell>
          <cell r="L543" t="str">
            <v>流通経済関係</v>
          </cell>
          <cell r="M543" t="str">
            <v>女</v>
          </cell>
          <cell r="R543">
            <v>36</v>
          </cell>
        </row>
        <row r="544">
          <cell r="C544" t="str">
            <v>道立</v>
          </cell>
          <cell r="L544" t="str">
            <v>情報処理関係</v>
          </cell>
          <cell r="M544" t="str">
            <v>男</v>
          </cell>
          <cell r="R544">
            <v>11</v>
          </cell>
        </row>
        <row r="545">
          <cell r="C545" t="str">
            <v>道立</v>
          </cell>
          <cell r="L545" t="str">
            <v>情報処理関係</v>
          </cell>
          <cell r="M545" t="str">
            <v>女</v>
          </cell>
          <cell r="R545">
            <v>29</v>
          </cell>
        </row>
        <row r="546">
          <cell r="C546" t="str">
            <v>道立</v>
          </cell>
          <cell r="L546" t="str">
            <v>その他(工業)</v>
          </cell>
          <cell r="M546" t="str">
            <v>男</v>
          </cell>
          <cell r="R546">
            <v>0</v>
          </cell>
        </row>
        <row r="547">
          <cell r="C547" t="str">
            <v>道立</v>
          </cell>
          <cell r="L547" t="str">
            <v>その他(工業)</v>
          </cell>
          <cell r="M547" t="str">
            <v>女</v>
          </cell>
          <cell r="R547">
            <v>0</v>
          </cell>
        </row>
        <row r="548">
          <cell r="C548" t="str">
            <v>道立</v>
          </cell>
          <cell r="L548" t="str">
            <v>計</v>
          </cell>
          <cell r="M548" t="str">
            <v>男</v>
          </cell>
          <cell r="R548">
            <v>71</v>
          </cell>
        </row>
        <row r="549">
          <cell r="C549" t="str">
            <v>道立</v>
          </cell>
          <cell r="L549" t="str">
            <v>計</v>
          </cell>
          <cell r="M549" t="str">
            <v>女</v>
          </cell>
          <cell r="R549">
            <v>77</v>
          </cell>
        </row>
        <row r="550">
          <cell r="C550" t="str">
            <v>道立</v>
          </cell>
          <cell r="L550" t="str">
            <v>計</v>
          </cell>
          <cell r="M550" t="str">
            <v/>
          </cell>
          <cell r="R550">
            <v>148</v>
          </cell>
        </row>
        <row r="551">
          <cell r="C551" t="str">
            <v>道立</v>
          </cell>
          <cell r="L551" t="str">
            <v>海洋漁業関係</v>
          </cell>
          <cell r="M551" t="str">
            <v>男</v>
          </cell>
          <cell r="R551">
            <v>39</v>
          </cell>
        </row>
        <row r="552">
          <cell r="C552" t="str">
            <v>道立</v>
          </cell>
          <cell r="L552" t="str">
            <v>海洋漁業関係</v>
          </cell>
          <cell r="M552" t="str">
            <v>女</v>
          </cell>
          <cell r="R552">
            <v>1</v>
          </cell>
        </row>
        <row r="553">
          <cell r="C553" t="str">
            <v>道立</v>
          </cell>
          <cell r="L553" t="str">
            <v>水産食品関係</v>
          </cell>
          <cell r="M553" t="str">
            <v>男</v>
          </cell>
          <cell r="R553">
            <v>13</v>
          </cell>
        </row>
        <row r="554">
          <cell r="C554" t="str">
            <v>道立</v>
          </cell>
          <cell r="L554" t="str">
            <v>水産食品関係</v>
          </cell>
          <cell r="M554" t="str">
            <v>女</v>
          </cell>
          <cell r="R554">
            <v>27</v>
          </cell>
        </row>
        <row r="555">
          <cell r="C555" t="str">
            <v>道立</v>
          </cell>
          <cell r="L555" t="str">
            <v>資源増殖関係</v>
          </cell>
          <cell r="M555" t="str">
            <v>男</v>
          </cell>
          <cell r="R555">
            <v>20</v>
          </cell>
        </row>
        <row r="556">
          <cell r="C556" t="str">
            <v>道立</v>
          </cell>
          <cell r="L556" t="str">
            <v>資源増殖関係</v>
          </cell>
          <cell r="M556" t="str">
            <v>女</v>
          </cell>
          <cell r="R556">
            <v>10</v>
          </cell>
        </row>
        <row r="557">
          <cell r="C557" t="str">
            <v>道立</v>
          </cell>
          <cell r="L557" t="str">
            <v>情報通信関係</v>
          </cell>
          <cell r="M557" t="str">
            <v>男</v>
          </cell>
          <cell r="R557">
            <v>28</v>
          </cell>
        </row>
        <row r="558">
          <cell r="C558" t="str">
            <v>道立</v>
          </cell>
          <cell r="L558" t="str">
            <v>情報通信関係</v>
          </cell>
          <cell r="M558" t="str">
            <v>女</v>
          </cell>
          <cell r="R558">
            <v>11</v>
          </cell>
        </row>
        <row r="559">
          <cell r="C559" t="str">
            <v>道立</v>
          </cell>
          <cell r="L559" t="str">
            <v>計</v>
          </cell>
          <cell r="M559" t="str">
            <v>男</v>
          </cell>
          <cell r="R559">
            <v>100</v>
          </cell>
        </row>
        <row r="560">
          <cell r="C560" t="str">
            <v>道立</v>
          </cell>
          <cell r="L560" t="str">
            <v>計</v>
          </cell>
          <cell r="M560" t="str">
            <v>女</v>
          </cell>
          <cell r="R560">
            <v>49</v>
          </cell>
        </row>
        <row r="561">
          <cell r="C561" t="str">
            <v>道立</v>
          </cell>
          <cell r="L561" t="str">
            <v>計</v>
          </cell>
          <cell r="M561" t="str">
            <v/>
          </cell>
          <cell r="R561">
            <v>149</v>
          </cell>
        </row>
        <row r="562">
          <cell r="C562" t="str">
            <v>私立</v>
          </cell>
          <cell r="L562" t="str">
            <v>普通科</v>
          </cell>
          <cell r="M562" t="str">
            <v>男</v>
          </cell>
          <cell r="R562">
            <v>45</v>
          </cell>
        </row>
        <row r="563">
          <cell r="C563" t="str">
            <v>私立</v>
          </cell>
          <cell r="L563" t="str">
            <v>普通科</v>
          </cell>
          <cell r="M563" t="str">
            <v>女</v>
          </cell>
          <cell r="R563">
            <v>11</v>
          </cell>
        </row>
        <row r="564">
          <cell r="C564" t="str">
            <v>私立</v>
          </cell>
          <cell r="L564" t="str">
            <v>計</v>
          </cell>
          <cell r="M564" t="str">
            <v>男</v>
          </cell>
          <cell r="R564">
            <v>45</v>
          </cell>
        </row>
        <row r="565">
          <cell r="C565" t="str">
            <v>私立</v>
          </cell>
          <cell r="L565" t="str">
            <v>計</v>
          </cell>
          <cell r="M565" t="str">
            <v>女</v>
          </cell>
          <cell r="R565">
            <v>11</v>
          </cell>
        </row>
        <row r="566">
          <cell r="C566" t="str">
            <v>私立</v>
          </cell>
          <cell r="L566" t="str">
            <v>計</v>
          </cell>
          <cell r="M566" t="str">
            <v/>
          </cell>
          <cell r="R566">
            <v>56</v>
          </cell>
        </row>
        <row r="567">
          <cell r="C567" t="str">
            <v>私立</v>
          </cell>
          <cell r="L567" t="str">
            <v>普通科</v>
          </cell>
          <cell r="M567" t="str">
            <v>男</v>
          </cell>
          <cell r="R567">
            <v>32</v>
          </cell>
        </row>
        <row r="568">
          <cell r="C568" t="str">
            <v>私立</v>
          </cell>
          <cell r="L568" t="str">
            <v>普通科</v>
          </cell>
          <cell r="M568" t="str">
            <v>女</v>
          </cell>
          <cell r="R568">
            <v>44</v>
          </cell>
        </row>
        <row r="569">
          <cell r="C569" t="str">
            <v>私立</v>
          </cell>
          <cell r="L569" t="str">
            <v>計</v>
          </cell>
          <cell r="M569" t="str">
            <v>男</v>
          </cell>
          <cell r="R569">
            <v>32</v>
          </cell>
        </row>
        <row r="570">
          <cell r="C570" t="str">
            <v>私立</v>
          </cell>
          <cell r="L570" t="str">
            <v>計</v>
          </cell>
          <cell r="M570" t="str">
            <v>女</v>
          </cell>
          <cell r="R570">
            <v>44</v>
          </cell>
        </row>
        <row r="571">
          <cell r="C571" t="str">
            <v>私立</v>
          </cell>
          <cell r="L571" t="str">
            <v>計</v>
          </cell>
          <cell r="M571" t="str">
            <v/>
          </cell>
          <cell r="R571">
            <v>76</v>
          </cell>
        </row>
        <row r="572">
          <cell r="C572" t="str">
            <v>私立</v>
          </cell>
          <cell r="L572" t="str">
            <v>普通科</v>
          </cell>
          <cell r="M572" t="str">
            <v>男</v>
          </cell>
          <cell r="R572">
            <v>52</v>
          </cell>
        </row>
        <row r="573">
          <cell r="C573" t="str">
            <v>私立</v>
          </cell>
          <cell r="L573" t="str">
            <v>普通科</v>
          </cell>
          <cell r="M573" t="str">
            <v>女</v>
          </cell>
          <cell r="R573">
            <v>24</v>
          </cell>
        </row>
        <row r="574">
          <cell r="C574" t="str">
            <v>私立</v>
          </cell>
          <cell r="L574" t="str">
            <v>計</v>
          </cell>
          <cell r="M574" t="str">
            <v>男</v>
          </cell>
          <cell r="R574">
            <v>52</v>
          </cell>
        </row>
        <row r="575">
          <cell r="C575" t="str">
            <v>私立</v>
          </cell>
          <cell r="L575" t="str">
            <v>計</v>
          </cell>
          <cell r="M575" t="str">
            <v>女</v>
          </cell>
          <cell r="R575">
            <v>24</v>
          </cell>
        </row>
        <row r="576">
          <cell r="C576" t="str">
            <v>私立</v>
          </cell>
          <cell r="L576" t="str">
            <v>計</v>
          </cell>
          <cell r="M576" t="str">
            <v/>
          </cell>
          <cell r="R576">
            <v>76</v>
          </cell>
        </row>
        <row r="577">
          <cell r="C577" t="str">
            <v>道立</v>
          </cell>
          <cell r="L577" t="str">
            <v>普通科</v>
          </cell>
          <cell r="M577" t="str">
            <v>男</v>
          </cell>
          <cell r="R577">
            <v>12</v>
          </cell>
        </row>
        <row r="578">
          <cell r="C578" t="str">
            <v>道立</v>
          </cell>
          <cell r="L578" t="str">
            <v>普通科</v>
          </cell>
          <cell r="M578" t="str">
            <v>女</v>
          </cell>
          <cell r="R578">
            <v>7</v>
          </cell>
        </row>
        <row r="579">
          <cell r="C579" t="str">
            <v>道立</v>
          </cell>
          <cell r="L579" t="str">
            <v>計</v>
          </cell>
          <cell r="M579" t="str">
            <v>男</v>
          </cell>
          <cell r="R579">
            <v>12</v>
          </cell>
        </row>
        <row r="580">
          <cell r="C580" t="str">
            <v>道立</v>
          </cell>
          <cell r="L580" t="str">
            <v>計</v>
          </cell>
          <cell r="M580" t="str">
            <v>女</v>
          </cell>
          <cell r="R580">
            <v>7</v>
          </cell>
        </row>
        <row r="581">
          <cell r="C581" t="str">
            <v>道立</v>
          </cell>
          <cell r="L581" t="str">
            <v>計</v>
          </cell>
          <cell r="M581" t="str">
            <v/>
          </cell>
          <cell r="R581">
            <v>19</v>
          </cell>
        </row>
        <row r="582">
          <cell r="C582" t="str">
            <v>道立</v>
          </cell>
          <cell r="L582" t="str">
            <v>普通科</v>
          </cell>
          <cell r="M582" t="str">
            <v>男</v>
          </cell>
          <cell r="R582">
            <v>11</v>
          </cell>
        </row>
        <row r="583">
          <cell r="C583" t="str">
            <v>道立</v>
          </cell>
          <cell r="L583" t="str">
            <v>普通科</v>
          </cell>
          <cell r="M583" t="str">
            <v>女</v>
          </cell>
          <cell r="R583">
            <v>6</v>
          </cell>
        </row>
        <row r="584">
          <cell r="C584" t="str">
            <v>道立</v>
          </cell>
          <cell r="L584" t="str">
            <v>計</v>
          </cell>
          <cell r="M584" t="str">
            <v>男</v>
          </cell>
          <cell r="R584">
            <v>11</v>
          </cell>
        </row>
        <row r="585">
          <cell r="C585" t="str">
            <v>道立</v>
          </cell>
          <cell r="L585" t="str">
            <v>計</v>
          </cell>
          <cell r="M585" t="str">
            <v>女</v>
          </cell>
          <cell r="R585">
            <v>6</v>
          </cell>
        </row>
        <row r="586">
          <cell r="C586" t="str">
            <v>道立</v>
          </cell>
          <cell r="L586" t="str">
            <v>計</v>
          </cell>
          <cell r="M586" t="str">
            <v/>
          </cell>
          <cell r="R586">
            <v>17</v>
          </cell>
        </row>
        <row r="587">
          <cell r="C587" t="str">
            <v>市町村立</v>
          </cell>
          <cell r="L587" t="str">
            <v>その他(農業)</v>
          </cell>
          <cell r="M587" t="str">
            <v>男</v>
          </cell>
          <cell r="R587">
            <v>0</v>
          </cell>
        </row>
        <row r="588">
          <cell r="C588" t="str">
            <v>市町村立</v>
          </cell>
          <cell r="L588" t="str">
            <v>その他(農業)</v>
          </cell>
          <cell r="M588" t="str">
            <v>女</v>
          </cell>
          <cell r="R588">
            <v>0</v>
          </cell>
        </row>
        <row r="589">
          <cell r="C589" t="str">
            <v>市町村立</v>
          </cell>
          <cell r="L589" t="str">
            <v>計</v>
          </cell>
          <cell r="M589" t="str">
            <v>男</v>
          </cell>
          <cell r="R589">
            <v>0</v>
          </cell>
        </row>
        <row r="590">
          <cell r="C590" t="str">
            <v>市町村立</v>
          </cell>
          <cell r="L590" t="str">
            <v>計</v>
          </cell>
          <cell r="M590" t="str">
            <v>女</v>
          </cell>
          <cell r="R590">
            <v>0</v>
          </cell>
        </row>
        <row r="591">
          <cell r="C591" t="str">
            <v>市町村立</v>
          </cell>
          <cell r="L591" t="str">
            <v>計</v>
          </cell>
          <cell r="M591" t="str">
            <v/>
          </cell>
          <cell r="R591">
            <v>0</v>
          </cell>
        </row>
        <row r="592">
          <cell r="C592" t="str">
            <v>市町村立</v>
          </cell>
          <cell r="L592" t="str">
            <v>その他(農業)</v>
          </cell>
          <cell r="M592" t="str">
            <v>男</v>
          </cell>
          <cell r="R592">
            <v>0</v>
          </cell>
        </row>
        <row r="593">
          <cell r="C593" t="str">
            <v>市町村立</v>
          </cell>
          <cell r="L593" t="str">
            <v>その他(農業)</v>
          </cell>
          <cell r="M593" t="str">
            <v>女</v>
          </cell>
          <cell r="R593">
            <v>0</v>
          </cell>
        </row>
        <row r="594">
          <cell r="C594" t="str">
            <v>市町村立</v>
          </cell>
          <cell r="L594" t="str">
            <v>計</v>
          </cell>
          <cell r="M594" t="str">
            <v>男</v>
          </cell>
          <cell r="R594">
            <v>0</v>
          </cell>
        </row>
        <row r="595">
          <cell r="C595" t="str">
            <v>市町村立</v>
          </cell>
          <cell r="L595" t="str">
            <v>計</v>
          </cell>
          <cell r="M595" t="str">
            <v>女</v>
          </cell>
          <cell r="R595">
            <v>0</v>
          </cell>
        </row>
        <row r="596">
          <cell r="C596" t="str">
            <v>市町村立</v>
          </cell>
          <cell r="L596" t="str">
            <v>計</v>
          </cell>
          <cell r="M596" t="str">
            <v/>
          </cell>
          <cell r="R596">
            <v>0</v>
          </cell>
        </row>
        <row r="597">
          <cell r="C597" t="str">
            <v>市町村立</v>
          </cell>
          <cell r="L597" t="str">
            <v>その他(農業)</v>
          </cell>
          <cell r="M597" t="str">
            <v>男</v>
          </cell>
          <cell r="R597">
            <v>0</v>
          </cell>
        </row>
        <row r="598">
          <cell r="C598" t="str">
            <v>市町村立</v>
          </cell>
          <cell r="L598" t="str">
            <v>その他(農業)</v>
          </cell>
          <cell r="M598" t="str">
            <v>女</v>
          </cell>
          <cell r="R598">
            <v>0</v>
          </cell>
        </row>
        <row r="599">
          <cell r="C599" t="str">
            <v>市町村立</v>
          </cell>
          <cell r="L599" t="str">
            <v>計</v>
          </cell>
          <cell r="M599" t="str">
            <v>男</v>
          </cell>
          <cell r="R599">
            <v>0</v>
          </cell>
        </row>
        <row r="600">
          <cell r="C600" t="str">
            <v>市町村立</v>
          </cell>
          <cell r="L600" t="str">
            <v>計</v>
          </cell>
          <cell r="M600" t="str">
            <v>女</v>
          </cell>
          <cell r="R600">
            <v>0</v>
          </cell>
        </row>
        <row r="601">
          <cell r="C601" t="str">
            <v>市町村立</v>
          </cell>
          <cell r="L601" t="str">
            <v>計</v>
          </cell>
          <cell r="M601" t="str">
            <v/>
          </cell>
          <cell r="R601">
            <v>0</v>
          </cell>
        </row>
        <row r="602">
          <cell r="C602" t="str">
            <v>道立</v>
          </cell>
          <cell r="L602" t="str">
            <v>普通科</v>
          </cell>
          <cell r="M602" t="str">
            <v>男</v>
          </cell>
          <cell r="R602">
            <v>65</v>
          </cell>
        </row>
        <row r="603">
          <cell r="C603" t="str">
            <v>道立</v>
          </cell>
          <cell r="L603" t="str">
            <v>普通科</v>
          </cell>
          <cell r="M603" t="str">
            <v>女</v>
          </cell>
          <cell r="R603">
            <v>59</v>
          </cell>
        </row>
        <row r="604">
          <cell r="C604" t="str">
            <v>道立</v>
          </cell>
          <cell r="L604" t="str">
            <v>計</v>
          </cell>
          <cell r="M604" t="str">
            <v>男</v>
          </cell>
          <cell r="R604">
            <v>65</v>
          </cell>
        </row>
        <row r="605">
          <cell r="C605" t="str">
            <v>道立</v>
          </cell>
          <cell r="L605" t="str">
            <v>計</v>
          </cell>
          <cell r="M605" t="str">
            <v>女</v>
          </cell>
          <cell r="R605">
            <v>59</v>
          </cell>
        </row>
        <row r="606">
          <cell r="C606" t="str">
            <v>道立</v>
          </cell>
          <cell r="L606" t="str">
            <v>計</v>
          </cell>
          <cell r="M606" t="str">
            <v/>
          </cell>
          <cell r="R606">
            <v>124</v>
          </cell>
        </row>
        <row r="607">
          <cell r="C607" t="str">
            <v>道立</v>
          </cell>
          <cell r="L607" t="str">
            <v>農業関係</v>
          </cell>
          <cell r="M607" t="str">
            <v>男</v>
          </cell>
          <cell r="R607">
            <v>9</v>
          </cell>
        </row>
        <row r="608">
          <cell r="C608" t="str">
            <v>道立</v>
          </cell>
          <cell r="L608" t="str">
            <v>農業関係</v>
          </cell>
          <cell r="M608" t="str">
            <v>女</v>
          </cell>
          <cell r="R608">
            <v>10</v>
          </cell>
        </row>
        <row r="609">
          <cell r="C609" t="str">
            <v>道立</v>
          </cell>
          <cell r="L609" t="str">
            <v>計</v>
          </cell>
          <cell r="M609" t="str">
            <v>男</v>
          </cell>
          <cell r="R609">
            <v>9</v>
          </cell>
        </row>
        <row r="610">
          <cell r="C610" t="str">
            <v>道立</v>
          </cell>
          <cell r="L610" t="str">
            <v>計</v>
          </cell>
          <cell r="M610" t="str">
            <v>女</v>
          </cell>
          <cell r="R610">
            <v>10</v>
          </cell>
        </row>
        <row r="611">
          <cell r="C611" t="str">
            <v>道立</v>
          </cell>
          <cell r="L611" t="str">
            <v>計</v>
          </cell>
          <cell r="M611" t="str">
            <v/>
          </cell>
          <cell r="R611">
            <v>19</v>
          </cell>
        </row>
        <row r="612">
          <cell r="C612" t="str">
            <v>道立</v>
          </cell>
          <cell r="L612" t="str">
            <v>普通科</v>
          </cell>
          <cell r="M612" t="str">
            <v>男</v>
          </cell>
          <cell r="R612">
            <v>39</v>
          </cell>
        </row>
        <row r="613">
          <cell r="C613" t="str">
            <v>道立</v>
          </cell>
          <cell r="L613" t="str">
            <v>普通科</v>
          </cell>
          <cell r="M613" t="str">
            <v>女</v>
          </cell>
          <cell r="R613">
            <v>39</v>
          </cell>
        </row>
        <row r="614">
          <cell r="C614" t="str">
            <v>道立</v>
          </cell>
          <cell r="L614" t="str">
            <v>商業関係</v>
          </cell>
          <cell r="M614" t="str">
            <v>男</v>
          </cell>
          <cell r="R614">
            <v>5</v>
          </cell>
        </row>
        <row r="615">
          <cell r="C615" t="str">
            <v>道立</v>
          </cell>
          <cell r="L615" t="str">
            <v>商業関係</v>
          </cell>
          <cell r="M615" t="str">
            <v>女</v>
          </cell>
          <cell r="R615">
            <v>3</v>
          </cell>
        </row>
        <row r="616">
          <cell r="C616" t="str">
            <v>道立</v>
          </cell>
          <cell r="L616" t="str">
            <v>計</v>
          </cell>
          <cell r="M616" t="str">
            <v>男</v>
          </cell>
          <cell r="R616">
            <v>44</v>
          </cell>
        </row>
        <row r="617">
          <cell r="C617" t="str">
            <v>道立</v>
          </cell>
          <cell r="L617" t="str">
            <v>計</v>
          </cell>
          <cell r="M617" t="str">
            <v>女</v>
          </cell>
          <cell r="R617">
            <v>42</v>
          </cell>
        </row>
        <row r="618">
          <cell r="C618" t="str">
            <v>道立</v>
          </cell>
          <cell r="L618" t="str">
            <v>計</v>
          </cell>
          <cell r="M618" t="str">
            <v/>
          </cell>
          <cell r="R618">
            <v>86</v>
          </cell>
        </row>
        <row r="619">
          <cell r="C619" t="str">
            <v>私立</v>
          </cell>
          <cell r="L619" t="str">
            <v>普通科</v>
          </cell>
          <cell r="M619" t="str">
            <v>男</v>
          </cell>
          <cell r="R619">
            <v>35</v>
          </cell>
        </row>
        <row r="620">
          <cell r="C620" t="str">
            <v>私立</v>
          </cell>
          <cell r="L620" t="str">
            <v>普通科</v>
          </cell>
          <cell r="M620" t="str">
            <v>女</v>
          </cell>
          <cell r="R620">
            <v>19</v>
          </cell>
        </row>
        <row r="621">
          <cell r="C621" t="str">
            <v>私立</v>
          </cell>
          <cell r="L621" t="str">
            <v>計</v>
          </cell>
          <cell r="M621" t="str">
            <v>男</v>
          </cell>
          <cell r="R621">
            <v>35</v>
          </cell>
        </row>
        <row r="622">
          <cell r="C622" t="str">
            <v>私立</v>
          </cell>
          <cell r="L622" t="str">
            <v>計</v>
          </cell>
          <cell r="M622" t="str">
            <v>女</v>
          </cell>
          <cell r="R622">
            <v>19</v>
          </cell>
        </row>
        <row r="623">
          <cell r="C623" t="str">
            <v>私立</v>
          </cell>
          <cell r="L623" t="str">
            <v>計</v>
          </cell>
          <cell r="M623" t="str">
            <v/>
          </cell>
          <cell r="R623">
            <v>54</v>
          </cell>
        </row>
        <row r="624">
          <cell r="C624" t="str">
            <v>道立</v>
          </cell>
          <cell r="L624" t="str">
            <v>総合学科</v>
          </cell>
          <cell r="M624" t="str">
            <v>男</v>
          </cell>
          <cell r="R624">
            <v>20</v>
          </cell>
        </row>
        <row r="625">
          <cell r="C625" t="str">
            <v>道立</v>
          </cell>
          <cell r="L625" t="str">
            <v>総合学科</v>
          </cell>
          <cell r="M625" t="str">
            <v>女</v>
          </cell>
          <cell r="R625">
            <v>13</v>
          </cell>
        </row>
        <row r="626">
          <cell r="C626" t="str">
            <v>道立</v>
          </cell>
          <cell r="L626" t="str">
            <v>計</v>
          </cell>
          <cell r="M626" t="str">
            <v>男</v>
          </cell>
          <cell r="R626">
            <v>20</v>
          </cell>
        </row>
        <row r="627">
          <cell r="C627" t="str">
            <v>道立</v>
          </cell>
          <cell r="L627" t="str">
            <v>計</v>
          </cell>
          <cell r="M627" t="str">
            <v>女</v>
          </cell>
          <cell r="R627">
            <v>13</v>
          </cell>
        </row>
        <row r="628">
          <cell r="C628" t="str">
            <v>道立</v>
          </cell>
          <cell r="L628" t="str">
            <v>計</v>
          </cell>
          <cell r="M628" t="str">
            <v/>
          </cell>
          <cell r="R628">
            <v>33</v>
          </cell>
        </row>
        <row r="629">
          <cell r="C629" t="str">
            <v>道立</v>
          </cell>
          <cell r="L629" t="str">
            <v>普通科</v>
          </cell>
          <cell r="M629" t="str">
            <v>男</v>
          </cell>
          <cell r="R629">
            <v>90</v>
          </cell>
        </row>
        <row r="630">
          <cell r="C630" t="str">
            <v>道立</v>
          </cell>
          <cell r="L630" t="str">
            <v>普通科</v>
          </cell>
          <cell r="M630" t="str">
            <v>女</v>
          </cell>
          <cell r="R630">
            <v>70</v>
          </cell>
        </row>
        <row r="631">
          <cell r="C631" t="str">
            <v>道立</v>
          </cell>
          <cell r="L631" t="str">
            <v>理数関係</v>
          </cell>
          <cell r="M631" t="str">
            <v>男</v>
          </cell>
          <cell r="R631">
            <v>45</v>
          </cell>
        </row>
        <row r="632">
          <cell r="C632" t="str">
            <v>道立</v>
          </cell>
          <cell r="L632" t="str">
            <v>理数関係</v>
          </cell>
          <cell r="M632" t="str">
            <v>女</v>
          </cell>
          <cell r="R632">
            <v>35</v>
          </cell>
        </row>
        <row r="633">
          <cell r="C633" t="str">
            <v>道立</v>
          </cell>
          <cell r="L633" t="str">
            <v>計</v>
          </cell>
          <cell r="M633" t="str">
            <v>男</v>
          </cell>
          <cell r="R633">
            <v>135</v>
          </cell>
        </row>
        <row r="634">
          <cell r="C634" t="str">
            <v>道立</v>
          </cell>
          <cell r="L634" t="str">
            <v>計</v>
          </cell>
          <cell r="M634" t="str">
            <v>女</v>
          </cell>
          <cell r="R634">
            <v>105</v>
          </cell>
        </row>
        <row r="635">
          <cell r="C635" t="str">
            <v>道立</v>
          </cell>
          <cell r="L635" t="str">
            <v>計</v>
          </cell>
          <cell r="M635" t="str">
            <v/>
          </cell>
          <cell r="R635">
            <v>240</v>
          </cell>
        </row>
        <row r="636">
          <cell r="C636" t="str">
            <v>道立</v>
          </cell>
          <cell r="L636" t="str">
            <v>普通科</v>
          </cell>
          <cell r="M636" t="str">
            <v>男</v>
          </cell>
          <cell r="R636">
            <v>69</v>
          </cell>
        </row>
        <row r="637">
          <cell r="C637" t="str">
            <v>道立</v>
          </cell>
          <cell r="L637" t="str">
            <v>普通科</v>
          </cell>
          <cell r="M637" t="str">
            <v>女</v>
          </cell>
          <cell r="R637">
            <v>80</v>
          </cell>
        </row>
        <row r="638">
          <cell r="C638" t="str">
            <v>道立</v>
          </cell>
          <cell r="L638" t="str">
            <v>計</v>
          </cell>
          <cell r="M638" t="str">
            <v>男</v>
          </cell>
          <cell r="R638">
            <v>69</v>
          </cell>
        </row>
        <row r="639">
          <cell r="C639" t="str">
            <v>道立</v>
          </cell>
          <cell r="L639" t="str">
            <v>計</v>
          </cell>
          <cell r="M639" t="str">
            <v>女</v>
          </cell>
          <cell r="R639">
            <v>80</v>
          </cell>
        </row>
        <row r="640">
          <cell r="C640" t="str">
            <v>道立</v>
          </cell>
          <cell r="L640" t="str">
            <v>計</v>
          </cell>
          <cell r="M640" t="str">
            <v/>
          </cell>
          <cell r="R640">
            <v>149</v>
          </cell>
        </row>
        <row r="641">
          <cell r="C641" t="str">
            <v>道立</v>
          </cell>
          <cell r="L641" t="str">
            <v>電子機械関係</v>
          </cell>
          <cell r="M641" t="str">
            <v>男</v>
          </cell>
          <cell r="R641">
            <v>23</v>
          </cell>
        </row>
        <row r="642">
          <cell r="C642" t="str">
            <v>道立</v>
          </cell>
          <cell r="L642" t="str">
            <v>電子機械関係</v>
          </cell>
          <cell r="M642" t="str">
            <v>女</v>
          </cell>
          <cell r="R642">
            <v>0</v>
          </cell>
        </row>
        <row r="643">
          <cell r="C643" t="str">
            <v>道立</v>
          </cell>
          <cell r="L643" t="str">
            <v>電気関係</v>
          </cell>
          <cell r="M643" t="str">
            <v>男</v>
          </cell>
          <cell r="R643">
            <v>35</v>
          </cell>
        </row>
        <row r="644">
          <cell r="C644" t="str">
            <v>道立</v>
          </cell>
          <cell r="L644" t="str">
            <v>電気関係</v>
          </cell>
          <cell r="M644" t="str">
            <v>女</v>
          </cell>
          <cell r="R644">
            <v>2</v>
          </cell>
        </row>
        <row r="645">
          <cell r="C645" t="str">
            <v>道立</v>
          </cell>
          <cell r="L645" t="str">
            <v>建築関係</v>
          </cell>
          <cell r="M645" t="str">
            <v>男</v>
          </cell>
          <cell r="R645">
            <v>16</v>
          </cell>
        </row>
        <row r="646">
          <cell r="C646" t="str">
            <v>道立</v>
          </cell>
          <cell r="L646" t="str">
            <v>建築関係</v>
          </cell>
          <cell r="M646" t="str">
            <v>女</v>
          </cell>
          <cell r="R646">
            <v>9</v>
          </cell>
        </row>
        <row r="647">
          <cell r="C647" t="str">
            <v>道立</v>
          </cell>
          <cell r="L647" t="str">
            <v>土木関係</v>
          </cell>
          <cell r="M647" t="str">
            <v>男</v>
          </cell>
          <cell r="R647">
            <v>8</v>
          </cell>
        </row>
        <row r="648">
          <cell r="C648" t="str">
            <v>道立</v>
          </cell>
          <cell r="L648" t="str">
            <v>土木関係</v>
          </cell>
          <cell r="M648" t="str">
            <v>女</v>
          </cell>
          <cell r="R648">
            <v>3</v>
          </cell>
        </row>
        <row r="649">
          <cell r="C649" t="str">
            <v>道立</v>
          </cell>
          <cell r="L649" t="str">
            <v>計</v>
          </cell>
          <cell r="M649" t="str">
            <v>男</v>
          </cell>
          <cell r="R649">
            <v>82</v>
          </cell>
        </row>
        <row r="650">
          <cell r="C650" t="str">
            <v>道立</v>
          </cell>
          <cell r="L650" t="str">
            <v>計</v>
          </cell>
          <cell r="M650" t="str">
            <v>女</v>
          </cell>
          <cell r="R650">
            <v>14</v>
          </cell>
        </row>
        <row r="651">
          <cell r="C651" t="str">
            <v>道立</v>
          </cell>
          <cell r="L651" t="str">
            <v>計</v>
          </cell>
          <cell r="M651" t="str">
            <v/>
          </cell>
          <cell r="R651">
            <v>96</v>
          </cell>
        </row>
        <row r="652">
          <cell r="C652" t="str">
            <v>私立</v>
          </cell>
          <cell r="L652" t="str">
            <v>普通科</v>
          </cell>
          <cell r="M652" t="str">
            <v>男</v>
          </cell>
          <cell r="R652">
            <v>73</v>
          </cell>
        </row>
        <row r="653">
          <cell r="C653" t="str">
            <v>私立</v>
          </cell>
          <cell r="L653" t="str">
            <v>普通科</v>
          </cell>
          <cell r="M653" t="str">
            <v>女</v>
          </cell>
          <cell r="R653">
            <v>44</v>
          </cell>
        </row>
        <row r="654">
          <cell r="C654" t="str">
            <v>私立</v>
          </cell>
          <cell r="L654" t="str">
            <v>計</v>
          </cell>
          <cell r="M654" t="str">
            <v>男</v>
          </cell>
          <cell r="R654">
            <v>73</v>
          </cell>
        </row>
        <row r="655">
          <cell r="C655" t="str">
            <v>私立</v>
          </cell>
          <cell r="L655" t="str">
            <v>計</v>
          </cell>
          <cell r="M655" t="str">
            <v>女</v>
          </cell>
          <cell r="R655">
            <v>44</v>
          </cell>
        </row>
        <row r="656">
          <cell r="C656" t="str">
            <v>私立</v>
          </cell>
          <cell r="L656" t="str">
            <v>計</v>
          </cell>
          <cell r="M656" t="str">
            <v/>
          </cell>
          <cell r="R656">
            <v>117</v>
          </cell>
        </row>
        <row r="657">
          <cell r="C657" t="str">
            <v>私立</v>
          </cell>
          <cell r="L657" t="str">
            <v>普通科</v>
          </cell>
          <cell r="M657" t="str">
            <v>男</v>
          </cell>
          <cell r="R657">
            <v>34</v>
          </cell>
        </row>
        <row r="658">
          <cell r="C658" t="str">
            <v>私立</v>
          </cell>
          <cell r="L658" t="str">
            <v>普通科</v>
          </cell>
          <cell r="M658" t="str">
            <v>女</v>
          </cell>
          <cell r="R658">
            <v>35</v>
          </cell>
        </row>
        <row r="659">
          <cell r="C659" t="str">
            <v>私立</v>
          </cell>
          <cell r="L659" t="str">
            <v>計</v>
          </cell>
          <cell r="M659" t="str">
            <v>男</v>
          </cell>
          <cell r="R659">
            <v>34</v>
          </cell>
        </row>
        <row r="660">
          <cell r="C660" t="str">
            <v>私立</v>
          </cell>
          <cell r="L660" t="str">
            <v>計</v>
          </cell>
          <cell r="M660" t="str">
            <v>女</v>
          </cell>
          <cell r="R660">
            <v>35</v>
          </cell>
        </row>
        <row r="661">
          <cell r="C661" t="str">
            <v>私立</v>
          </cell>
          <cell r="L661" t="str">
            <v>計</v>
          </cell>
          <cell r="M661" t="str">
            <v/>
          </cell>
          <cell r="R661">
            <v>69</v>
          </cell>
        </row>
        <row r="662">
          <cell r="C662" t="str">
            <v>道立</v>
          </cell>
          <cell r="L662" t="str">
            <v>総合学科</v>
          </cell>
          <cell r="M662" t="str">
            <v>男</v>
          </cell>
          <cell r="R662">
            <v>52</v>
          </cell>
        </row>
        <row r="663">
          <cell r="C663" t="str">
            <v>道立</v>
          </cell>
          <cell r="L663" t="str">
            <v>総合学科</v>
          </cell>
          <cell r="M663" t="str">
            <v>女</v>
          </cell>
          <cell r="R663">
            <v>108</v>
          </cell>
        </row>
        <row r="664">
          <cell r="C664" t="str">
            <v>道立</v>
          </cell>
          <cell r="L664" t="str">
            <v>計</v>
          </cell>
          <cell r="M664" t="str">
            <v>男</v>
          </cell>
          <cell r="R664">
            <v>52</v>
          </cell>
        </row>
        <row r="665">
          <cell r="C665" t="str">
            <v>道立</v>
          </cell>
          <cell r="L665" t="str">
            <v>計</v>
          </cell>
          <cell r="M665" t="str">
            <v>女</v>
          </cell>
          <cell r="R665">
            <v>108</v>
          </cell>
        </row>
        <row r="666">
          <cell r="C666" t="str">
            <v>道立</v>
          </cell>
          <cell r="L666" t="str">
            <v>計</v>
          </cell>
          <cell r="M666" t="str">
            <v/>
          </cell>
          <cell r="R666">
            <v>160</v>
          </cell>
        </row>
        <row r="667">
          <cell r="C667" t="str">
            <v>道立</v>
          </cell>
          <cell r="L667" t="str">
            <v>普通科</v>
          </cell>
          <cell r="M667" t="str">
            <v>男</v>
          </cell>
          <cell r="R667">
            <v>108</v>
          </cell>
        </row>
        <row r="668">
          <cell r="C668" t="str">
            <v>道立</v>
          </cell>
          <cell r="L668" t="str">
            <v>普通科</v>
          </cell>
          <cell r="M668" t="str">
            <v>女</v>
          </cell>
          <cell r="R668">
            <v>132</v>
          </cell>
        </row>
        <row r="669">
          <cell r="C669" t="str">
            <v>道立</v>
          </cell>
          <cell r="L669" t="str">
            <v>計</v>
          </cell>
          <cell r="M669" t="str">
            <v>男</v>
          </cell>
          <cell r="R669">
            <v>108</v>
          </cell>
        </row>
        <row r="670">
          <cell r="C670" t="str">
            <v>道立</v>
          </cell>
          <cell r="L670" t="str">
            <v>計</v>
          </cell>
          <cell r="M670" t="str">
            <v>女</v>
          </cell>
          <cell r="R670">
            <v>132</v>
          </cell>
        </row>
        <row r="671">
          <cell r="C671" t="str">
            <v>道立</v>
          </cell>
          <cell r="L671" t="str">
            <v>計</v>
          </cell>
          <cell r="M671" t="str">
            <v/>
          </cell>
          <cell r="R671">
            <v>240</v>
          </cell>
        </row>
        <row r="672">
          <cell r="C672" t="str">
            <v>道立</v>
          </cell>
          <cell r="L672" t="str">
            <v>普通科</v>
          </cell>
          <cell r="M672" t="str">
            <v>男</v>
          </cell>
          <cell r="R672">
            <v>60</v>
          </cell>
        </row>
        <row r="673">
          <cell r="C673" t="str">
            <v>道立</v>
          </cell>
          <cell r="L673" t="str">
            <v>普通科</v>
          </cell>
          <cell r="M673" t="str">
            <v>女</v>
          </cell>
          <cell r="R673">
            <v>100</v>
          </cell>
        </row>
        <row r="674">
          <cell r="C674" t="str">
            <v>道立</v>
          </cell>
          <cell r="L674" t="str">
            <v>計</v>
          </cell>
          <cell r="M674" t="str">
            <v>男</v>
          </cell>
          <cell r="R674">
            <v>60</v>
          </cell>
        </row>
        <row r="675">
          <cell r="C675" t="str">
            <v>道立</v>
          </cell>
          <cell r="L675" t="str">
            <v>計</v>
          </cell>
          <cell r="M675" t="str">
            <v>女</v>
          </cell>
          <cell r="R675">
            <v>100</v>
          </cell>
        </row>
        <row r="676">
          <cell r="C676" t="str">
            <v>道立</v>
          </cell>
          <cell r="L676" t="str">
            <v>計</v>
          </cell>
          <cell r="M676" t="str">
            <v/>
          </cell>
          <cell r="R676">
            <v>160</v>
          </cell>
        </row>
        <row r="677">
          <cell r="C677" t="str">
            <v>道立</v>
          </cell>
          <cell r="L677" t="str">
            <v>機械関係</v>
          </cell>
          <cell r="M677" t="str">
            <v>男</v>
          </cell>
          <cell r="R677">
            <v>0</v>
          </cell>
        </row>
        <row r="678">
          <cell r="C678" t="str">
            <v>道立</v>
          </cell>
          <cell r="L678" t="str">
            <v>機械関係</v>
          </cell>
          <cell r="M678" t="str">
            <v>女</v>
          </cell>
          <cell r="R678">
            <v>0</v>
          </cell>
        </row>
        <row r="679">
          <cell r="C679" t="str">
            <v>道立</v>
          </cell>
          <cell r="L679" t="str">
            <v>電気関係</v>
          </cell>
          <cell r="M679" t="str">
            <v>男</v>
          </cell>
          <cell r="R679">
            <v>40</v>
          </cell>
        </row>
        <row r="680">
          <cell r="C680" t="str">
            <v>道立</v>
          </cell>
          <cell r="L680" t="str">
            <v>電気関係</v>
          </cell>
          <cell r="M680" t="str">
            <v>女</v>
          </cell>
          <cell r="R680">
            <v>0</v>
          </cell>
        </row>
        <row r="681">
          <cell r="C681" t="str">
            <v>道立</v>
          </cell>
          <cell r="L681" t="str">
            <v>情報技術関係</v>
          </cell>
          <cell r="M681" t="str">
            <v>男</v>
          </cell>
          <cell r="R681">
            <v>35</v>
          </cell>
        </row>
        <row r="682">
          <cell r="C682" t="str">
            <v>道立</v>
          </cell>
          <cell r="L682" t="str">
            <v>情報技術関係</v>
          </cell>
          <cell r="M682" t="str">
            <v>女</v>
          </cell>
          <cell r="R682">
            <v>5</v>
          </cell>
        </row>
        <row r="683">
          <cell r="C683" t="str">
            <v>道立</v>
          </cell>
          <cell r="L683" t="str">
            <v>建築関係</v>
          </cell>
          <cell r="M683" t="str">
            <v>男</v>
          </cell>
          <cell r="R683">
            <v>35</v>
          </cell>
        </row>
        <row r="684">
          <cell r="C684" t="str">
            <v>道立</v>
          </cell>
          <cell r="L684" t="str">
            <v>建築関係</v>
          </cell>
          <cell r="M684" t="str">
            <v>女</v>
          </cell>
          <cell r="R684">
            <v>5</v>
          </cell>
        </row>
        <row r="685">
          <cell r="C685" t="str">
            <v>道立</v>
          </cell>
          <cell r="L685" t="str">
            <v>土木関係</v>
          </cell>
          <cell r="M685" t="str">
            <v>男</v>
          </cell>
          <cell r="R685">
            <v>39</v>
          </cell>
        </row>
        <row r="686">
          <cell r="C686" t="str">
            <v>道立</v>
          </cell>
          <cell r="L686" t="str">
            <v>化学工業関係</v>
          </cell>
          <cell r="M686" t="str">
            <v>男</v>
          </cell>
          <cell r="R686">
            <v>30</v>
          </cell>
        </row>
        <row r="687">
          <cell r="C687" t="str">
            <v>道立</v>
          </cell>
          <cell r="L687" t="str">
            <v>化学工業関係</v>
          </cell>
          <cell r="M687" t="str">
            <v>女</v>
          </cell>
          <cell r="R687">
            <v>4</v>
          </cell>
        </row>
        <row r="688">
          <cell r="C688" t="str">
            <v>道立</v>
          </cell>
          <cell r="L688" t="str">
            <v>電子機械関係</v>
          </cell>
          <cell r="M688" t="str">
            <v>男</v>
          </cell>
          <cell r="R688">
            <v>34</v>
          </cell>
        </row>
        <row r="689">
          <cell r="C689" t="str">
            <v>道立</v>
          </cell>
          <cell r="L689" t="str">
            <v>その他(工業)</v>
          </cell>
          <cell r="M689" t="str">
            <v>男</v>
          </cell>
          <cell r="R689">
            <v>0</v>
          </cell>
        </row>
        <row r="690">
          <cell r="C690" t="str">
            <v>道立</v>
          </cell>
          <cell r="L690" t="str">
            <v>その他(工業)</v>
          </cell>
          <cell r="M690" t="str">
            <v>女</v>
          </cell>
          <cell r="R690">
            <v>0</v>
          </cell>
        </row>
        <row r="691">
          <cell r="C691" t="str">
            <v>道立</v>
          </cell>
          <cell r="L691" t="str">
            <v>計</v>
          </cell>
          <cell r="M691" t="str">
            <v>男</v>
          </cell>
          <cell r="R691">
            <v>213</v>
          </cell>
        </row>
        <row r="692">
          <cell r="C692" t="str">
            <v>道立</v>
          </cell>
          <cell r="L692" t="str">
            <v>計</v>
          </cell>
          <cell r="M692" t="str">
            <v>女</v>
          </cell>
          <cell r="R692">
            <v>14</v>
          </cell>
        </row>
        <row r="693">
          <cell r="C693" t="str">
            <v>道立</v>
          </cell>
          <cell r="L693" t="str">
            <v>計</v>
          </cell>
          <cell r="M693" t="str">
            <v/>
          </cell>
          <cell r="R693">
            <v>227</v>
          </cell>
        </row>
        <row r="694">
          <cell r="C694" t="str">
            <v>私立</v>
          </cell>
          <cell r="L694" t="str">
            <v>普通科</v>
          </cell>
          <cell r="M694" t="str">
            <v>男</v>
          </cell>
          <cell r="R694">
            <v>51</v>
          </cell>
        </row>
        <row r="695">
          <cell r="C695" t="str">
            <v>私立</v>
          </cell>
          <cell r="L695" t="str">
            <v>普通科</v>
          </cell>
          <cell r="M695" t="str">
            <v>女</v>
          </cell>
          <cell r="R695">
            <v>10</v>
          </cell>
        </row>
        <row r="696">
          <cell r="C696" t="str">
            <v>私立</v>
          </cell>
          <cell r="L696" t="str">
            <v>計</v>
          </cell>
          <cell r="M696" t="str">
            <v>男</v>
          </cell>
          <cell r="R696">
            <v>51</v>
          </cell>
        </row>
        <row r="697">
          <cell r="C697" t="str">
            <v>私立</v>
          </cell>
          <cell r="L697" t="str">
            <v>計</v>
          </cell>
          <cell r="M697" t="str">
            <v>女</v>
          </cell>
          <cell r="R697">
            <v>10</v>
          </cell>
        </row>
        <row r="698">
          <cell r="C698" t="str">
            <v>私立</v>
          </cell>
          <cell r="L698" t="str">
            <v>計</v>
          </cell>
          <cell r="M698" t="str">
            <v/>
          </cell>
          <cell r="R698">
            <v>61</v>
          </cell>
        </row>
        <row r="699">
          <cell r="C699" t="str">
            <v>私立</v>
          </cell>
          <cell r="L699" t="str">
            <v>普通科</v>
          </cell>
          <cell r="M699" t="str">
            <v>男</v>
          </cell>
          <cell r="R699">
            <v>151</v>
          </cell>
        </row>
        <row r="700">
          <cell r="C700" t="str">
            <v>私立</v>
          </cell>
          <cell r="L700" t="str">
            <v>普通科</v>
          </cell>
          <cell r="M700" t="str">
            <v>女</v>
          </cell>
          <cell r="R700">
            <v>130</v>
          </cell>
        </row>
        <row r="701">
          <cell r="C701" t="str">
            <v>私立</v>
          </cell>
          <cell r="L701" t="str">
            <v>計</v>
          </cell>
          <cell r="M701" t="str">
            <v>男</v>
          </cell>
          <cell r="R701">
            <v>151</v>
          </cell>
        </row>
        <row r="702">
          <cell r="C702" t="str">
            <v>私立</v>
          </cell>
          <cell r="L702" t="str">
            <v>計</v>
          </cell>
          <cell r="M702" t="str">
            <v>女</v>
          </cell>
          <cell r="R702">
            <v>130</v>
          </cell>
        </row>
        <row r="703">
          <cell r="C703" t="str">
            <v>私立</v>
          </cell>
          <cell r="L703" t="str">
            <v>計</v>
          </cell>
          <cell r="M703" t="str">
            <v/>
          </cell>
          <cell r="R703">
            <v>281</v>
          </cell>
        </row>
        <row r="704">
          <cell r="C704" t="str">
            <v>道立</v>
          </cell>
          <cell r="L704" t="str">
            <v>普通科</v>
          </cell>
          <cell r="M704" t="str">
            <v>男</v>
          </cell>
          <cell r="R704">
            <v>66</v>
          </cell>
        </row>
        <row r="705">
          <cell r="C705" t="str">
            <v>道立</v>
          </cell>
          <cell r="L705" t="str">
            <v>普通科</v>
          </cell>
          <cell r="M705" t="str">
            <v>女</v>
          </cell>
          <cell r="R705">
            <v>95</v>
          </cell>
        </row>
        <row r="706">
          <cell r="C706" t="str">
            <v>道立</v>
          </cell>
          <cell r="L706" t="str">
            <v>計</v>
          </cell>
          <cell r="M706" t="str">
            <v>男</v>
          </cell>
          <cell r="R706">
            <v>66</v>
          </cell>
        </row>
        <row r="707">
          <cell r="C707" t="str">
            <v>道立</v>
          </cell>
          <cell r="L707" t="str">
            <v>計</v>
          </cell>
          <cell r="M707" t="str">
            <v>女</v>
          </cell>
          <cell r="R707">
            <v>95</v>
          </cell>
        </row>
        <row r="708">
          <cell r="C708" t="str">
            <v>道立</v>
          </cell>
          <cell r="L708" t="str">
            <v>計</v>
          </cell>
          <cell r="M708" t="str">
            <v/>
          </cell>
          <cell r="R708">
            <v>161</v>
          </cell>
        </row>
        <row r="709">
          <cell r="C709" t="str">
            <v>道立</v>
          </cell>
          <cell r="L709" t="str">
            <v>情報処理関係</v>
          </cell>
          <cell r="M709" t="str">
            <v>男</v>
          </cell>
          <cell r="R709">
            <v>0</v>
          </cell>
        </row>
        <row r="710">
          <cell r="C710" t="str">
            <v>道立</v>
          </cell>
          <cell r="L710" t="str">
            <v>情報処理関係</v>
          </cell>
          <cell r="M710" t="str">
            <v>女</v>
          </cell>
          <cell r="R710">
            <v>40</v>
          </cell>
        </row>
        <row r="711">
          <cell r="C711" t="str">
            <v>道立</v>
          </cell>
          <cell r="L711" t="str">
            <v>流通経済関係</v>
          </cell>
          <cell r="M711" t="str">
            <v>男</v>
          </cell>
          <cell r="R711">
            <v>1</v>
          </cell>
        </row>
        <row r="712">
          <cell r="C712" t="str">
            <v>道立</v>
          </cell>
          <cell r="L712" t="str">
            <v>流通経済関係</v>
          </cell>
          <cell r="M712" t="str">
            <v>女</v>
          </cell>
          <cell r="R712">
            <v>39</v>
          </cell>
        </row>
        <row r="713">
          <cell r="C713" t="str">
            <v>道立</v>
          </cell>
          <cell r="L713" t="str">
            <v>国際経済関係</v>
          </cell>
          <cell r="M713" t="str">
            <v>男</v>
          </cell>
          <cell r="R713">
            <v>0</v>
          </cell>
        </row>
        <row r="714">
          <cell r="C714" t="str">
            <v>道立</v>
          </cell>
          <cell r="L714" t="str">
            <v>国際経済関係</v>
          </cell>
          <cell r="M714" t="str">
            <v>女</v>
          </cell>
          <cell r="R714">
            <v>40</v>
          </cell>
        </row>
        <row r="715">
          <cell r="C715" t="str">
            <v>道立</v>
          </cell>
          <cell r="L715" t="str">
            <v>計</v>
          </cell>
          <cell r="M715" t="str">
            <v>男</v>
          </cell>
          <cell r="R715">
            <v>1</v>
          </cell>
        </row>
        <row r="716">
          <cell r="C716" t="str">
            <v>道立</v>
          </cell>
          <cell r="L716" t="str">
            <v>計</v>
          </cell>
          <cell r="M716" t="str">
            <v>女</v>
          </cell>
          <cell r="R716">
            <v>119</v>
          </cell>
        </row>
        <row r="717">
          <cell r="C717" t="str">
            <v>道立</v>
          </cell>
          <cell r="L717" t="str">
            <v>計</v>
          </cell>
          <cell r="M717" t="str">
            <v/>
          </cell>
          <cell r="R717">
            <v>120</v>
          </cell>
        </row>
        <row r="718">
          <cell r="C718" t="str">
            <v>道立</v>
          </cell>
          <cell r="L718" t="str">
            <v>普通科</v>
          </cell>
          <cell r="M718" t="str">
            <v>男</v>
          </cell>
          <cell r="R718">
            <v>44</v>
          </cell>
        </row>
        <row r="719">
          <cell r="C719" t="str">
            <v>道立</v>
          </cell>
          <cell r="L719" t="str">
            <v>普通科</v>
          </cell>
          <cell r="M719" t="str">
            <v>女</v>
          </cell>
          <cell r="R719">
            <v>78</v>
          </cell>
        </row>
        <row r="720">
          <cell r="C720" t="str">
            <v>道立</v>
          </cell>
          <cell r="L720" t="str">
            <v>計</v>
          </cell>
          <cell r="M720" t="str">
            <v>男</v>
          </cell>
          <cell r="R720">
            <v>44</v>
          </cell>
        </row>
        <row r="721">
          <cell r="C721" t="str">
            <v>道立</v>
          </cell>
          <cell r="L721" t="str">
            <v>計</v>
          </cell>
          <cell r="M721" t="str">
            <v>女</v>
          </cell>
          <cell r="R721">
            <v>78</v>
          </cell>
        </row>
        <row r="722">
          <cell r="C722" t="str">
            <v>道立</v>
          </cell>
          <cell r="L722" t="str">
            <v>計</v>
          </cell>
          <cell r="M722" t="str">
            <v/>
          </cell>
          <cell r="R722">
            <v>122</v>
          </cell>
        </row>
        <row r="723">
          <cell r="C723" t="str">
            <v>道立</v>
          </cell>
          <cell r="L723" t="str">
            <v>計</v>
          </cell>
          <cell r="M723" t="str">
            <v>男</v>
          </cell>
          <cell r="R723">
            <v>0</v>
          </cell>
        </row>
        <row r="724">
          <cell r="C724" t="str">
            <v>道立</v>
          </cell>
          <cell r="L724" t="str">
            <v>計</v>
          </cell>
          <cell r="M724" t="str">
            <v>女</v>
          </cell>
          <cell r="R724">
            <v>0</v>
          </cell>
        </row>
        <row r="725">
          <cell r="C725" t="str">
            <v>道立</v>
          </cell>
          <cell r="L725" t="str">
            <v>計</v>
          </cell>
          <cell r="M725" t="str">
            <v/>
          </cell>
          <cell r="R725">
            <v>0</v>
          </cell>
        </row>
        <row r="726">
          <cell r="C726" t="str">
            <v>道立</v>
          </cell>
          <cell r="L726" t="str">
            <v>普通科</v>
          </cell>
          <cell r="M726" t="str">
            <v>男</v>
          </cell>
          <cell r="R726">
            <v>0</v>
          </cell>
        </row>
        <row r="727">
          <cell r="C727" t="str">
            <v>道立</v>
          </cell>
          <cell r="L727" t="str">
            <v>普通科</v>
          </cell>
          <cell r="M727" t="str">
            <v>女</v>
          </cell>
          <cell r="R727">
            <v>0</v>
          </cell>
        </row>
        <row r="728">
          <cell r="C728" t="str">
            <v>道立</v>
          </cell>
          <cell r="L728" t="str">
            <v>計</v>
          </cell>
          <cell r="M728" t="str">
            <v>男</v>
          </cell>
          <cell r="R728">
            <v>0</v>
          </cell>
        </row>
        <row r="729">
          <cell r="C729" t="str">
            <v>道立</v>
          </cell>
          <cell r="L729" t="str">
            <v>計</v>
          </cell>
          <cell r="M729" t="str">
            <v>女</v>
          </cell>
          <cell r="R729">
            <v>0</v>
          </cell>
        </row>
        <row r="730">
          <cell r="C730" t="str">
            <v>道立</v>
          </cell>
          <cell r="L730" t="str">
            <v>計</v>
          </cell>
          <cell r="M730" t="str">
            <v/>
          </cell>
          <cell r="R730">
            <v>0</v>
          </cell>
        </row>
        <row r="731">
          <cell r="C731" t="str">
            <v>道立</v>
          </cell>
          <cell r="L731" t="str">
            <v>普通科</v>
          </cell>
          <cell r="M731" t="str">
            <v>男</v>
          </cell>
          <cell r="R731">
            <v>105</v>
          </cell>
        </row>
        <row r="732">
          <cell r="C732" t="str">
            <v>道立</v>
          </cell>
          <cell r="L732" t="str">
            <v>普通科</v>
          </cell>
          <cell r="M732" t="str">
            <v>女</v>
          </cell>
          <cell r="R732">
            <v>91</v>
          </cell>
        </row>
        <row r="733">
          <cell r="C733" t="str">
            <v>道立</v>
          </cell>
          <cell r="L733" t="str">
            <v>計</v>
          </cell>
          <cell r="M733" t="str">
            <v>男</v>
          </cell>
          <cell r="R733">
            <v>105</v>
          </cell>
        </row>
        <row r="734">
          <cell r="C734" t="str">
            <v>道立</v>
          </cell>
          <cell r="L734" t="str">
            <v>計</v>
          </cell>
          <cell r="M734" t="str">
            <v>女</v>
          </cell>
          <cell r="R734">
            <v>91</v>
          </cell>
        </row>
        <row r="735">
          <cell r="C735" t="str">
            <v>道立</v>
          </cell>
          <cell r="L735" t="str">
            <v>計</v>
          </cell>
          <cell r="M735" t="str">
            <v/>
          </cell>
          <cell r="R735">
            <v>196</v>
          </cell>
        </row>
        <row r="736">
          <cell r="C736" t="str">
            <v>市町村立</v>
          </cell>
          <cell r="L736" t="str">
            <v>農業関係</v>
          </cell>
          <cell r="M736" t="str">
            <v>男</v>
          </cell>
          <cell r="R736">
            <v>15</v>
          </cell>
        </row>
        <row r="737">
          <cell r="C737" t="str">
            <v>市町村立</v>
          </cell>
          <cell r="L737" t="str">
            <v>農業関係</v>
          </cell>
          <cell r="M737" t="str">
            <v>女</v>
          </cell>
          <cell r="R737">
            <v>11</v>
          </cell>
        </row>
        <row r="738">
          <cell r="C738" t="str">
            <v>市町村立</v>
          </cell>
          <cell r="L738" t="str">
            <v>計</v>
          </cell>
          <cell r="M738" t="str">
            <v>男</v>
          </cell>
          <cell r="R738">
            <v>15</v>
          </cell>
        </row>
        <row r="739">
          <cell r="C739" t="str">
            <v>市町村立</v>
          </cell>
          <cell r="L739" t="str">
            <v>計</v>
          </cell>
          <cell r="M739" t="str">
            <v>女</v>
          </cell>
          <cell r="R739">
            <v>11</v>
          </cell>
        </row>
        <row r="740">
          <cell r="C740" t="str">
            <v>市町村立</v>
          </cell>
          <cell r="L740" t="str">
            <v>計</v>
          </cell>
          <cell r="M740" t="str">
            <v/>
          </cell>
          <cell r="R740">
            <v>26</v>
          </cell>
        </row>
        <row r="741">
          <cell r="C741" t="str">
            <v>私立</v>
          </cell>
          <cell r="L741" t="str">
            <v>普通科</v>
          </cell>
          <cell r="M741" t="str">
            <v>男</v>
          </cell>
          <cell r="R741">
            <v>79</v>
          </cell>
        </row>
        <row r="742">
          <cell r="C742" t="str">
            <v>私立</v>
          </cell>
          <cell r="L742" t="str">
            <v>普通科</v>
          </cell>
          <cell r="M742" t="str">
            <v>女</v>
          </cell>
          <cell r="R742">
            <v>58</v>
          </cell>
        </row>
        <row r="743">
          <cell r="C743" t="str">
            <v>私立</v>
          </cell>
          <cell r="L743" t="str">
            <v>計</v>
          </cell>
          <cell r="M743" t="str">
            <v>男</v>
          </cell>
          <cell r="R743">
            <v>79</v>
          </cell>
        </row>
        <row r="744">
          <cell r="C744" t="str">
            <v>私立</v>
          </cell>
          <cell r="L744" t="str">
            <v>計</v>
          </cell>
          <cell r="M744" t="str">
            <v>女</v>
          </cell>
          <cell r="R744">
            <v>58</v>
          </cell>
        </row>
        <row r="745">
          <cell r="C745" t="str">
            <v>私立</v>
          </cell>
          <cell r="L745" t="str">
            <v>計</v>
          </cell>
          <cell r="M745" t="str">
            <v/>
          </cell>
          <cell r="R745">
            <v>137</v>
          </cell>
        </row>
        <row r="746">
          <cell r="C746" t="str">
            <v>道立</v>
          </cell>
          <cell r="L746" t="str">
            <v>普通科</v>
          </cell>
          <cell r="M746" t="str">
            <v>男</v>
          </cell>
          <cell r="R746">
            <v>23</v>
          </cell>
        </row>
        <row r="747">
          <cell r="C747" t="str">
            <v>道立</v>
          </cell>
          <cell r="L747" t="str">
            <v>普通科</v>
          </cell>
          <cell r="M747" t="str">
            <v>女</v>
          </cell>
          <cell r="R747">
            <v>30</v>
          </cell>
        </row>
        <row r="748">
          <cell r="C748" t="str">
            <v>道立</v>
          </cell>
          <cell r="L748" t="str">
            <v>計</v>
          </cell>
          <cell r="M748" t="str">
            <v>男</v>
          </cell>
          <cell r="R748">
            <v>23</v>
          </cell>
        </row>
        <row r="749">
          <cell r="C749" t="str">
            <v>道立</v>
          </cell>
          <cell r="L749" t="str">
            <v>計</v>
          </cell>
          <cell r="M749" t="str">
            <v>女</v>
          </cell>
          <cell r="R749">
            <v>30</v>
          </cell>
        </row>
        <row r="750">
          <cell r="C750" t="str">
            <v>道立</v>
          </cell>
          <cell r="L750" t="str">
            <v>計</v>
          </cell>
          <cell r="M750" t="str">
            <v/>
          </cell>
          <cell r="R750">
            <v>53</v>
          </cell>
        </row>
        <row r="751">
          <cell r="C751" t="str">
            <v>道立</v>
          </cell>
          <cell r="L751" t="str">
            <v>普通科</v>
          </cell>
          <cell r="M751" t="str">
            <v>男</v>
          </cell>
          <cell r="R751">
            <v>19</v>
          </cell>
        </row>
        <row r="752">
          <cell r="C752" t="str">
            <v>道立</v>
          </cell>
          <cell r="L752" t="str">
            <v>普通科</v>
          </cell>
          <cell r="M752" t="str">
            <v>女</v>
          </cell>
          <cell r="R752">
            <v>8</v>
          </cell>
        </row>
        <row r="753">
          <cell r="C753" t="str">
            <v>道立</v>
          </cell>
          <cell r="L753" t="str">
            <v>計</v>
          </cell>
          <cell r="M753" t="str">
            <v>男</v>
          </cell>
          <cell r="R753">
            <v>19</v>
          </cell>
        </row>
        <row r="754">
          <cell r="C754" t="str">
            <v>道立</v>
          </cell>
          <cell r="L754" t="str">
            <v>計</v>
          </cell>
          <cell r="M754" t="str">
            <v>女</v>
          </cell>
          <cell r="R754">
            <v>8</v>
          </cell>
        </row>
        <row r="755">
          <cell r="C755" t="str">
            <v>道立</v>
          </cell>
          <cell r="L755" t="str">
            <v>計</v>
          </cell>
          <cell r="M755" t="str">
            <v/>
          </cell>
          <cell r="R755">
            <v>27</v>
          </cell>
        </row>
        <row r="756">
          <cell r="C756" t="str">
            <v>道立</v>
          </cell>
          <cell r="L756" t="str">
            <v>情報処理関係</v>
          </cell>
          <cell r="M756" t="str">
            <v>男</v>
          </cell>
          <cell r="R756">
            <v>10</v>
          </cell>
        </row>
        <row r="757">
          <cell r="C757" t="str">
            <v>道立</v>
          </cell>
          <cell r="L757" t="str">
            <v>情報処理関係</v>
          </cell>
          <cell r="M757" t="str">
            <v>女</v>
          </cell>
          <cell r="R757">
            <v>8</v>
          </cell>
        </row>
        <row r="758">
          <cell r="C758" t="str">
            <v>道立</v>
          </cell>
          <cell r="L758" t="str">
            <v>計</v>
          </cell>
          <cell r="M758" t="str">
            <v>男</v>
          </cell>
          <cell r="R758">
            <v>10</v>
          </cell>
        </row>
        <row r="759">
          <cell r="C759" t="str">
            <v>道立</v>
          </cell>
          <cell r="L759" t="str">
            <v>計</v>
          </cell>
          <cell r="M759" t="str">
            <v>女</v>
          </cell>
          <cell r="R759">
            <v>8</v>
          </cell>
        </row>
        <row r="760">
          <cell r="C760" t="str">
            <v>道立</v>
          </cell>
          <cell r="L760" t="str">
            <v>計</v>
          </cell>
          <cell r="M760" t="str">
            <v/>
          </cell>
          <cell r="R760">
            <v>18</v>
          </cell>
        </row>
        <row r="761">
          <cell r="C761" t="str">
            <v>道立</v>
          </cell>
          <cell r="L761" t="str">
            <v>普通科</v>
          </cell>
          <cell r="M761" t="str">
            <v>男</v>
          </cell>
          <cell r="R761">
            <v>17</v>
          </cell>
        </row>
        <row r="762">
          <cell r="C762" t="str">
            <v>道立</v>
          </cell>
          <cell r="L762" t="str">
            <v>普通科</v>
          </cell>
          <cell r="M762" t="str">
            <v>女</v>
          </cell>
          <cell r="R762">
            <v>12</v>
          </cell>
        </row>
        <row r="763">
          <cell r="C763" t="str">
            <v>道立</v>
          </cell>
          <cell r="L763" t="str">
            <v>計</v>
          </cell>
          <cell r="M763" t="str">
            <v>男</v>
          </cell>
          <cell r="R763">
            <v>17</v>
          </cell>
        </row>
        <row r="764">
          <cell r="C764" t="str">
            <v>道立</v>
          </cell>
          <cell r="L764" t="str">
            <v>計</v>
          </cell>
          <cell r="M764" t="str">
            <v>女</v>
          </cell>
          <cell r="R764">
            <v>12</v>
          </cell>
        </row>
        <row r="765">
          <cell r="C765" t="str">
            <v>道立</v>
          </cell>
          <cell r="L765" t="str">
            <v>計</v>
          </cell>
          <cell r="M765" t="str">
            <v/>
          </cell>
          <cell r="R765">
            <v>29</v>
          </cell>
        </row>
        <row r="766">
          <cell r="C766" t="str">
            <v>道立</v>
          </cell>
          <cell r="L766" t="str">
            <v>普通科</v>
          </cell>
          <cell r="M766" t="str">
            <v>男</v>
          </cell>
          <cell r="R766">
            <v>2</v>
          </cell>
        </row>
        <row r="767">
          <cell r="C767" t="str">
            <v>道立</v>
          </cell>
          <cell r="L767" t="str">
            <v>普通科</v>
          </cell>
          <cell r="M767" t="str">
            <v>女</v>
          </cell>
          <cell r="R767">
            <v>5</v>
          </cell>
        </row>
        <row r="768">
          <cell r="C768" t="str">
            <v>道立</v>
          </cell>
          <cell r="L768" t="str">
            <v>計</v>
          </cell>
          <cell r="M768" t="str">
            <v>男</v>
          </cell>
          <cell r="R768">
            <v>2</v>
          </cell>
        </row>
        <row r="769">
          <cell r="C769" t="str">
            <v>道立</v>
          </cell>
          <cell r="L769" t="str">
            <v>計</v>
          </cell>
          <cell r="M769" t="str">
            <v>女</v>
          </cell>
          <cell r="R769">
            <v>5</v>
          </cell>
        </row>
        <row r="770">
          <cell r="C770" t="str">
            <v>道立</v>
          </cell>
          <cell r="L770" t="str">
            <v>計</v>
          </cell>
          <cell r="M770" t="str">
            <v/>
          </cell>
          <cell r="R770">
            <v>7</v>
          </cell>
        </row>
        <row r="771">
          <cell r="C771" t="str">
            <v>道立</v>
          </cell>
          <cell r="L771" t="str">
            <v>普通科</v>
          </cell>
          <cell r="M771" t="str">
            <v>男</v>
          </cell>
          <cell r="R771">
            <v>35</v>
          </cell>
        </row>
        <row r="772">
          <cell r="C772" t="str">
            <v>道立</v>
          </cell>
          <cell r="L772" t="str">
            <v>普通科</v>
          </cell>
          <cell r="M772" t="str">
            <v>女</v>
          </cell>
          <cell r="R772">
            <v>17</v>
          </cell>
        </row>
        <row r="773">
          <cell r="C773" t="str">
            <v>道立</v>
          </cell>
          <cell r="L773" t="str">
            <v>計</v>
          </cell>
          <cell r="M773" t="str">
            <v>男</v>
          </cell>
          <cell r="R773">
            <v>35</v>
          </cell>
        </row>
        <row r="774">
          <cell r="C774" t="str">
            <v>道立</v>
          </cell>
          <cell r="L774" t="str">
            <v>計</v>
          </cell>
          <cell r="M774" t="str">
            <v>女</v>
          </cell>
          <cell r="R774">
            <v>17</v>
          </cell>
        </row>
        <row r="775">
          <cell r="C775" t="str">
            <v>道立</v>
          </cell>
          <cell r="L775" t="str">
            <v>計</v>
          </cell>
          <cell r="M775" t="str">
            <v/>
          </cell>
          <cell r="R775">
            <v>52</v>
          </cell>
        </row>
        <row r="776">
          <cell r="C776" t="str">
            <v>道立</v>
          </cell>
          <cell r="L776" t="str">
            <v>普通科</v>
          </cell>
          <cell r="M776" t="str">
            <v>男</v>
          </cell>
          <cell r="R776">
            <v>13</v>
          </cell>
        </row>
        <row r="777">
          <cell r="C777" t="str">
            <v>道立</v>
          </cell>
          <cell r="L777" t="str">
            <v>普通科</v>
          </cell>
          <cell r="M777" t="str">
            <v>女</v>
          </cell>
          <cell r="R777">
            <v>13</v>
          </cell>
        </row>
        <row r="778">
          <cell r="C778" t="str">
            <v>道立</v>
          </cell>
          <cell r="L778" t="str">
            <v>計</v>
          </cell>
          <cell r="M778" t="str">
            <v>男</v>
          </cell>
          <cell r="R778">
            <v>13</v>
          </cell>
        </row>
        <row r="779">
          <cell r="C779" t="str">
            <v>道立</v>
          </cell>
          <cell r="L779" t="str">
            <v>計</v>
          </cell>
          <cell r="M779" t="str">
            <v>女</v>
          </cell>
          <cell r="R779">
            <v>13</v>
          </cell>
        </row>
        <row r="780">
          <cell r="C780" t="str">
            <v>道立</v>
          </cell>
          <cell r="L780" t="str">
            <v>計</v>
          </cell>
          <cell r="M780" t="str">
            <v/>
          </cell>
          <cell r="R780">
            <v>26</v>
          </cell>
        </row>
        <row r="781">
          <cell r="C781" t="str">
            <v>市町村立</v>
          </cell>
          <cell r="L781" t="str">
            <v>普通科</v>
          </cell>
          <cell r="M781" t="str">
            <v>男</v>
          </cell>
          <cell r="R781">
            <v>0</v>
          </cell>
        </row>
        <row r="782">
          <cell r="C782" t="str">
            <v>市町村立</v>
          </cell>
          <cell r="L782" t="str">
            <v>普通科</v>
          </cell>
          <cell r="M782" t="str">
            <v>女</v>
          </cell>
          <cell r="R782">
            <v>0</v>
          </cell>
        </row>
        <row r="783">
          <cell r="C783" t="str">
            <v>市町村立</v>
          </cell>
          <cell r="L783" t="str">
            <v>計</v>
          </cell>
          <cell r="M783" t="str">
            <v>男</v>
          </cell>
          <cell r="R783">
            <v>0</v>
          </cell>
        </row>
        <row r="784">
          <cell r="C784" t="str">
            <v>市町村立</v>
          </cell>
          <cell r="L784" t="str">
            <v>計</v>
          </cell>
          <cell r="M784" t="str">
            <v>女</v>
          </cell>
          <cell r="R784">
            <v>0</v>
          </cell>
        </row>
        <row r="785">
          <cell r="C785" t="str">
            <v>市町村立</v>
          </cell>
          <cell r="L785" t="str">
            <v>計</v>
          </cell>
          <cell r="M785" t="str">
            <v/>
          </cell>
          <cell r="R785">
            <v>0</v>
          </cell>
        </row>
        <row r="786">
          <cell r="C786" t="str">
            <v>道立</v>
          </cell>
          <cell r="L786" t="str">
            <v>普通科</v>
          </cell>
          <cell r="M786" t="str">
            <v>男</v>
          </cell>
          <cell r="R786">
            <v>11</v>
          </cell>
        </row>
        <row r="787">
          <cell r="C787" t="str">
            <v>道立</v>
          </cell>
          <cell r="L787" t="str">
            <v>普通科</v>
          </cell>
          <cell r="M787" t="str">
            <v>女</v>
          </cell>
          <cell r="R787">
            <v>4</v>
          </cell>
        </row>
        <row r="788">
          <cell r="C788" t="str">
            <v>道立</v>
          </cell>
          <cell r="L788" t="str">
            <v>計</v>
          </cell>
          <cell r="M788" t="str">
            <v>男</v>
          </cell>
          <cell r="R788">
            <v>11</v>
          </cell>
        </row>
        <row r="789">
          <cell r="C789" t="str">
            <v>道立</v>
          </cell>
          <cell r="L789" t="str">
            <v>計</v>
          </cell>
          <cell r="M789" t="str">
            <v>女</v>
          </cell>
          <cell r="R789">
            <v>4</v>
          </cell>
        </row>
        <row r="790">
          <cell r="C790" t="str">
            <v>道立</v>
          </cell>
          <cell r="L790" t="str">
            <v>計</v>
          </cell>
          <cell r="M790" t="str">
            <v/>
          </cell>
          <cell r="R790">
            <v>15</v>
          </cell>
        </row>
        <row r="791">
          <cell r="C791" t="str">
            <v>道立</v>
          </cell>
          <cell r="L791" t="str">
            <v>総合学科</v>
          </cell>
          <cell r="M791" t="str">
            <v>男</v>
          </cell>
          <cell r="R791">
            <v>53</v>
          </cell>
        </row>
        <row r="792">
          <cell r="C792" t="str">
            <v>道立</v>
          </cell>
          <cell r="L792" t="str">
            <v>総合学科</v>
          </cell>
          <cell r="M792" t="str">
            <v>女</v>
          </cell>
          <cell r="R792">
            <v>46</v>
          </cell>
        </row>
        <row r="793">
          <cell r="C793" t="str">
            <v>道立</v>
          </cell>
          <cell r="L793" t="str">
            <v>計</v>
          </cell>
          <cell r="M793" t="str">
            <v>男</v>
          </cell>
          <cell r="R793">
            <v>53</v>
          </cell>
        </row>
        <row r="794">
          <cell r="C794" t="str">
            <v>道立</v>
          </cell>
          <cell r="L794" t="str">
            <v>計</v>
          </cell>
          <cell r="M794" t="str">
            <v>女</v>
          </cell>
          <cell r="R794">
            <v>46</v>
          </cell>
        </row>
        <row r="795">
          <cell r="C795" t="str">
            <v>道立</v>
          </cell>
          <cell r="L795" t="str">
            <v>計</v>
          </cell>
          <cell r="M795" t="str">
            <v/>
          </cell>
          <cell r="R795">
            <v>99</v>
          </cell>
        </row>
        <row r="796">
          <cell r="C796" t="str">
            <v>市町村立</v>
          </cell>
          <cell r="L796" t="str">
            <v>普通科</v>
          </cell>
          <cell r="M796" t="str">
            <v>男</v>
          </cell>
          <cell r="R796">
            <v>12</v>
          </cell>
        </row>
        <row r="797">
          <cell r="C797" t="str">
            <v>市町村立</v>
          </cell>
          <cell r="L797" t="str">
            <v>普通科</v>
          </cell>
          <cell r="M797" t="str">
            <v>女</v>
          </cell>
          <cell r="R797">
            <v>12</v>
          </cell>
        </row>
        <row r="798">
          <cell r="C798" t="str">
            <v>市町村立</v>
          </cell>
          <cell r="L798" t="str">
            <v>計</v>
          </cell>
          <cell r="M798" t="str">
            <v>男</v>
          </cell>
          <cell r="R798">
            <v>12</v>
          </cell>
        </row>
        <row r="799">
          <cell r="C799" t="str">
            <v>市町村立</v>
          </cell>
          <cell r="L799" t="str">
            <v>計</v>
          </cell>
          <cell r="M799" t="str">
            <v>女</v>
          </cell>
          <cell r="R799">
            <v>12</v>
          </cell>
        </row>
        <row r="800">
          <cell r="C800" t="str">
            <v>市町村立</v>
          </cell>
          <cell r="L800" t="str">
            <v>計</v>
          </cell>
          <cell r="M800" t="str">
            <v/>
          </cell>
          <cell r="R800">
            <v>24</v>
          </cell>
        </row>
        <row r="801">
          <cell r="C801" t="str">
            <v>道立</v>
          </cell>
          <cell r="L801" t="str">
            <v>普通科</v>
          </cell>
          <cell r="M801" t="str">
            <v>男</v>
          </cell>
          <cell r="R801">
            <v>81</v>
          </cell>
        </row>
        <row r="802">
          <cell r="C802" t="str">
            <v>道立</v>
          </cell>
          <cell r="L802" t="str">
            <v>普通科</v>
          </cell>
          <cell r="M802" t="str">
            <v>女</v>
          </cell>
          <cell r="R802">
            <v>82</v>
          </cell>
        </row>
        <row r="803">
          <cell r="C803" t="str">
            <v>道立</v>
          </cell>
          <cell r="L803" t="str">
            <v>計</v>
          </cell>
          <cell r="M803" t="str">
            <v>男</v>
          </cell>
          <cell r="R803">
            <v>81</v>
          </cell>
        </row>
        <row r="804">
          <cell r="C804" t="str">
            <v>道立</v>
          </cell>
          <cell r="L804" t="str">
            <v>計</v>
          </cell>
          <cell r="M804" t="str">
            <v>女</v>
          </cell>
          <cell r="R804">
            <v>82</v>
          </cell>
        </row>
        <row r="805">
          <cell r="C805" t="str">
            <v>道立</v>
          </cell>
          <cell r="L805" t="str">
            <v>計</v>
          </cell>
          <cell r="M805" t="str">
            <v/>
          </cell>
          <cell r="R805">
            <v>163</v>
          </cell>
        </row>
        <row r="806">
          <cell r="C806" t="str">
            <v>道立</v>
          </cell>
          <cell r="L806" t="str">
            <v>農業関係</v>
          </cell>
          <cell r="M806" t="str">
            <v>男</v>
          </cell>
          <cell r="R806">
            <v>17</v>
          </cell>
        </row>
        <row r="807">
          <cell r="C807" t="str">
            <v>道立</v>
          </cell>
          <cell r="L807" t="str">
            <v>農業関係</v>
          </cell>
          <cell r="M807" t="str">
            <v>女</v>
          </cell>
          <cell r="R807">
            <v>7</v>
          </cell>
        </row>
        <row r="808">
          <cell r="C808" t="str">
            <v>道立</v>
          </cell>
          <cell r="L808" t="str">
            <v>食品化学関係</v>
          </cell>
          <cell r="M808" t="str">
            <v>男</v>
          </cell>
          <cell r="R808">
            <v>10</v>
          </cell>
        </row>
        <row r="809">
          <cell r="C809" t="str">
            <v>道立</v>
          </cell>
          <cell r="L809" t="str">
            <v>食品化学関係</v>
          </cell>
          <cell r="M809" t="str">
            <v>女</v>
          </cell>
          <cell r="R809">
            <v>9</v>
          </cell>
        </row>
        <row r="810">
          <cell r="C810" t="str">
            <v>道立</v>
          </cell>
          <cell r="L810" t="str">
            <v>計</v>
          </cell>
          <cell r="M810" t="str">
            <v>男</v>
          </cell>
          <cell r="R810">
            <v>27</v>
          </cell>
        </row>
        <row r="811">
          <cell r="C811" t="str">
            <v>道立</v>
          </cell>
          <cell r="L811" t="str">
            <v>計</v>
          </cell>
          <cell r="M811" t="str">
            <v>女</v>
          </cell>
          <cell r="R811">
            <v>16</v>
          </cell>
        </row>
        <row r="812">
          <cell r="C812" t="str">
            <v>道立</v>
          </cell>
          <cell r="L812" t="str">
            <v>計</v>
          </cell>
          <cell r="M812" t="str">
            <v/>
          </cell>
          <cell r="R812">
            <v>43</v>
          </cell>
        </row>
        <row r="813">
          <cell r="C813" t="str">
            <v>道立</v>
          </cell>
          <cell r="L813" t="str">
            <v>普通科</v>
          </cell>
          <cell r="M813" t="str">
            <v>男</v>
          </cell>
          <cell r="R813">
            <v>102</v>
          </cell>
        </row>
        <row r="814">
          <cell r="C814" t="str">
            <v>道立</v>
          </cell>
          <cell r="L814" t="str">
            <v>普通科</v>
          </cell>
          <cell r="M814" t="str">
            <v>女</v>
          </cell>
          <cell r="R814">
            <v>98</v>
          </cell>
        </row>
        <row r="815">
          <cell r="C815" t="str">
            <v>道立</v>
          </cell>
          <cell r="L815" t="str">
            <v>計</v>
          </cell>
          <cell r="M815" t="str">
            <v>男</v>
          </cell>
          <cell r="R815">
            <v>102</v>
          </cell>
        </row>
        <row r="816">
          <cell r="C816" t="str">
            <v>道立</v>
          </cell>
          <cell r="L816" t="str">
            <v>計</v>
          </cell>
          <cell r="M816" t="str">
            <v>女</v>
          </cell>
          <cell r="R816">
            <v>98</v>
          </cell>
        </row>
        <row r="817">
          <cell r="C817" t="str">
            <v>道立</v>
          </cell>
          <cell r="L817" t="str">
            <v>計</v>
          </cell>
          <cell r="M817" t="str">
            <v/>
          </cell>
          <cell r="R817">
            <v>200</v>
          </cell>
        </row>
        <row r="818">
          <cell r="C818" t="str">
            <v>道立</v>
          </cell>
          <cell r="L818" t="str">
            <v>普通科</v>
          </cell>
          <cell r="M818" t="str">
            <v>男</v>
          </cell>
          <cell r="R818">
            <v>99</v>
          </cell>
        </row>
        <row r="819">
          <cell r="C819" t="str">
            <v>道立</v>
          </cell>
          <cell r="L819" t="str">
            <v>普通科</v>
          </cell>
          <cell r="M819" t="str">
            <v>女</v>
          </cell>
          <cell r="R819">
            <v>138</v>
          </cell>
        </row>
        <row r="820">
          <cell r="C820" t="str">
            <v>道立</v>
          </cell>
          <cell r="L820" t="str">
            <v>計</v>
          </cell>
          <cell r="M820" t="str">
            <v>男</v>
          </cell>
          <cell r="R820">
            <v>99</v>
          </cell>
        </row>
        <row r="821">
          <cell r="C821" t="str">
            <v>道立</v>
          </cell>
          <cell r="L821" t="str">
            <v>計</v>
          </cell>
          <cell r="M821" t="str">
            <v>女</v>
          </cell>
          <cell r="R821">
            <v>138</v>
          </cell>
        </row>
        <row r="822">
          <cell r="C822" t="str">
            <v>道立</v>
          </cell>
          <cell r="L822" t="str">
            <v>計</v>
          </cell>
          <cell r="M822" t="str">
            <v/>
          </cell>
          <cell r="R822">
            <v>237</v>
          </cell>
        </row>
        <row r="823">
          <cell r="C823" t="str">
            <v>道立</v>
          </cell>
          <cell r="L823" t="str">
            <v>流通経済関係</v>
          </cell>
          <cell r="M823" t="str">
            <v>男</v>
          </cell>
          <cell r="R823">
            <v>11</v>
          </cell>
        </row>
        <row r="824">
          <cell r="C824" t="str">
            <v>道立</v>
          </cell>
          <cell r="L824" t="str">
            <v>流通経済関係</v>
          </cell>
          <cell r="M824" t="str">
            <v>女</v>
          </cell>
          <cell r="R824">
            <v>29</v>
          </cell>
        </row>
        <row r="825">
          <cell r="C825" t="str">
            <v>道立</v>
          </cell>
          <cell r="L825" t="str">
            <v>国際経済関係</v>
          </cell>
          <cell r="M825" t="str">
            <v>男</v>
          </cell>
          <cell r="R825">
            <v>13</v>
          </cell>
        </row>
        <row r="826">
          <cell r="C826" t="str">
            <v>道立</v>
          </cell>
          <cell r="L826" t="str">
            <v>国際経済関係</v>
          </cell>
          <cell r="M826" t="str">
            <v>女</v>
          </cell>
          <cell r="R826">
            <v>27</v>
          </cell>
        </row>
        <row r="827">
          <cell r="C827" t="str">
            <v>道立</v>
          </cell>
          <cell r="L827" t="str">
            <v>会計関係</v>
          </cell>
          <cell r="M827" t="str">
            <v>男</v>
          </cell>
          <cell r="R827">
            <v>14</v>
          </cell>
        </row>
        <row r="828">
          <cell r="C828" t="str">
            <v>道立</v>
          </cell>
          <cell r="L828" t="str">
            <v>会計関係</v>
          </cell>
          <cell r="M828" t="str">
            <v>女</v>
          </cell>
          <cell r="R828">
            <v>26</v>
          </cell>
        </row>
        <row r="829">
          <cell r="C829" t="str">
            <v>道立</v>
          </cell>
          <cell r="L829" t="str">
            <v>情報処理関係</v>
          </cell>
          <cell r="M829" t="str">
            <v>男</v>
          </cell>
          <cell r="R829">
            <v>19</v>
          </cell>
        </row>
        <row r="830">
          <cell r="C830" t="str">
            <v>道立</v>
          </cell>
          <cell r="L830" t="str">
            <v>情報処理関係</v>
          </cell>
          <cell r="M830" t="str">
            <v>女</v>
          </cell>
          <cell r="R830">
            <v>21</v>
          </cell>
        </row>
        <row r="831">
          <cell r="C831" t="str">
            <v>道立</v>
          </cell>
          <cell r="L831" t="str">
            <v>情報処理関係</v>
          </cell>
          <cell r="M831" t="str">
            <v>男</v>
          </cell>
          <cell r="R831">
            <v>0</v>
          </cell>
        </row>
        <row r="832">
          <cell r="C832" t="str">
            <v>道立</v>
          </cell>
          <cell r="L832" t="str">
            <v>情報処理関係</v>
          </cell>
          <cell r="M832" t="str">
            <v>女</v>
          </cell>
          <cell r="R832">
            <v>0</v>
          </cell>
        </row>
        <row r="833">
          <cell r="C833" t="str">
            <v>道立</v>
          </cell>
          <cell r="L833" t="str">
            <v>計</v>
          </cell>
          <cell r="M833" t="str">
            <v>男</v>
          </cell>
          <cell r="R833">
            <v>57</v>
          </cell>
        </row>
        <row r="834">
          <cell r="C834" t="str">
            <v>道立</v>
          </cell>
          <cell r="L834" t="str">
            <v>計</v>
          </cell>
          <cell r="M834" t="str">
            <v>女</v>
          </cell>
          <cell r="R834">
            <v>103</v>
          </cell>
        </row>
        <row r="835">
          <cell r="C835" t="str">
            <v>道立</v>
          </cell>
          <cell r="L835" t="str">
            <v>計</v>
          </cell>
          <cell r="M835" t="str">
            <v/>
          </cell>
          <cell r="R835">
            <v>160</v>
          </cell>
        </row>
        <row r="836">
          <cell r="C836" t="str">
            <v>道立</v>
          </cell>
          <cell r="L836" t="str">
            <v>電気関係</v>
          </cell>
          <cell r="M836" t="str">
            <v>男</v>
          </cell>
          <cell r="R836">
            <v>0</v>
          </cell>
        </row>
        <row r="837">
          <cell r="C837" t="str">
            <v>道立</v>
          </cell>
          <cell r="L837" t="str">
            <v>電気関係</v>
          </cell>
          <cell r="M837" t="str">
            <v>女</v>
          </cell>
          <cell r="R837">
            <v>0</v>
          </cell>
        </row>
        <row r="838">
          <cell r="C838" t="str">
            <v>道立</v>
          </cell>
          <cell r="L838" t="str">
            <v>電気関係</v>
          </cell>
          <cell r="M838" t="str">
            <v>男</v>
          </cell>
          <cell r="R838">
            <v>31</v>
          </cell>
        </row>
        <row r="839">
          <cell r="C839" t="str">
            <v>道立</v>
          </cell>
          <cell r="L839" t="str">
            <v>電気関係</v>
          </cell>
          <cell r="M839" t="str">
            <v>女</v>
          </cell>
          <cell r="R839">
            <v>6</v>
          </cell>
        </row>
        <row r="840">
          <cell r="C840" t="str">
            <v>道立</v>
          </cell>
          <cell r="L840" t="str">
            <v>情報技術関係</v>
          </cell>
          <cell r="M840" t="str">
            <v>男</v>
          </cell>
          <cell r="R840">
            <v>0</v>
          </cell>
        </row>
        <row r="841">
          <cell r="C841" t="str">
            <v>道立</v>
          </cell>
          <cell r="L841" t="str">
            <v>情報技術関係</v>
          </cell>
          <cell r="M841" t="str">
            <v>女</v>
          </cell>
          <cell r="R841">
            <v>0</v>
          </cell>
        </row>
        <row r="842">
          <cell r="C842" t="str">
            <v>道立</v>
          </cell>
          <cell r="L842" t="str">
            <v>建築関係</v>
          </cell>
          <cell r="M842" t="str">
            <v>男</v>
          </cell>
          <cell r="R842">
            <v>22</v>
          </cell>
        </row>
        <row r="843">
          <cell r="C843" t="str">
            <v>道立</v>
          </cell>
          <cell r="L843" t="str">
            <v>建築関係</v>
          </cell>
          <cell r="M843" t="str">
            <v>女</v>
          </cell>
          <cell r="R843">
            <v>15</v>
          </cell>
        </row>
        <row r="844">
          <cell r="C844" t="str">
            <v>道立</v>
          </cell>
          <cell r="L844" t="str">
            <v>土木関係</v>
          </cell>
          <cell r="M844" t="str">
            <v>男</v>
          </cell>
          <cell r="R844">
            <v>36</v>
          </cell>
        </row>
        <row r="845">
          <cell r="C845" t="str">
            <v>道立</v>
          </cell>
          <cell r="L845" t="str">
            <v>土木関係</v>
          </cell>
          <cell r="M845" t="str">
            <v>女</v>
          </cell>
          <cell r="R845">
            <v>4</v>
          </cell>
        </row>
        <row r="846">
          <cell r="C846" t="str">
            <v>道立</v>
          </cell>
          <cell r="L846" t="str">
            <v>化学工業関係</v>
          </cell>
          <cell r="M846" t="str">
            <v>男</v>
          </cell>
          <cell r="R846">
            <v>30</v>
          </cell>
        </row>
        <row r="847">
          <cell r="C847" t="str">
            <v>道立</v>
          </cell>
          <cell r="L847" t="str">
            <v>化学工業関係</v>
          </cell>
          <cell r="M847" t="str">
            <v>女</v>
          </cell>
          <cell r="R847">
            <v>5</v>
          </cell>
        </row>
        <row r="848">
          <cell r="C848" t="str">
            <v>道立</v>
          </cell>
          <cell r="L848" t="str">
            <v>電子機械関係</v>
          </cell>
          <cell r="M848" t="str">
            <v>男</v>
          </cell>
          <cell r="R848">
            <v>36</v>
          </cell>
        </row>
        <row r="849">
          <cell r="C849" t="str">
            <v>道立</v>
          </cell>
          <cell r="L849" t="str">
            <v>電子機械関係</v>
          </cell>
          <cell r="M849" t="str">
            <v>女</v>
          </cell>
          <cell r="R849">
            <v>4</v>
          </cell>
        </row>
        <row r="850">
          <cell r="C850" t="str">
            <v>道立</v>
          </cell>
          <cell r="L850" t="str">
            <v>計</v>
          </cell>
          <cell r="M850" t="str">
            <v>男</v>
          </cell>
          <cell r="R850">
            <v>155</v>
          </cell>
        </row>
        <row r="851">
          <cell r="C851" t="str">
            <v>道立</v>
          </cell>
          <cell r="L851" t="str">
            <v>計</v>
          </cell>
          <cell r="M851" t="str">
            <v>女</v>
          </cell>
          <cell r="R851">
            <v>34</v>
          </cell>
        </row>
        <row r="852">
          <cell r="C852" t="str">
            <v>道立</v>
          </cell>
          <cell r="L852" t="str">
            <v>計</v>
          </cell>
          <cell r="M852" t="str">
            <v/>
          </cell>
          <cell r="R852">
            <v>189</v>
          </cell>
        </row>
        <row r="853">
          <cell r="C853" t="str">
            <v>道立</v>
          </cell>
          <cell r="L853" t="str">
            <v>普通科</v>
          </cell>
          <cell r="M853" t="str">
            <v>男</v>
          </cell>
          <cell r="R853">
            <v>5</v>
          </cell>
        </row>
        <row r="854">
          <cell r="C854" t="str">
            <v>道立</v>
          </cell>
          <cell r="L854" t="str">
            <v>普通科</v>
          </cell>
          <cell r="M854" t="str">
            <v>女</v>
          </cell>
          <cell r="R854">
            <v>4</v>
          </cell>
        </row>
        <row r="855">
          <cell r="C855" t="str">
            <v>道立</v>
          </cell>
          <cell r="L855" t="str">
            <v>計</v>
          </cell>
          <cell r="M855" t="str">
            <v>男</v>
          </cell>
          <cell r="R855">
            <v>5</v>
          </cell>
        </row>
        <row r="856">
          <cell r="C856" t="str">
            <v>道立</v>
          </cell>
          <cell r="L856" t="str">
            <v>計</v>
          </cell>
          <cell r="M856" t="str">
            <v>女</v>
          </cell>
          <cell r="R856">
            <v>4</v>
          </cell>
        </row>
        <row r="857">
          <cell r="C857" t="str">
            <v>道立</v>
          </cell>
          <cell r="L857" t="str">
            <v>計</v>
          </cell>
          <cell r="M857" t="str">
            <v/>
          </cell>
          <cell r="R857">
            <v>9</v>
          </cell>
        </row>
        <row r="858">
          <cell r="C858" t="str">
            <v>私立</v>
          </cell>
          <cell r="L858" t="str">
            <v>普通科</v>
          </cell>
          <cell r="M858" t="str">
            <v>男</v>
          </cell>
          <cell r="R858">
            <v>148</v>
          </cell>
        </row>
        <row r="859">
          <cell r="C859" t="str">
            <v>私立</v>
          </cell>
          <cell r="L859" t="str">
            <v>計</v>
          </cell>
          <cell r="M859" t="str">
            <v>男</v>
          </cell>
          <cell r="R859">
            <v>148</v>
          </cell>
        </row>
        <row r="860">
          <cell r="C860" t="str">
            <v>私立</v>
          </cell>
          <cell r="L860" t="str">
            <v>計</v>
          </cell>
          <cell r="M860" t="str">
            <v>女</v>
          </cell>
          <cell r="R860">
            <v>0</v>
          </cell>
        </row>
        <row r="861">
          <cell r="C861" t="str">
            <v>私立</v>
          </cell>
          <cell r="L861" t="str">
            <v>計</v>
          </cell>
          <cell r="M861" t="str">
            <v/>
          </cell>
          <cell r="R861">
            <v>148</v>
          </cell>
        </row>
        <row r="862">
          <cell r="C862" t="str">
            <v>私立</v>
          </cell>
          <cell r="L862" t="str">
            <v>普通科</v>
          </cell>
          <cell r="M862" t="str">
            <v>男</v>
          </cell>
          <cell r="R862">
            <v>55</v>
          </cell>
        </row>
        <row r="863">
          <cell r="C863" t="str">
            <v>私立</v>
          </cell>
          <cell r="L863" t="str">
            <v>普通科</v>
          </cell>
          <cell r="M863" t="str">
            <v>女</v>
          </cell>
          <cell r="R863">
            <v>57</v>
          </cell>
        </row>
        <row r="864">
          <cell r="C864" t="str">
            <v>私立</v>
          </cell>
          <cell r="L864" t="str">
            <v>商業関係</v>
          </cell>
          <cell r="M864" t="str">
            <v>男</v>
          </cell>
          <cell r="R864">
            <v>11</v>
          </cell>
        </row>
        <row r="865">
          <cell r="C865" t="str">
            <v>私立</v>
          </cell>
          <cell r="L865" t="str">
            <v>商業関係</v>
          </cell>
          <cell r="M865" t="str">
            <v>女</v>
          </cell>
          <cell r="R865">
            <v>11</v>
          </cell>
        </row>
        <row r="866">
          <cell r="C866" t="str">
            <v>私立</v>
          </cell>
          <cell r="L866" t="str">
            <v>計</v>
          </cell>
          <cell r="M866" t="str">
            <v>男</v>
          </cell>
          <cell r="R866">
            <v>66</v>
          </cell>
        </row>
        <row r="867">
          <cell r="C867" t="str">
            <v>私立</v>
          </cell>
          <cell r="L867" t="str">
            <v>計</v>
          </cell>
          <cell r="M867" t="str">
            <v>女</v>
          </cell>
          <cell r="R867">
            <v>68</v>
          </cell>
        </row>
        <row r="868">
          <cell r="C868" t="str">
            <v>私立</v>
          </cell>
          <cell r="L868" t="str">
            <v>計</v>
          </cell>
          <cell r="M868" t="str">
            <v/>
          </cell>
          <cell r="R868">
            <v>134</v>
          </cell>
        </row>
        <row r="869">
          <cell r="C869" t="str">
            <v>私立</v>
          </cell>
          <cell r="L869" t="str">
            <v>普通科</v>
          </cell>
          <cell r="M869" t="str">
            <v>女</v>
          </cell>
          <cell r="R869">
            <v>186</v>
          </cell>
        </row>
        <row r="870">
          <cell r="C870" t="str">
            <v>私立</v>
          </cell>
          <cell r="L870" t="str">
            <v>外国語関係</v>
          </cell>
          <cell r="M870" t="str">
            <v>女</v>
          </cell>
          <cell r="R870">
            <v>49</v>
          </cell>
        </row>
        <row r="871">
          <cell r="C871" t="str">
            <v>私立</v>
          </cell>
          <cell r="L871" t="str">
            <v>計</v>
          </cell>
          <cell r="M871" t="str">
            <v>男</v>
          </cell>
          <cell r="R871">
            <v>0</v>
          </cell>
        </row>
        <row r="872">
          <cell r="C872" t="str">
            <v>私立</v>
          </cell>
          <cell r="L872" t="str">
            <v>計</v>
          </cell>
          <cell r="M872" t="str">
            <v>女</v>
          </cell>
          <cell r="R872">
            <v>235</v>
          </cell>
        </row>
        <row r="873">
          <cell r="C873" t="str">
            <v>私立</v>
          </cell>
          <cell r="L873" t="str">
            <v>計</v>
          </cell>
          <cell r="M873" t="str">
            <v/>
          </cell>
          <cell r="R873">
            <v>235</v>
          </cell>
        </row>
        <row r="874">
          <cell r="C874" t="str">
            <v>私立</v>
          </cell>
          <cell r="L874" t="str">
            <v>普通科</v>
          </cell>
          <cell r="M874" t="str">
            <v>女</v>
          </cell>
          <cell r="R874">
            <v>106</v>
          </cell>
        </row>
        <row r="875">
          <cell r="C875" t="str">
            <v>私立</v>
          </cell>
          <cell r="L875" t="str">
            <v>計</v>
          </cell>
          <cell r="M875" t="str">
            <v>男</v>
          </cell>
          <cell r="R875">
            <v>0</v>
          </cell>
        </row>
        <row r="876">
          <cell r="C876" t="str">
            <v>私立</v>
          </cell>
          <cell r="L876" t="str">
            <v>計</v>
          </cell>
          <cell r="M876" t="str">
            <v>女</v>
          </cell>
          <cell r="R876">
            <v>106</v>
          </cell>
        </row>
        <row r="877">
          <cell r="C877" t="str">
            <v>私立</v>
          </cell>
          <cell r="L877" t="str">
            <v>計</v>
          </cell>
          <cell r="M877" t="str">
            <v/>
          </cell>
          <cell r="R877">
            <v>106</v>
          </cell>
        </row>
        <row r="878">
          <cell r="C878" t="str">
            <v>私立</v>
          </cell>
          <cell r="L878" t="str">
            <v>普通科</v>
          </cell>
          <cell r="M878" t="str">
            <v>男</v>
          </cell>
          <cell r="R878">
            <v>82</v>
          </cell>
        </row>
        <row r="879">
          <cell r="C879" t="str">
            <v>私立</v>
          </cell>
          <cell r="L879" t="str">
            <v>普通科</v>
          </cell>
          <cell r="M879" t="str">
            <v>女</v>
          </cell>
          <cell r="R879">
            <v>24</v>
          </cell>
        </row>
        <row r="880">
          <cell r="C880" t="str">
            <v>私立</v>
          </cell>
          <cell r="L880" t="str">
            <v>計</v>
          </cell>
          <cell r="M880" t="str">
            <v>男</v>
          </cell>
          <cell r="R880">
            <v>82</v>
          </cell>
        </row>
        <row r="881">
          <cell r="C881" t="str">
            <v>私立</v>
          </cell>
          <cell r="L881" t="str">
            <v>計</v>
          </cell>
          <cell r="M881" t="str">
            <v>女</v>
          </cell>
          <cell r="R881">
            <v>24</v>
          </cell>
        </row>
        <row r="882">
          <cell r="C882" t="str">
            <v>私立</v>
          </cell>
          <cell r="L882" t="str">
            <v>計</v>
          </cell>
          <cell r="M882" t="str">
            <v/>
          </cell>
          <cell r="R882">
            <v>106</v>
          </cell>
        </row>
        <row r="883">
          <cell r="C883" t="str">
            <v>私立</v>
          </cell>
          <cell r="L883" t="str">
            <v>食物関係</v>
          </cell>
          <cell r="M883" t="str">
            <v>男</v>
          </cell>
          <cell r="R883">
            <v>6</v>
          </cell>
        </row>
        <row r="884">
          <cell r="C884" t="str">
            <v>私立</v>
          </cell>
          <cell r="L884" t="str">
            <v>食物関係</v>
          </cell>
          <cell r="M884" t="str">
            <v>女</v>
          </cell>
          <cell r="R884">
            <v>20</v>
          </cell>
        </row>
        <row r="885">
          <cell r="C885" t="str">
            <v>私立</v>
          </cell>
          <cell r="L885" t="str">
            <v>食物関係</v>
          </cell>
          <cell r="M885" t="str">
            <v>男</v>
          </cell>
          <cell r="R885">
            <v>32</v>
          </cell>
        </row>
        <row r="886">
          <cell r="C886" t="str">
            <v>私立</v>
          </cell>
          <cell r="L886" t="str">
            <v>食物関係</v>
          </cell>
          <cell r="M886" t="str">
            <v>女</v>
          </cell>
          <cell r="R886">
            <v>28</v>
          </cell>
        </row>
        <row r="887">
          <cell r="C887" t="str">
            <v>私立</v>
          </cell>
          <cell r="L887" t="str">
            <v>計</v>
          </cell>
          <cell r="M887" t="str">
            <v>男</v>
          </cell>
          <cell r="R887">
            <v>38</v>
          </cell>
        </row>
        <row r="888">
          <cell r="C888" t="str">
            <v>私立</v>
          </cell>
          <cell r="L888" t="str">
            <v>計</v>
          </cell>
          <cell r="M888" t="str">
            <v>女</v>
          </cell>
          <cell r="R888">
            <v>48</v>
          </cell>
        </row>
        <row r="889">
          <cell r="C889" t="str">
            <v>私立</v>
          </cell>
          <cell r="L889" t="str">
            <v>計</v>
          </cell>
          <cell r="M889" t="str">
            <v/>
          </cell>
          <cell r="R889">
            <v>86</v>
          </cell>
        </row>
        <row r="890">
          <cell r="C890" t="str">
            <v>私立</v>
          </cell>
          <cell r="L890" t="str">
            <v>普通科</v>
          </cell>
          <cell r="M890" t="str">
            <v>女</v>
          </cell>
          <cell r="R890">
            <v>28</v>
          </cell>
        </row>
        <row r="891">
          <cell r="C891" t="str">
            <v>私立</v>
          </cell>
          <cell r="L891" t="str">
            <v>家政関係</v>
          </cell>
          <cell r="M891" t="str">
            <v>女</v>
          </cell>
          <cell r="R891">
            <v>42</v>
          </cell>
        </row>
        <row r="892">
          <cell r="C892" t="str">
            <v>私立</v>
          </cell>
          <cell r="L892" t="str">
            <v>福祉関係</v>
          </cell>
          <cell r="M892" t="str">
            <v>女</v>
          </cell>
          <cell r="R892">
            <v>13</v>
          </cell>
        </row>
        <row r="893">
          <cell r="C893" t="str">
            <v>私立</v>
          </cell>
          <cell r="L893" t="str">
            <v>その他(家庭)</v>
          </cell>
          <cell r="M893" t="str">
            <v>女</v>
          </cell>
          <cell r="R893">
            <v>21</v>
          </cell>
        </row>
        <row r="894">
          <cell r="C894" t="str">
            <v>私立</v>
          </cell>
          <cell r="L894" t="str">
            <v>計</v>
          </cell>
          <cell r="M894" t="str">
            <v>男</v>
          </cell>
          <cell r="R894">
            <v>0</v>
          </cell>
        </row>
        <row r="895">
          <cell r="C895" t="str">
            <v>私立</v>
          </cell>
          <cell r="L895" t="str">
            <v>計</v>
          </cell>
          <cell r="M895" t="str">
            <v>女</v>
          </cell>
          <cell r="R895">
            <v>104</v>
          </cell>
        </row>
        <row r="896">
          <cell r="C896" t="str">
            <v>私立</v>
          </cell>
          <cell r="L896" t="str">
            <v>計</v>
          </cell>
          <cell r="M896" t="str">
            <v/>
          </cell>
          <cell r="R896">
            <v>104</v>
          </cell>
        </row>
        <row r="897">
          <cell r="C897" t="str">
            <v>私立</v>
          </cell>
          <cell r="L897" t="str">
            <v>普通科</v>
          </cell>
          <cell r="M897" t="str">
            <v>男</v>
          </cell>
          <cell r="R897">
            <v>117</v>
          </cell>
        </row>
        <row r="898">
          <cell r="C898" t="str">
            <v>私立</v>
          </cell>
          <cell r="L898" t="str">
            <v>計</v>
          </cell>
          <cell r="M898" t="str">
            <v>男</v>
          </cell>
          <cell r="R898">
            <v>117</v>
          </cell>
        </row>
        <row r="899">
          <cell r="C899" t="str">
            <v>私立</v>
          </cell>
          <cell r="L899" t="str">
            <v>計</v>
          </cell>
          <cell r="M899" t="str">
            <v>女</v>
          </cell>
          <cell r="R899">
            <v>0</v>
          </cell>
        </row>
        <row r="900">
          <cell r="C900" t="str">
            <v>私立</v>
          </cell>
          <cell r="L900" t="str">
            <v>計</v>
          </cell>
          <cell r="M900" t="str">
            <v/>
          </cell>
          <cell r="R900">
            <v>117</v>
          </cell>
        </row>
        <row r="901">
          <cell r="C901" t="str">
            <v>道立</v>
          </cell>
          <cell r="L901" t="str">
            <v>計</v>
          </cell>
          <cell r="M901" t="str">
            <v>男</v>
          </cell>
          <cell r="R901">
            <v>0</v>
          </cell>
        </row>
        <row r="902">
          <cell r="C902" t="str">
            <v>道立</v>
          </cell>
          <cell r="L902" t="str">
            <v>計</v>
          </cell>
          <cell r="M902" t="str">
            <v>女</v>
          </cell>
          <cell r="R902">
            <v>0</v>
          </cell>
        </row>
        <row r="903">
          <cell r="C903" t="str">
            <v>道立</v>
          </cell>
          <cell r="L903" t="str">
            <v>計</v>
          </cell>
          <cell r="M903" t="str">
            <v/>
          </cell>
          <cell r="R903">
            <v>0</v>
          </cell>
        </row>
        <row r="904">
          <cell r="C904" t="str">
            <v>市町村立</v>
          </cell>
          <cell r="L904" t="str">
            <v>普通科</v>
          </cell>
          <cell r="M904" t="str">
            <v>男</v>
          </cell>
          <cell r="R904">
            <v>93</v>
          </cell>
        </row>
        <row r="905">
          <cell r="C905" t="str">
            <v>市町村立</v>
          </cell>
          <cell r="L905" t="str">
            <v>普通科</v>
          </cell>
          <cell r="M905" t="str">
            <v>女</v>
          </cell>
          <cell r="R905">
            <v>146</v>
          </cell>
        </row>
        <row r="906">
          <cell r="C906" t="str">
            <v>市町村立</v>
          </cell>
          <cell r="L906" t="str">
            <v>計</v>
          </cell>
          <cell r="M906" t="str">
            <v>男</v>
          </cell>
          <cell r="R906">
            <v>93</v>
          </cell>
        </row>
        <row r="907">
          <cell r="C907" t="str">
            <v>市町村立</v>
          </cell>
          <cell r="L907" t="str">
            <v>計</v>
          </cell>
          <cell r="M907" t="str">
            <v>女</v>
          </cell>
          <cell r="R907">
            <v>146</v>
          </cell>
        </row>
        <row r="908">
          <cell r="C908" t="str">
            <v>市町村立</v>
          </cell>
          <cell r="L908" t="str">
            <v>計</v>
          </cell>
          <cell r="M908" t="str">
            <v/>
          </cell>
          <cell r="R908">
            <v>239</v>
          </cell>
        </row>
        <row r="909">
          <cell r="C909" t="str">
            <v>道立</v>
          </cell>
          <cell r="L909" t="str">
            <v>海洋漁業関係</v>
          </cell>
          <cell r="M909" t="str">
            <v>男</v>
          </cell>
          <cell r="R909">
            <v>38</v>
          </cell>
        </row>
        <row r="910">
          <cell r="C910" t="str">
            <v>道立</v>
          </cell>
          <cell r="L910" t="str">
            <v>海洋漁業関係</v>
          </cell>
          <cell r="M910" t="str">
            <v>女</v>
          </cell>
          <cell r="R910">
            <v>2</v>
          </cell>
        </row>
        <row r="911">
          <cell r="C911" t="str">
            <v>道立</v>
          </cell>
          <cell r="L911" t="str">
            <v>水産食品関係</v>
          </cell>
          <cell r="M911" t="str">
            <v>男</v>
          </cell>
          <cell r="R911">
            <v>23</v>
          </cell>
        </row>
        <row r="912">
          <cell r="C912" t="str">
            <v>道立</v>
          </cell>
          <cell r="L912" t="str">
            <v>水産食品関係</v>
          </cell>
          <cell r="M912" t="str">
            <v>女</v>
          </cell>
          <cell r="R912">
            <v>3</v>
          </cell>
        </row>
        <row r="913">
          <cell r="C913" t="str">
            <v>道立</v>
          </cell>
          <cell r="L913" t="str">
            <v>その他(水産)</v>
          </cell>
          <cell r="M913" t="str">
            <v>男</v>
          </cell>
          <cell r="R913">
            <v>16</v>
          </cell>
        </row>
        <row r="914">
          <cell r="C914" t="str">
            <v>道立</v>
          </cell>
          <cell r="L914" t="str">
            <v>その他(水産)</v>
          </cell>
          <cell r="M914" t="str">
            <v>女</v>
          </cell>
          <cell r="R914">
            <v>3</v>
          </cell>
        </row>
        <row r="915">
          <cell r="C915" t="str">
            <v>道立</v>
          </cell>
          <cell r="L915" t="str">
            <v>海洋工学関係</v>
          </cell>
          <cell r="M915" t="str">
            <v>男</v>
          </cell>
          <cell r="R915">
            <v>37</v>
          </cell>
        </row>
        <row r="916">
          <cell r="C916" t="str">
            <v>道立</v>
          </cell>
          <cell r="L916" t="str">
            <v>海洋工学関係</v>
          </cell>
          <cell r="M916" t="str">
            <v>女</v>
          </cell>
          <cell r="R916">
            <v>3</v>
          </cell>
        </row>
        <row r="917">
          <cell r="C917" t="str">
            <v>道立</v>
          </cell>
          <cell r="L917" t="str">
            <v>計</v>
          </cell>
          <cell r="M917" t="str">
            <v>男</v>
          </cell>
          <cell r="R917">
            <v>114</v>
          </cell>
        </row>
        <row r="918">
          <cell r="C918" t="str">
            <v>道立</v>
          </cell>
          <cell r="L918" t="str">
            <v>計</v>
          </cell>
          <cell r="M918" t="str">
            <v>女</v>
          </cell>
          <cell r="R918">
            <v>11</v>
          </cell>
        </row>
        <row r="919">
          <cell r="C919" t="str">
            <v>道立</v>
          </cell>
          <cell r="L919" t="str">
            <v>計</v>
          </cell>
          <cell r="M919" t="str">
            <v/>
          </cell>
          <cell r="R919">
            <v>125</v>
          </cell>
        </row>
        <row r="920">
          <cell r="C920" t="str">
            <v>道立</v>
          </cell>
          <cell r="L920" t="str">
            <v>農業関係</v>
          </cell>
          <cell r="M920" t="str">
            <v>男</v>
          </cell>
          <cell r="R920">
            <v>16</v>
          </cell>
        </row>
        <row r="921">
          <cell r="C921" t="str">
            <v>道立</v>
          </cell>
          <cell r="L921" t="str">
            <v>農業関係</v>
          </cell>
          <cell r="M921" t="str">
            <v>女</v>
          </cell>
          <cell r="R921">
            <v>12</v>
          </cell>
        </row>
        <row r="922">
          <cell r="C922" t="str">
            <v>道立</v>
          </cell>
          <cell r="L922" t="str">
            <v>その他(農業)</v>
          </cell>
          <cell r="M922" t="str">
            <v>男</v>
          </cell>
          <cell r="R922">
            <v>4</v>
          </cell>
        </row>
        <row r="923">
          <cell r="C923" t="str">
            <v>道立</v>
          </cell>
          <cell r="L923" t="str">
            <v>その他(農業)</v>
          </cell>
          <cell r="M923" t="str">
            <v>女</v>
          </cell>
          <cell r="R923">
            <v>6</v>
          </cell>
        </row>
        <row r="924">
          <cell r="C924" t="str">
            <v>道立</v>
          </cell>
          <cell r="L924" t="str">
            <v>食品化学関係</v>
          </cell>
          <cell r="M924" t="str">
            <v>男</v>
          </cell>
          <cell r="R924">
            <v>16</v>
          </cell>
        </row>
        <row r="925">
          <cell r="C925" t="str">
            <v>道立</v>
          </cell>
          <cell r="L925" t="str">
            <v>食品化学関係</v>
          </cell>
          <cell r="M925" t="str">
            <v>女</v>
          </cell>
          <cell r="R925">
            <v>22</v>
          </cell>
        </row>
        <row r="926">
          <cell r="C926" t="str">
            <v>道立</v>
          </cell>
          <cell r="L926" t="str">
            <v>農業関係</v>
          </cell>
          <cell r="M926" t="str">
            <v>男</v>
          </cell>
          <cell r="R926">
            <v>0</v>
          </cell>
        </row>
        <row r="927">
          <cell r="C927" t="str">
            <v>道立</v>
          </cell>
          <cell r="L927" t="str">
            <v>農業関係</v>
          </cell>
          <cell r="M927" t="str">
            <v>女</v>
          </cell>
          <cell r="R927">
            <v>0</v>
          </cell>
        </row>
        <row r="928">
          <cell r="C928" t="str">
            <v>道立</v>
          </cell>
          <cell r="L928" t="str">
            <v>園芸関係</v>
          </cell>
          <cell r="M928" t="str">
            <v>男</v>
          </cell>
          <cell r="R928">
            <v>0</v>
          </cell>
        </row>
        <row r="929">
          <cell r="C929" t="str">
            <v>道立</v>
          </cell>
          <cell r="L929" t="str">
            <v>園芸関係</v>
          </cell>
          <cell r="M929" t="str">
            <v>女</v>
          </cell>
          <cell r="R929">
            <v>0</v>
          </cell>
        </row>
        <row r="930">
          <cell r="C930" t="str">
            <v>道立</v>
          </cell>
          <cell r="L930" t="str">
            <v>生活科学関係</v>
          </cell>
          <cell r="M930" t="str">
            <v>男</v>
          </cell>
          <cell r="R930">
            <v>0</v>
          </cell>
        </row>
        <row r="931">
          <cell r="C931" t="str">
            <v>道立</v>
          </cell>
          <cell r="L931" t="str">
            <v>生活科学関係</v>
          </cell>
          <cell r="M931" t="str">
            <v>女</v>
          </cell>
          <cell r="R931">
            <v>0</v>
          </cell>
        </row>
        <row r="932">
          <cell r="C932" t="str">
            <v>道立</v>
          </cell>
          <cell r="L932" t="str">
            <v>計</v>
          </cell>
          <cell r="M932" t="str">
            <v>男</v>
          </cell>
          <cell r="R932">
            <v>36</v>
          </cell>
        </row>
        <row r="933">
          <cell r="C933" t="str">
            <v>道立</v>
          </cell>
          <cell r="L933" t="str">
            <v>計</v>
          </cell>
          <cell r="M933" t="str">
            <v>女</v>
          </cell>
          <cell r="R933">
            <v>40</v>
          </cell>
        </row>
        <row r="934">
          <cell r="C934" t="str">
            <v>道立</v>
          </cell>
          <cell r="L934" t="str">
            <v>計</v>
          </cell>
          <cell r="M934" t="str">
            <v/>
          </cell>
          <cell r="R934">
            <v>76</v>
          </cell>
        </row>
        <row r="935">
          <cell r="C935" t="str">
            <v>道立</v>
          </cell>
          <cell r="L935" t="str">
            <v>普通科</v>
          </cell>
          <cell r="M935" t="str">
            <v>男</v>
          </cell>
          <cell r="R935">
            <v>4</v>
          </cell>
        </row>
        <row r="936">
          <cell r="C936" t="str">
            <v>道立</v>
          </cell>
          <cell r="L936" t="str">
            <v>普通科</v>
          </cell>
          <cell r="M936" t="str">
            <v>女</v>
          </cell>
          <cell r="R936">
            <v>8</v>
          </cell>
        </row>
        <row r="937">
          <cell r="C937" t="str">
            <v>道立</v>
          </cell>
          <cell r="L937" t="str">
            <v>計</v>
          </cell>
          <cell r="M937" t="str">
            <v>男</v>
          </cell>
          <cell r="R937">
            <v>4</v>
          </cell>
        </row>
        <row r="938">
          <cell r="C938" t="str">
            <v>道立</v>
          </cell>
          <cell r="L938" t="str">
            <v>計</v>
          </cell>
          <cell r="M938" t="str">
            <v>女</v>
          </cell>
          <cell r="R938">
            <v>8</v>
          </cell>
        </row>
        <row r="939">
          <cell r="C939" t="str">
            <v>道立</v>
          </cell>
          <cell r="L939" t="str">
            <v>計</v>
          </cell>
          <cell r="M939" t="str">
            <v/>
          </cell>
          <cell r="R939">
            <v>12</v>
          </cell>
        </row>
        <row r="940">
          <cell r="C940" t="str">
            <v>道立</v>
          </cell>
          <cell r="L940" t="str">
            <v>普通科</v>
          </cell>
          <cell r="M940" t="str">
            <v>男</v>
          </cell>
          <cell r="R940">
            <v>12</v>
          </cell>
        </row>
        <row r="941">
          <cell r="C941" t="str">
            <v>道立</v>
          </cell>
          <cell r="L941" t="str">
            <v>普通科</v>
          </cell>
          <cell r="M941" t="str">
            <v>女</v>
          </cell>
          <cell r="R941">
            <v>14</v>
          </cell>
        </row>
        <row r="942">
          <cell r="C942" t="str">
            <v>道立</v>
          </cell>
          <cell r="L942" t="str">
            <v>計</v>
          </cell>
          <cell r="M942" t="str">
            <v>男</v>
          </cell>
          <cell r="R942">
            <v>12</v>
          </cell>
        </row>
        <row r="943">
          <cell r="C943" t="str">
            <v>道立</v>
          </cell>
          <cell r="L943" t="str">
            <v>計</v>
          </cell>
          <cell r="M943" t="str">
            <v>女</v>
          </cell>
          <cell r="R943">
            <v>14</v>
          </cell>
        </row>
        <row r="944">
          <cell r="C944" t="str">
            <v>道立</v>
          </cell>
          <cell r="L944" t="str">
            <v>計</v>
          </cell>
          <cell r="M944" t="str">
            <v/>
          </cell>
          <cell r="R944">
            <v>26</v>
          </cell>
        </row>
        <row r="945">
          <cell r="C945" t="str">
            <v>道立</v>
          </cell>
          <cell r="L945" t="str">
            <v>商業関係</v>
          </cell>
          <cell r="M945" t="str">
            <v>男</v>
          </cell>
          <cell r="R945">
            <v>3</v>
          </cell>
        </row>
        <row r="946">
          <cell r="C946" t="str">
            <v>道立</v>
          </cell>
          <cell r="L946" t="str">
            <v>商業関係</v>
          </cell>
          <cell r="M946" t="str">
            <v>女</v>
          </cell>
          <cell r="R946">
            <v>8</v>
          </cell>
        </row>
        <row r="947">
          <cell r="C947" t="str">
            <v>道立</v>
          </cell>
          <cell r="L947" t="str">
            <v>計</v>
          </cell>
          <cell r="M947" t="str">
            <v>男</v>
          </cell>
          <cell r="R947">
            <v>3</v>
          </cell>
        </row>
        <row r="948">
          <cell r="C948" t="str">
            <v>道立</v>
          </cell>
          <cell r="L948" t="str">
            <v>計</v>
          </cell>
          <cell r="M948" t="str">
            <v>女</v>
          </cell>
          <cell r="R948">
            <v>8</v>
          </cell>
        </row>
        <row r="949">
          <cell r="C949" t="str">
            <v>道立</v>
          </cell>
          <cell r="L949" t="str">
            <v>計</v>
          </cell>
          <cell r="M949" t="str">
            <v/>
          </cell>
          <cell r="R949">
            <v>11</v>
          </cell>
        </row>
        <row r="950">
          <cell r="C950" t="str">
            <v>市町村立</v>
          </cell>
          <cell r="L950" t="str">
            <v>普通科</v>
          </cell>
          <cell r="M950" t="str">
            <v>男</v>
          </cell>
          <cell r="R950">
            <v>33</v>
          </cell>
        </row>
        <row r="951">
          <cell r="C951" t="str">
            <v>市町村立</v>
          </cell>
          <cell r="L951" t="str">
            <v>普通科</v>
          </cell>
          <cell r="M951" t="str">
            <v>女</v>
          </cell>
          <cell r="R951">
            <v>16</v>
          </cell>
        </row>
        <row r="952">
          <cell r="C952" t="str">
            <v>市町村立</v>
          </cell>
          <cell r="L952" t="str">
            <v>計</v>
          </cell>
          <cell r="M952" t="str">
            <v>男</v>
          </cell>
          <cell r="R952">
            <v>33</v>
          </cell>
        </row>
        <row r="953">
          <cell r="C953" t="str">
            <v>市町村立</v>
          </cell>
          <cell r="L953" t="str">
            <v>計</v>
          </cell>
          <cell r="M953" t="str">
            <v>女</v>
          </cell>
          <cell r="R953">
            <v>16</v>
          </cell>
        </row>
        <row r="954">
          <cell r="C954" t="str">
            <v>市町村立</v>
          </cell>
          <cell r="L954" t="str">
            <v>計</v>
          </cell>
          <cell r="M954" t="str">
            <v/>
          </cell>
          <cell r="R954">
            <v>49</v>
          </cell>
        </row>
        <row r="955">
          <cell r="C955" t="str">
            <v>道立</v>
          </cell>
          <cell r="L955" t="str">
            <v>普通科</v>
          </cell>
          <cell r="M955" t="str">
            <v>男</v>
          </cell>
          <cell r="R955">
            <v>56</v>
          </cell>
        </row>
        <row r="956">
          <cell r="C956" t="str">
            <v>道立</v>
          </cell>
          <cell r="L956" t="str">
            <v>普通科</v>
          </cell>
          <cell r="M956" t="str">
            <v>女</v>
          </cell>
          <cell r="R956">
            <v>51</v>
          </cell>
        </row>
        <row r="957">
          <cell r="C957" t="str">
            <v>道立</v>
          </cell>
          <cell r="L957" t="str">
            <v>計</v>
          </cell>
          <cell r="M957" t="str">
            <v>男</v>
          </cell>
          <cell r="R957">
            <v>56</v>
          </cell>
        </row>
        <row r="958">
          <cell r="C958" t="str">
            <v>道立</v>
          </cell>
          <cell r="L958" t="str">
            <v>計</v>
          </cell>
          <cell r="M958" t="str">
            <v>女</v>
          </cell>
          <cell r="R958">
            <v>51</v>
          </cell>
        </row>
        <row r="959">
          <cell r="C959" t="str">
            <v>道立</v>
          </cell>
          <cell r="L959" t="str">
            <v>計</v>
          </cell>
          <cell r="M959" t="str">
            <v/>
          </cell>
          <cell r="R959">
            <v>107</v>
          </cell>
        </row>
        <row r="960">
          <cell r="C960" t="str">
            <v>道立</v>
          </cell>
          <cell r="L960" t="str">
            <v>総合学科</v>
          </cell>
          <cell r="M960" t="str">
            <v>男</v>
          </cell>
          <cell r="R960">
            <v>18</v>
          </cell>
        </row>
        <row r="961">
          <cell r="C961" t="str">
            <v>道立</v>
          </cell>
          <cell r="L961" t="str">
            <v>総合学科</v>
          </cell>
          <cell r="M961" t="str">
            <v>女</v>
          </cell>
          <cell r="R961">
            <v>14</v>
          </cell>
        </row>
        <row r="962">
          <cell r="C962" t="str">
            <v>道立</v>
          </cell>
          <cell r="L962" t="str">
            <v>計</v>
          </cell>
          <cell r="M962" t="str">
            <v>男</v>
          </cell>
          <cell r="R962">
            <v>18</v>
          </cell>
        </row>
        <row r="963">
          <cell r="C963" t="str">
            <v>道立</v>
          </cell>
          <cell r="L963" t="str">
            <v>計</v>
          </cell>
          <cell r="M963" t="str">
            <v>女</v>
          </cell>
          <cell r="R963">
            <v>14</v>
          </cell>
        </row>
        <row r="964">
          <cell r="C964" t="str">
            <v>道立</v>
          </cell>
          <cell r="L964" t="str">
            <v>計</v>
          </cell>
          <cell r="M964" t="str">
            <v/>
          </cell>
          <cell r="R964">
            <v>32</v>
          </cell>
        </row>
        <row r="965">
          <cell r="C965" t="str">
            <v>道立</v>
          </cell>
          <cell r="L965" t="str">
            <v>普通科</v>
          </cell>
          <cell r="M965" t="str">
            <v>男</v>
          </cell>
          <cell r="R965">
            <v>24</v>
          </cell>
        </row>
        <row r="966">
          <cell r="C966" t="str">
            <v>道立</v>
          </cell>
          <cell r="L966" t="str">
            <v>普通科</v>
          </cell>
          <cell r="M966" t="str">
            <v>女</v>
          </cell>
          <cell r="R966">
            <v>41</v>
          </cell>
        </row>
        <row r="967">
          <cell r="C967" t="str">
            <v>道立</v>
          </cell>
          <cell r="L967" t="str">
            <v>商業関係</v>
          </cell>
          <cell r="M967" t="str">
            <v>男</v>
          </cell>
          <cell r="R967">
            <v>10</v>
          </cell>
        </row>
        <row r="968">
          <cell r="C968" t="str">
            <v>道立</v>
          </cell>
          <cell r="L968" t="str">
            <v>商業関係</v>
          </cell>
          <cell r="M968" t="str">
            <v>女</v>
          </cell>
          <cell r="R968">
            <v>5</v>
          </cell>
        </row>
        <row r="969">
          <cell r="C969" t="str">
            <v>道立</v>
          </cell>
          <cell r="L969" t="str">
            <v>計</v>
          </cell>
          <cell r="M969" t="str">
            <v>男</v>
          </cell>
          <cell r="R969">
            <v>34</v>
          </cell>
        </row>
        <row r="970">
          <cell r="C970" t="str">
            <v>道立</v>
          </cell>
          <cell r="L970" t="str">
            <v>計</v>
          </cell>
          <cell r="M970" t="str">
            <v>女</v>
          </cell>
          <cell r="R970">
            <v>46</v>
          </cell>
        </row>
        <row r="971">
          <cell r="C971" t="str">
            <v>道立</v>
          </cell>
          <cell r="L971" t="str">
            <v>計</v>
          </cell>
          <cell r="M971" t="str">
            <v/>
          </cell>
          <cell r="R971">
            <v>80</v>
          </cell>
        </row>
        <row r="972">
          <cell r="C972" t="str">
            <v>道立</v>
          </cell>
          <cell r="L972" t="str">
            <v>普通科</v>
          </cell>
          <cell r="M972" t="str">
            <v>男</v>
          </cell>
          <cell r="R972">
            <v>10</v>
          </cell>
        </row>
        <row r="973">
          <cell r="C973" t="str">
            <v>道立</v>
          </cell>
          <cell r="L973" t="str">
            <v>普通科</v>
          </cell>
          <cell r="M973" t="str">
            <v>女</v>
          </cell>
          <cell r="R973">
            <v>9</v>
          </cell>
        </row>
        <row r="974">
          <cell r="C974" t="str">
            <v>道立</v>
          </cell>
          <cell r="L974" t="str">
            <v>計</v>
          </cell>
          <cell r="M974" t="str">
            <v>男</v>
          </cell>
          <cell r="R974">
            <v>10</v>
          </cell>
        </row>
        <row r="975">
          <cell r="C975" t="str">
            <v>道立</v>
          </cell>
          <cell r="L975" t="str">
            <v>計</v>
          </cell>
          <cell r="M975" t="str">
            <v>女</v>
          </cell>
          <cell r="R975">
            <v>9</v>
          </cell>
        </row>
        <row r="976">
          <cell r="C976" t="str">
            <v>道立</v>
          </cell>
          <cell r="L976" t="str">
            <v>計</v>
          </cell>
          <cell r="M976" t="str">
            <v/>
          </cell>
          <cell r="R976">
            <v>19</v>
          </cell>
        </row>
        <row r="977">
          <cell r="C977" t="str">
            <v>道立</v>
          </cell>
          <cell r="L977" t="str">
            <v>普通科</v>
          </cell>
          <cell r="M977" t="str">
            <v>男</v>
          </cell>
          <cell r="R977">
            <v>35</v>
          </cell>
        </row>
        <row r="978">
          <cell r="C978" t="str">
            <v>道立</v>
          </cell>
          <cell r="L978" t="str">
            <v>普通科</v>
          </cell>
          <cell r="M978" t="str">
            <v>女</v>
          </cell>
          <cell r="R978">
            <v>29</v>
          </cell>
        </row>
        <row r="979">
          <cell r="C979" t="str">
            <v>道立</v>
          </cell>
          <cell r="L979" t="str">
            <v>計</v>
          </cell>
          <cell r="M979" t="str">
            <v>男</v>
          </cell>
          <cell r="R979">
            <v>35</v>
          </cell>
        </row>
        <row r="980">
          <cell r="C980" t="str">
            <v>道立</v>
          </cell>
          <cell r="L980" t="str">
            <v>計</v>
          </cell>
          <cell r="M980" t="str">
            <v>女</v>
          </cell>
          <cell r="R980">
            <v>29</v>
          </cell>
        </row>
        <row r="981">
          <cell r="C981" t="str">
            <v>道立</v>
          </cell>
          <cell r="L981" t="str">
            <v>計</v>
          </cell>
          <cell r="M981" t="str">
            <v/>
          </cell>
          <cell r="R981">
            <v>64</v>
          </cell>
        </row>
        <row r="982">
          <cell r="C982" t="str">
            <v>道立</v>
          </cell>
          <cell r="L982" t="str">
            <v>普通科</v>
          </cell>
          <cell r="M982" t="str">
            <v>男</v>
          </cell>
          <cell r="R982">
            <v>8</v>
          </cell>
        </row>
        <row r="983">
          <cell r="C983" t="str">
            <v>道立</v>
          </cell>
          <cell r="L983" t="str">
            <v>普通科</v>
          </cell>
          <cell r="M983" t="str">
            <v>女</v>
          </cell>
          <cell r="R983">
            <v>7</v>
          </cell>
        </row>
        <row r="984">
          <cell r="C984" t="str">
            <v>道立</v>
          </cell>
          <cell r="L984" t="str">
            <v>計</v>
          </cell>
          <cell r="M984" t="str">
            <v>男</v>
          </cell>
          <cell r="R984">
            <v>8</v>
          </cell>
        </row>
        <row r="985">
          <cell r="C985" t="str">
            <v>道立</v>
          </cell>
          <cell r="L985" t="str">
            <v>計</v>
          </cell>
          <cell r="M985" t="str">
            <v>女</v>
          </cell>
          <cell r="R985">
            <v>7</v>
          </cell>
        </row>
        <row r="986">
          <cell r="C986" t="str">
            <v>道立</v>
          </cell>
          <cell r="L986" t="str">
            <v>計</v>
          </cell>
          <cell r="M986" t="str">
            <v/>
          </cell>
          <cell r="R986">
            <v>15</v>
          </cell>
        </row>
        <row r="987">
          <cell r="C987" t="str">
            <v>市町村立</v>
          </cell>
          <cell r="L987" t="str">
            <v>普通科</v>
          </cell>
          <cell r="M987" t="str">
            <v>男</v>
          </cell>
          <cell r="R987">
            <v>11</v>
          </cell>
        </row>
        <row r="988">
          <cell r="C988" t="str">
            <v>市町村立</v>
          </cell>
          <cell r="L988" t="str">
            <v>普通科</v>
          </cell>
          <cell r="M988" t="str">
            <v>女</v>
          </cell>
          <cell r="R988">
            <v>14</v>
          </cell>
        </row>
        <row r="989">
          <cell r="C989" t="str">
            <v>市町村立</v>
          </cell>
          <cell r="L989" t="str">
            <v>計</v>
          </cell>
          <cell r="M989" t="str">
            <v>男</v>
          </cell>
          <cell r="R989">
            <v>11</v>
          </cell>
        </row>
        <row r="990">
          <cell r="C990" t="str">
            <v>市町村立</v>
          </cell>
          <cell r="L990" t="str">
            <v>計</v>
          </cell>
          <cell r="M990" t="str">
            <v>女</v>
          </cell>
          <cell r="R990">
            <v>14</v>
          </cell>
        </row>
        <row r="991">
          <cell r="C991" t="str">
            <v>市町村立</v>
          </cell>
          <cell r="L991" t="str">
            <v>計</v>
          </cell>
          <cell r="M991" t="str">
            <v/>
          </cell>
          <cell r="R991">
            <v>25</v>
          </cell>
        </row>
        <row r="992">
          <cell r="C992" t="str">
            <v>道立</v>
          </cell>
          <cell r="L992" t="str">
            <v>総合学科</v>
          </cell>
          <cell r="M992" t="str">
            <v>男</v>
          </cell>
          <cell r="R992">
            <v>28</v>
          </cell>
        </row>
        <row r="993">
          <cell r="C993" t="str">
            <v>道立</v>
          </cell>
          <cell r="L993" t="str">
            <v>総合学科</v>
          </cell>
          <cell r="M993" t="str">
            <v>女</v>
          </cell>
          <cell r="R993">
            <v>28</v>
          </cell>
        </row>
        <row r="994">
          <cell r="C994" t="str">
            <v>道立</v>
          </cell>
          <cell r="L994" t="str">
            <v>計</v>
          </cell>
          <cell r="M994" t="str">
            <v>男</v>
          </cell>
          <cell r="R994">
            <v>28</v>
          </cell>
        </row>
        <row r="995">
          <cell r="C995" t="str">
            <v>道立</v>
          </cell>
          <cell r="L995" t="str">
            <v>計</v>
          </cell>
          <cell r="M995" t="str">
            <v>女</v>
          </cell>
          <cell r="R995">
            <v>28</v>
          </cell>
        </row>
        <row r="996">
          <cell r="C996" t="str">
            <v>道立</v>
          </cell>
          <cell r="L996" t="str">
            <v>計</v>
          </cell>
          <cell r="M996" t="str">
            <v/>
          </cell>
          <cell r="R996">
            <v>56</v>
          </cell>
        </row>
        <row r="997">
          <cell r="C997" t="str">
            <v>道立</v>
          </cell>
          <cell r="L997" t="str">
            <v>普通科</v>
          </cell>
          <cell r="M997" t="str">
            <v>男</v>
          </cell>
          <cell r="R997">
            <v>126</v>
          </cell>
        </row>
        <row r="998">
          <cell r="C998" t="str">
            <v>道立</v>
          </cell>
          <cell r="L998" t="str">
            <v>普通科</v>
          </cell>
          <cell r="M998" t="str">
            <v>女</v>
          </cell>
          <cell r="R998">
            <v>117</v>
          </cell>
        </row>
        <row r="999">
          <cell r="C999" t="str">
            <v>道立</v>
          </cell>
          <cell r="L999" t="str">
            <v>計</v>
          </cell>
          <cell r="M999" t="str">
            <v>男</v>
          </cell>
          <cell r="R999">
            <v>126</v>
          </cell>
        </row>
        <row r="1000">
          <cell r="C1000" t="str">
            <v>道立</v>
          </cell>
          <cell r="L1000" t="str">
            <v>計</v>
          </cell>
          <cell r="M1000" t="str">
            <v>女</v>
          </cell>
          <cell r="R1000">
            <v>117</v>
          </cell>
        </row>
        <row r="1001">
          <cell r="C1001" t="str">
            <v>道立</v>
          </cell>
          <cell r="L1001" t="str">
            <v>計</v>
          </cell>
          <cell r="M1001" t="str">
            <v/>
          </cell>
          <cell r="R1001">
            <v>243</v>
          </cell>
        </row>
        <row r="1002">
          <cell r="C1002" t="str">
            <v>道立</v>
          </cell>
          <cell r="L1002" t="str">
            <v>普通科</v>
          </cell>
          <cell r="M1002" t="str">
            <v>男</v>
          </cell>
          <cell r="R1002">
            <v>63</v>
          </cell>
        </row>
        <row r="1003">
          <cell r="C1003" t="str">
            <v>道立</v>
          </cell>
          <cell r="L1003" t="str">
            <v>普通科</v>
          </cell>
          <cell r="M1003" t="str">
            <v>女</v>
          </cell>
          <cell r="R1003">
            <v>97</v>
          </cell>
        </row>
        <row r="1004">
          <cell r="C1004" t="str">
            <v>道立</v>
          </cell>
          <cell r="L1004" t="str">
            <v>理数関係</v>
          </cell>
          <cell r="M1004" t="str">
            <v>男</v>
          </cell>
          <cell r="R1004">
            <v>28</v>
          </cell>
        </row>
        <row r="1005">
          <cell r="C1005" t="str">
            <v>道立</v>
          </cell>
          <cell r="L1005" t="str">
            <v>理数関係</v>
          </cell>
          <cell r="M1005" t="str">
            <v>女</v>
          </cell>
          <cell r="R1005">
            <v>12</v>
          </cell>
        </row>
        <row r="1006">
          <cell r="C1006" t="str">
            <v>道立</v>
          </cell>
          <cell r="L1006" t="str">
            <v>計</v>
          </cell>
          <cell r="M1006" t="str">
            <v>男</v>
          </cell>
          <cell r="R1006">
            <v>91</v>
          </cell>
        </row>
        <row r="1007">
          <cell r="C1007" t="str">
            <v>道立</v>
          </cell>
          <cell r="L1007" t="str">
            <v>計</v>
          </cell>
          <cell r="M1007" t="str">
            <v>女</v>
          </cell>
          <cell r="R1007">
            <v>109</v>
          </cell>
        </row>
        <row r="1008">
          <cell r="C1008" t="str">
            <v>道立</v>
          </cell>
          <cell r="L1008" t="str">
            <v>計</v>
          </cell>
          <cell r="M1008" t="str">
            <v/>
          </cell>
          <cell r="R1008">
            <v>200</v>
          </cell>
        </row>
        <row r="1009">
          <cell r="C1009" t="str">
            <v>道立</v>
          </cell>
          <cell r="L1009" t="str">
            <v>普通科</v>
          </cell>
          <cell r="M1009" t="str">
            <v>男</v>
          </cell>
          <cell r="R1009">
            <v>105</v>
          </cell>
        </row>
        <row r="1010">
          <cell r="C1010" t="str">
            <v>道立</v>
          </cell>
          <cell r="L1010" t="str">
            <v>普通科</v>
          </cell>
          <cell r="M1010" t="str">
            <v>女</v>
          </cell>
          <cell r="R1010">
            <v>135</v>
          </cell>
        </row>
        <row r="1011">
          <cell r="C1011" t="str">
            <v>道立</v>
          </cell>
          <cell r="L1011" t="str">
            <v>計</v>
          </cell>
          <cell r="M1011" t="str">
            <v>男</v>
          </cell>
          <cell r="R1011">
            <v>105</v>
          </cell>
        </row>
        <row r="1012">
          <cell r="C1012" t="str">
            <v>道立</v>
          </cell>
          <cell r="L1012" t="str">
            <v>計</v>
          </cell>
          <cell r="M1012" t="str">
            <v>女</v>
          </cell>
          <cell r="R1012">
            <v>135</v>
          </cell>
        </row>
        <row r="1013">
          <cell r="C1013" t="str">
            <v>道立</v>
          </cell>
          <cell r="L1013" t="str">
            <v>計</v>
          </cell>
          <cell r="M1013" t="str">
            <v/>
          </cell>
          <cell r="R1013">
            <v>240</v>
          </cell>
        </row>
        <row r="1014">
          <cell r="C1014" t="str">
            <v>道立</v>
          </cell>
          <cell r="L1014" t="str">
            <v>商業関係</v>
          </cell>
          <cell r="M1014" t="str">
            <v>男</v>
          </cell>
          <cell r="R1014">
            <v>0</v>
          </cell>
        </row>
        <row r="1015">
          <cell r="C1015" t="str">
            <v>道立</v>
          </cell>
          <cell r="L1015" t="str">
            <v>商業関係</v>
          </cell>
          <cell r="M1015" t="str">
            <v>女</v>
          </cell>
          <cell r="R1015">
            <v>0</v>
          </cell>
        </row>
        <row r="1016">
          <cell r="C1016" t="str">
            <v>道立</v>
          </cell>
          <cell r="L1016" t="str">
            <v>流通経済関係</v>
          </cell>
          <cell r="M1016" t="str">
            <v>男</v>
          </cell>
          <cell r="R1016">
            <v>21</v>
          </cell>
        </row>
        <row r="1017">
          <cell r="C1017" t="str">
            <v>道立</v>
          </cell>
          <cell r="L1017" t="str">
            <v>流通経済関係</v>
          </cell>
          <cell r="M1017" t="str">
            <v>女</v>
          </cell>
          <cell r="R1017">
            <v>59</v>
          </cell>
        </row>
        <row r="1018">
          <cell r="C1018" t="str">
            <v>道立</v>
          </cell>
          <cell r="L1018" t="str">
            <v>国際経済関係</v>
          </cell>
          <cell r="M1018" t="str">
            <v>男</v>
          </cell>
          <cell r="R1018">
            <v>12</v>
          </cell>
        </row>
        <row r="1019">
          <cell r="C1019" t="str">
            <v>道立</v>
          </cell>
          <cell r="L1019" t="str">
            <v>国際経済関係</v>
          </cell>
          <cell r="M1019" t="str">
            <v>女</v>
          </cell>
          <cell r="R1019">
            <v>28</v>
          </cell>
        </row>
        <row r="1020">
          <cell r="C1020" t="str">
            <v>道立</v>
          </cell>
          <cell r="L1020" t="str">
            <v>会計関係</v>
          </cell>
          <cell r="M1020" t="str">
            <v>男</v>
          </cell>
          <cell r="R1020">
            <v>11</v>
          </cell>
        </row>
        <row r="1021">
          <cell r="C1021" t="str">
            <v>道立</v>
          </cell>
          <cell r="L1021" t="str">
            <v>会計関係</v>
          </cell>
          <cell r="M1021" t="str">
            <v>女</v>
          </cell>
          <cell r="R1021">
            <v>29</v>
          </cell>
        </row>
        <row r="1022">
          <cell r="C1022" t="str">
            <v>道立</v>
          </cell>
          <cell r="L1022" t="str">
            <v>情報処理関係</v>
          </cell>
          <cell r="M1022" t="str">
            <v>男</v>
          </cell>
          <cell r="R1022">
            <v>16</v>
          </cell>
        </row>
        <row r="1023">
          <cell r="C1023" t="str">
            <v>道立</v>
          </cell>
          <cell r="L1023" t="str">
            <v>情報処理関係</v>
          </cell>
          <cell r="M1023" t="str">
            <v>女</v>
          </cell>
          <cell r="R1023">
            <v>24</v>
          </cell>
        </row>
        <row r="1024">
          <cell r="C1024" t="str">
            <v>道立</v>
          </cell>
          <cell r="L1024" t="str">
            <v>計</v>
          </cell>
          <cell r="M1024" t="str">
            <v>男</v>
          </cell>
          <cell r="R1024">
            <v>60</v>
          </cell>
        </row>
        <row r="1025">
          <cell r="C1025" t="str">
            <v>道立</v>
          </cell>
          <cell r="L1025" t="str">
            <v>計</v>
          </cell>
          <cell r="M1025" t="str">
            <v>女</v>
          </cell>
          <cell r="R1025">
            <v>140</v>
          </cell>
        </row>
        <row r="1026">
          <cell r="C1026" t="str">
            <v>道立</v>
          </cell>
          <cell r="L1026" t="str">
            <v>計</v>
          </cell>
          <cell r="M1026" t="str">
            <v/>
          </cell>
          <cell r="R1026">
            <v>200</v>
          </cell>
        </row>
        <row r="1027">
          <cell r="C1027" t="str">
            <v>道立</v>
          </cell>
          <cell r="L1027" t="str">
            <v>化学工業関係</v>
          </cell>
          <cell r="M1027" t="str">
            <v>男</v>
          </cell>
          <cell r="R1027">
            <v>28</v>
          </cell>
        </row>
        <row r="1028">
          <cell r="C1028" t="str">
            <v>道立</v>
          </cell>
          <cell r="L1028" t="str">
            <v>化学工業関係</v>
          </cell>
          <cell r="M1028" t="str">
            <v>女</v>
          </cell>
          <cell r="R1028">
            <v>6</v>
          </cell>
        </row>
        <row r="1029">
          <cell r="C1029" t="str">
            <v>道立</v>
          </cell>
          <cell r="L1029" t="str">
            <v>建築関係</v>
          </cell>
          <cell r="M1029" t="str">
            <v>男</v>
          </cell>
          <cell r="R1029">
            <v>31</v>
          </cell>
        </row>
        <row r="1030">
          <cell r="C1030" t="str">
            <v>道立</v>
          </cell>
          <cell r="L1030" t="str">
            <v>建築関係</v>
          </cell>
          <cell r="M1030" t="str">
            <v>女</v>
          </cell>
          <cell r="R1030">
            <v>9</v>
          </cell>
        </row>
        <row r="1031">
          <cell r="C1031" t="str">
            <v>道立</v>
          </cell>
          <cell r="L1031" t="str">
            <v>土木関係</v>
          </cell>
          <cell r="M1031" t="str">
            <v>男</v>
          </cell>
          <cell r="R1031">
            <v>30</v>
          </cell>
        </row>
        <row r="1032">
          <cell r="C1032" t="str">
            <v>道立</v>
          </cell>
          <cell r="L1032" t="str">
            <v>土木関係</v>
          </cell>
          <cell r="M1032" t="str">
            <v>女</v>
          </cell>
          <cell r="R1032">
            <v>8</v>
          </cell>
        </row>
        <row r="1033">
          <cell r="C1033" t="str">
            <v>道立</v>
          </cell>
          <cell r="L1033" t="str">
            <v>電気関係</v>
          </cell>
          <cell r="M1033" t="str">
            <v>男</v>
          </cell>
          <cell r="R1033">
            <v>39</v>
          </cell>
        </row>
        <row r="1034">
          <cell r="C1034" t="str">
            <v>道立</v>
          </cell>
          <cell r="L1034" t="str">
            <v>電気関係</v>
          </cell>
          <cell r="M1034" t="str">
            <v>女</v>
          </cell>
          <cell r="R1034">
            <v>1</v>
          </cell>
        </row>
        <row r="1035">
          <cell r="C1035" t="str">
            <v>道立</v>
          </cell>
          <cell r="L1035" t="str">
            <v>情報技術関係</v>
          </cell>
          <cell r="M1035" t="str">
            <v>男</v>
          </cell>
          <cell r="R1035">
            <v>38</v>
          </cell>
        </row>
        <row r="1036">
          <cell r="C1036" t="str">
            <v>道立</v>
          </cell>
          <cell r="L1036" t="str">
            <v>情報技術関係</v>
          </cell>
          <cell r="M1036" t="str">
            <v>女</v>
          </cell>
          <cell r="R1036">
            <v>2</v>
          </cell>
        </row>
        <row r="1037">
          <cell r="C1037" t="str">
            <v>道立</v>
          </cell>
          <cell r="L1037" t="str">
            <v>電子機械関係</v>
          </cell>
          <cell r="M1037" t="str">
            <v>男</v>
          </cell>
          <cell r="R1037">
            <v>36</v>
          </cell>
        </row>
        <row r="1038">
          <cell r="C1038" t="str">
            <v>道立</v>
          </cell>
          <cell r="L1038" t="str">
            <v>電子機械関係</v>
          </cell>
          <cell r="M1038" t="str">
            <v>女</v>
          </cell>
          <cell r="R1038">
            <v>3</v>
          </cell>
        </row>
        <row r="1039">
          <cell r="C1039" t="str">
            <v>道立</v>
          </cell>
          <cell r="L1039" t="str">
            <v>土木関係</v>
          </cell>
          <cell r="M1039" t="str">
            <v>男</v>
          </cell>
          <cell r="R1039">
            <v>0</v>
          </cell>
        </row>
        <row r="1040">
          <cell r="C1040" t="str">
            <v>道立</v>
          </cell>
          <cell r="L1040" t="str">
            <v>土木関係</v>
          </cell>
          <cell r="M1040" t="str">
            <v>女</v>
          </cell>
          <cell r="R1040">
            <v>0</v>
          </cell>
        </row>
        <row r="1041">
          <cell r="C1041" t="str">
            <v>道立</v>
          </cell>
          <cell r="L1041" t="str">
            <v>計</v>
          </cell>
          <cell r="M1041" t="str">
            <v>男</v>
          </cell>
          <cell r="R1041">
            <v>202</v>
          </cell>
        </row>
        <row r="1042">
          <cell r="C1042" t="str">
            <v>道立</v>
          </cell>
          <cell r="L1042" t="str">
            <v>計</v>
          </cell>
          <cell r="M1042" t="str">
            <v>女</v>
          </cell>
          <cell r="R1042">
            <v>29</v>
          </cell>
        </row>
        <row r="1043">
          <cell r="C1043" t="str">
            <v>道立</v>
          </cell>
          <cell r="L1043" t="str">
            <v>計</v>
          </cell>
          <cell r="M1043" t="str">
            <v/>
          </cell>
          <cell r="R1043">
            <v>231</v>
          </cell>
        </row>
        <row r="1044">
          <cell r="C1044" t="str">
            <v>道立</v>
          </cell>
          <cell r="L1044" t="str">
            <v>農業関係</v>
          </cell>
          <cell r="M1044" t="str">
            <v>男</v>
          </cell>
          <cell r="R1044">
            <v>24</v>
          </cell>
        </row>
        <row r="1045">
          <cell r="C1045" t="str">
            <v>道立</v>
          </cell>
          <cell r="L1045" t="str">
            <v>農業関係</v>
          </cell>
          <cell r="M1045" t="str">
            <v>女</v>
          </cell>
          <cell r="R1045">
            <v>17</v>
          </cell>
        </row>
        <row r="1046">
          <cell r="C1046" t="str">
            <v>道立</v>
          </cell>
          <cell r="L1046" t="str">
            <v>食品化学関係</v>
          </cell>
          <cell r="M1046" t="str">
            <v>男</v>
          </cell>
          <cell r="R1046">
            <v>7</v>
          </cell>
        </row>
        <row r="1047">
          <cell r="C1047" t="str">
            <v>道立</v>
          </cell>
          <cell r="L1047" t="str">
            <v>食品化学関係</v>
          </cell>
          <cell r="M1047" t="str">
            <v>女</v>
          </cell>
          <cell r="R1047">
            <v>34</v>
          </cell>
        </row>
        <row r="1048">
          <cell r="C1048" t="str">
            <v>道立</v>
          </cell>
          <cell r="L1048" t="str">
            <v>林業関係</v>
          </cell>
          <cell r="M1048" t="str">
            <v>男</v>
          </cell>
          <cell r="R1048">
            <v>35</v>
          </cell>
        </row>
        <row r="1049">
          <cell r="C1049" t="str">
            <v>道立</v>
          </cell>
          <cell r="L1049" t="str">
            <v>林業関係</v>
          </cell>
          <cell r="M1049" t="str">
            <v>女</v>
          </cell>
          <cell r="R1049">
            <v>6</v>
          </cell>
        </row>
        <row r="1050">
          <cell r="C1050" t="str">
            <v>道立</v>
          </cell>
          <cell r="L1050" t="str">
            <v>生活科学関係</v>
          </cell>
          <cell r="M1050" t="str">
            <v>男</v>
          </cell>
          <cell r="R1050">
            <v>2</v>
          </cell>
        </row>
        <row r="1051">
          <cell r="C1051" t="str">
            <v>道立</v>
          </cell>
          <cell r="L1051" t="str">
            <v>生活科学関係</v>
          </cell>
          <cell r="M1051" t="str">
            <v>女</v>
          </cell>
          <cell r="R1051">
            <v>38</v>
          </cell>
        </row>
        <row r="1052">
          <cell r="C1052" t="str">
            <v>道立</v>
          </cell>
          <cell r="L1052" t="str">
            <v>計</v>
          </cell>
          <cell r="M1052" t="str">
            <v>男</v>
          </cell>
          <cell r="R1052">
            <v>68</v>
          </cell>
        </row>
        <row r="1053">
          <cell r="C1053" t="str">
            <v>道立</v>
          </cell>
          <cell r="L1053" t="str">
            <v>計</v>
          </cell>
          <cell r="M1053" t="str">
            <v>女</v>
          </cell>
          <cell r="R1053">
            <v>95</v>
          </cell>
        </row>
        <row r="1054">
          <cell r="C1054" t="str">
            <v>道立</v>
          </cell>
          <cell r="L1054" t="str">
            <v>計</v>
          </cell>
          <cell r="M1054" t="str">
            <v/>
          </cell>
          <cell r="R1054">
            <v>163</v>
          </cell>
        </row>
        <row r="1055">
          <cell r="C1055" t="str">
            <v>道立</v>
          </cell>
          <cell r="L1055" t="str">
            <v>総合学科</v>
          </cell>
          <cell r="M1055" t="str">
            <v>男</v>
          </cell>
          <cell r="R1055">
            <v>76</v>
          </cell>
        </row>
        <row r="1056">
          <cell r="C1056" t="str">
            <v>道立</v>
          </cell>
          <cell r="L1056" t="str">
            <v>総合学科</v>
          </cell>
          <cell r="M1056" t="str">
            <v>女</v>
          </cell>
          <cell r="R1056">
            <v>164</v>
          </cell>
        </row>
        <row r="1057">
          <cell r="C1057" t="str">
            <v>道立</v>
          </cell>
          <cell r="L1057" t="str">
            <v>計</v>
          </cell>
          <cell r="M1057" t="str">
            <v>男</v>
          </cell>
          <cell r="R1057">
            <v>76</v>
          </cell>
        </row>
        <row r="1058">
          <cell r="C1058" t="str">
            <v>道立</v>
          </cell>
          <cell r="L1058" t="str">
            <v>計</v>
          </cell>
          <cell r="M1058" t="str">
            <v>女</v>
          </cell>
          <cell r="R1058">
            <v>164</v>
          </cell>
        </row>
        <row r="1059">
          <cell r="C1059" t="str">
            <v>道立</v>
          </cell>
          <cell r="L1059" t="str">
            <v>計</v>
          </cell>
          <cell r="M1059" t="str">
            <v/>
          </cell>
          <cell r="R1059">
            <v>240</v>
          </cell>
        </row>
        <row r="1060">
          <cell r="C1060" t="str">
            <v>私立</v>
          </cell>
          <cell r="L1060" t="str">
            <v>普通科</v>
          </cell>
          <cell r="M1060" t="str">
            <v>男</v>
          </cell>
          <cell r="R1060">
            <v>97</v>
          </cell>
        </row>
        <row r="1061">
          <cell r="C1061" t="str">
            <v>私立</v>
          </cell>
          <cell r="L1061" t="str">
            <v>普通科</v>
          </cell>
          <cell r="M1061" t="str">
            <v>女</v>
          </cell>
          <cell r="R1061">
            <v>79</v>
          </cell>
        </row>
        <row r="1062">
          <cell r="C1062" t="str">
            <v>私立</v>
          </cell>
          <cell r="L1062" t="str">
            <v>計</v>
          </cell>
          <cell r="M1062" t="str">
            <v>男</v>
          </cell>
          <cell r="R1062">
            <v>97</v>
          </cell>
        </row>
        <row r="1063">
          <cell r="C1063" t="str">
            <v>私立</v>
          </cell>
          <cell r="L1063" t="str">
            <v>計</v>
          </cell>
          <cell r="M1063" t="str">
            <v>女</v>
          </cell>
          <cell r="R1063">
            <v>79</v>
          </cell>
        </row>
        <row r="1064">
          <cell r="C1064" t="str">
            <v>私立</v>
          </cell>
          <cell r="L1064" t="str">
            <v>計</v>
          </cell>
          <cell r="M1064" t="str">
            <v/>
          </cell>
          <cell r="R1064">
            <v>176</v>
          </cell>
        </row>
        <row r="1065">
          <cell r="C1065" t="str">
            <v>私立</v>
          </cell>
          <cell r="L1065" t="str">
            <v>普通科</v>
          </cell>
          <cell r="M1065" t="str">
            <v>男</v>
          </cell>
          <cell r="R1065">
            <v>118</v>
          </cell>
        </row>
        <row r="1066">
          <cell r="C1066" t="str">
            <v>私立</v>
          </cell>
          <cell r="L1066" t="str">
            <v>普通科</v>
          </cell>
          <cell r="M1066" t="str">
            <v>女</v>
          </cell>
          <cell r="R1066">
            <v>93</v>
          </cell>
        </row>
        <row r="1067">
          <cell r="C1067" t="str">
            <v>私立</v>
          </cell>
          <cell r="L1067" t="str">
            <v>商業関係</v>
          </cell>
          <cell r="M1067" t="str">
            <v>男</v>
          </cell>
          <cell r="R1067">
            <v>10</v>
          </cell>
        </row>
        <row r="1068">
          <cell r="C1068" t="str">
            <v>私立</v>
          </cell>
          <cell r="L1068" t="str">
            <v>商業関係</v>
          </cell>
          <cell r="M1068" t="str">
            <v>女</v>
          </cell>
          <cell r="R1068">
            <v>17</v>
          </cell>
        </row>
        <row r="1069">
          <cell r="C1069" t="str">
            <v>私立</v>
          </cell>
          <cell r="L1069" t="str">
            <v>自動車関係</v>
          </cell>
          <cell r="M1069" t="str">
            <v>男</v>
          </cell>
          <cell r="R1069">
            <v>38</v>
          </cell>
        </row>
        <row r="1070">
          <cell r="C1070" t="str">
            <v>私立</v>
          </cell>
          <cell r="L1070" t="str">
            <v>自動車関係</v>
          </cell>
          <cell r="M1070" t="str">
            <v>女</v>
          </cell>
          <cell r="R1070">
            <v>1</v>
          </cell>
        </row>
        <row r="1071">
          <cell r="C1071" t="str">
            <v>私立</v>
          </cell>
          <cell r="L1071" t="str">
            <v>電子機械関係</v>
          </cell>
          <cell r="M1071" t="str">
            <v>男</v>
          </cell>
          <cell r="R1071">
            <v>26</v>
          </cell>
        </row>
        <row r="1072">
          <cell r="C1072" t="str">
            <v>私立</v>
          </cell>
          <cell r="L1072" t="str">
            <v>電子機械関係</v>
          </cell>
          <cell r="M1072" t="str">
            <v>女</v>
          </cell>
          <cell r="R1072">
            <v>0</v>
          </cell>
        </row>
        <row r="1073">
          <cell r="C1073" t="str">
            <v>私立</v>
          </cell>
          <cell r="L1073" t="str">
            <v>計</v>
          </cell>
          <cell r="M1073" t="str">
            <v>男</v>
          </cell>
          <cell r="R1073">
            <v>192</v>
          </cell>
        </row>
        <row r="1074">
          <cell r="C1074" t="str">
            <v>私立</v>
          </cell>
          <cell r="L1074" t="str">
            <v>計</v>
          </cell>
          <cell r="M1074" t="str">
            <v>女</v>
          </cell>
          <cell r="R1074">
            <v>111</v>
          </cell>
        </row>
        <row r="1075">
          <cell r="C1075" t="str">
            <v>私立</v>
          </cell>
          <cell r="L1075" t="str">
            <v>計</v>
          </cell>
          <cell r="M1075" t="str">
            <v/>
          </cell>
          <cell r="R1075">
            <v>303</v>
          </cell>
        </row>
        <row r="1076">
          <cell r="C1076" t="str">
            <v>私立</v>
          </cell>
          <cell r="L1076" t="str">
            <v>普通科</v>
          </cell>
          <cell r="M1076" t="str">
            <v>男</v>
          </cell>
          <cell r="R1076">
            <v>142</v>
          </cell>
        </row>
        <row r="1077">
          <cell r="C1077" t="str">
            <v>私立</v>
          </cell>
          <cell r="L1077" t="str">
            <v>普通科</v>
          </cell>
          <cell r="M1077" t="str">
            <v>女</v>
          </cell>
          <cell r="R1077">
            <v>89</v>
          </cell>
        </row>
        <row r="1078">
          <cell r="C1078" t="str">
            <v>私立</v>
          </cell>
          <cell r="L1078" t="str">
            <v>計</v>
          </cell>
          <cell r="M1078" t="str">
            <v>男</v>
          </cell>
          <cell r="R1078">
            <v>142</v>
          </cell>
        </row>
        <row r="1079">
          <cell r="C1079" t="str">
            <v>私立</v>
          </cell>
          <cell r="L1079" t="str">
            <v>計</v>
          </cell>
          <cell r="M1079" t="str">
            <v>女</v>
          </cell>
          <cell r="R1079">
            <v>89</v>
          </cell>
        </row>
        <row r="1080">
          <cell r="C1080" t="str">
            <v>私立</v>
          </cell>
          <cell r="L1080" t="str">
            <v>計</v>
          </cell>
          <cell r="M1080" t="str">
            <v/>
          </cell>
          <cell r="R1080">
            <v>231</v>
          </cell>
        </row>
        <row r="1081">
          <cell r="C1081" t="str">
            <v>私立</v>
          </cell>
          <cell r="L1081" t="str">
            <v>普通科</v>
          </cell>
          <cell r="M1081" t="str">
            <v>男</v>
          </cell>
          <cell r="R1081">
            <v>34</v>
          </cell>
        </row>
        <row r="1082">
          <cell r="C1082" t="str">
            <v>私立</v>
          </cell>
          <cell r="L1082" t="str">
            <v>普通科</v>
          </cell>
          <cell r="M1082" t="str">
            <v>女</v>
          </cell>
          <cell r="R1082">
            <v>116</v>
          </cell>
        </row>
        <row r="1083">
          <cell r="C1083" t="str">
            <v>私立</v>
          </cell>
          <cell r="L1083" t="str">
            <v>計</v>
          </cell>
          <cell r="M1083" t="str">
            <v>男</v>
          </cell>
          <cell r="R1083">
            <v>34</v>
          </cell>
        </row>
        <row r="1084">
          <cell r="C1084" t="str">
            <v>私立</v>
          </cell>
          <cell r="L1084" t="str">
            <v>計</v>
          </cell>
          <cell r="M1084" t="str">
            <v>女</v>
          </cell>
          <cell r="R1084">
            <v>116</v>
          </cell>
        </row>
        <row r="1085">
          <cell r="C1085" t="str">
            <v>私立</v>
          </cell>
          <cell r="L1085" t="str">
            <v>計</v>
          </cell>
          <cell r="M1085" t="str">
            <v/>
          </cell>
          <cell r="R1085">
            <v>150</v>
          </cell>
        </row>
        <row r="1086">
          <cell r="C1086" t="str">
            <v>道立</v>
          </cell>
          <cell r="L1086" t="str">
            <v>普通科</v>
          </cell>
          <cell r="M1086" t="str">
            <v>男</v>
          </cell>
          <cell r="R1086">
            <v>109</v>
          </cell>
        </row>
        <row r="1087">
          <cell r="C1087" t="str">
            <v>道立</v>
          </cell>
          <cell r="L1087" t="str">
            <v>普通科</v>
          </cell>
          <cell r="M1087" t="str">
            <v>女</v>
          </cell>
          <cell r="R1087">
            <v>132</v>
          </cell>
        </row>
        <row r="1088">
          <cell r="C1088" t="str">
            <v>道立</v>
          </cell>
          <cell r="L1088" t="str">
            <v>計</v>
          </cell>
          <cell r="M1088" t="str">
            <v>男</v>
          </cell>
          <cell r="R1088">
            <v>109</v>
          </cell>
        </row>
        <row r="1089">
          <cell r="C1089" t="str">
            <v>道立</v>
          </cell>
          <cell r="L1089" t="str">
            <v>計</v>
          </cell>
          <cell r="M1089" t="str">
            <v>女</v>
          </cell>
          <cell r="R1089">
            <v>132</v>
          </cell>
        </row>
        <row r="1090">
          <cell r="C1090" t="str">
            <v>道立</v>
          </cell>
          <cell r="L1090" t="str">
            <v>計</v>
          </cell>
          <cell r="M1090" t="str">
            <v/>
          </cell>
          <cell r="R1090">
            <v>241</v>
          </cell>
        </row>
        <row r="1091">
          <cell r="C1091" t="str">
            <v>私立</v>
          </cell>
          <cell r="L1091" t="str">
            <v>総合学科</v>
          </cell>
          <cell r="M1091" t="str">
            <v>男</v>
          </cell>
          <cell r="R1091">
            <v>90</v>
          </cell>
        </row>
        <row r="1092">
          <cell r="C1092" t="str">
            <v>私立</v>
          </cell>
          <cell r="L1092" t="str">
            <v>総合学科</v>
          </cell>
          <cell r="M1092" t="str">
            <v>女</v>
          </cell>
          <cell r="R1092">
            <v>114</v>
          </cell>
        </row>
        <row r="1093">
          <cell r="C1093" t="str">
            <v>私立</v>
          </cell>
          <cell r="L1093" t="str">
            <v>計</v>
          </cell>
          <cell r="M1093" t="str">
            <v>男</v>
          </cell>
          <cell r="R1093">
            <v>90</v>
          </cell>
        </row>
        <row r="1094">
          <cell r="C1094" t="str">
            <v>私立</v>
          </cell>
          <cell r="L1094" t="str">
            <v>計</v>
          </cell>
          <cell r="M1094" t="str">
            <v>女</v>
          </cell>
          <cell r="R1094">
            <v>114</v>
          </cell>
        </row>
        <row r="1095">
          <cell r="C1095" t="str">
            <v>私立</v>
          </cell>
          <cell r="L1095" t="str">
            <v>計</v>
          </cell>
          <cell r="M1095" t="str">
            <v/>
          </cell>
          <cell r="R1095">
            <v>204</v>
          </cell>
        </row>
        <row r="1096">
          <cell r="C1096" t="str">
            <v>市町村立</v>
          </cell>
          <cell r="L1096" t="str">
            <v>普通科</v>
          </cell>
          <cell r="M1096" t="str">
            <v>男</v>
          </cell>
          <cell r="R1096">
            <v>0</v>
          </cell>
        </row>
        <row r="1097">
          <cell r="C1097" t="str">
            <v>市町村立</v>
          </cell>
          <cell r="L1097" t="str">
            <v>普通科</v>
          </cell>
          <cell r="M1097" t="str">
            <v>女</v>
          </cell>
          <cell r="R1097">
            <v>0</v>
          </cell>
        </row>
        <row r="1098">
          <cell r="C1098" t="str">
            <v>市町村立</v>
          </cell>
          <cell r="L1098" t="str">
            <v>計</v>
          </cell>
          <cell r="M1098" t="str">
            <v>男</v>
          </cell>
          <cell r="R1098">
            <v>0</v>
          </cell>
        </row>
        <row r="1099">
          <cell r="C1099" t="str">
            <v>市町村立</v>
          </cell>
          <cell r="L1099" t="str">
            <v>計</v>
          </cell>
          <cell r="M1099" t="str">
            <v>女</v>
          </cell>
          <cell r="R1099">
            <v>0</v>
          </cell>
        </row>
        <row r="1100">
          <cell r="C1100" t="str">
            <v>市町村立</v>
          </cell>
          <cell r="L1100" t="str">
            <v>計</v>
          </cell>
          <cell r="M1100" t="str">
            <v/>
          </cell>
          <cell r="R1100">
            <v>0</v>
          </cell>
        </row>
        <row r="1101">
          <cell r="C1101" t="str">
            <v>道立</v>
          </cell>
          <cell r="L1101" t="str">
            <v>普通科</v>
          </cell>
          <cell r="M1101" t="str">
            <v>男</v>
          </cell>
          <cell r="R1101">
            <v>45</v>
          </cell>
        </row>
        <row r="1102">
          <cell r="C1102" t="str">
            <v>道立</v>
          </cell>
          <cell r="L1102" t="str">
            <v>普通科</v>
          </cell>
          <cell r="M1102" t="str">
            <v>女</v>
          </cell>
          <cell r="R1102">
            <v>47</v>
          </cell>
        </row>
        <row r="1103">
          <cell r="C1103" t="str">
            <v>道立</v>
          </cell>
          <cell r="L1103" t="str">
            <v>商業関係</v>
          </cell>
          <cell r="M1103" t="str">
            <v>男</v>
          </cell>
          <cell r="R1103">
            <v>12</v>
          </cell>
        </row>
        <row r="1104">
          <cell r="C1104" t="str">
            <v>道立</v>
          </cell>
          <cell r="L1104" t="str">
            <v>商業関係</v>
          </cell>
          <cell r="M1104" t="str">
            <v>女</v>
          </cell>
          <cell r="R1104">
            <v>6</v>
          </cell>
        </row>
        <row r="1105">
          <cell r="C1105" t="str">
            <v>道立</v>
          </cell>
          <cell r="L1105" t="str">
            <v>計</v>
          </cell>
          <cell r="M1105" t="str">
            <v>男</v>
          </cell>
          <cell r="R1105">
            <v>57</v>
          </cell>
        </row>
        <row r="1106">
          <cell r="C1106" t="str">
            <v>道立</v>
          </cell>
          <cell r="L1106" t="str">
            <v>計</v>
          </cell>
          <cell r="M1106" t="str">
            <v>女</v>
          </cell>
          <cell r="R1106">
            <v>53</v>
          </cell>
        </row>
        <row r="1107">
          <cell r="C1107" t="str">
            <v>道立</v>
          </cell>
          <cell r="L1107" t="str">
            <v>計</v>
          </cell>
          <cell r="M1107" t="str">
            <v/>
          </cell>
          <cell r="R1107">
            <v>110</v>
          </cell>
        </row>
        <row r="1108">
          <cell r="C1108" t="str">
            <v>道立</v>
          </cell>
          <cell r="L1108" t="str">
            <v>普通科</v>
          </cell>
          <cell r="M1108" t="str">
            <v>男</v>
          </cell>
          <cell r="R1108">
            <v>36</v>
          </cell>
        </row>
        <row r="1109">
          <cell r="C1109" t="str">
            <v>道立</v>
          </cell>
          <cell r="L1109" t="str">
            <v>普通科</v>
          </cell>
          <cell r="M1109" t="str">
            <v>女</v>
          </cell>
          <cell r="R1109">
            <v>46</v>
          </cell>
        </row>
        <row r="1110">
          <cell r="C1110" t="str">
            <v>道立</v>
          </cell>
          <cell r="L1110" t="str">
            <v>計</v>
          </cell>
          <cell r="M1110" t="str">
            <v>男</v>
          </cell>
          <cell r="R1110">
            <v>36</v>
          </cell>
        </row>
        <row r="1111">
          <cell r="C1111" t="str">
            <v>道立</v>
          </cell>
          <cell r="L1111" t="str">
            <v>計</v>
          </cell>
          <cell r="M1111" t="str">
            <v>女</v>
          </cell>
          <cell r="R1111">
            <v>46</v>
          </cell>
        </row>
        <row r="1112">
          <cell r="C1112" t="str">
            <v>道立</v>
          </cell>
          <cell r="L1112" t="str">
            <v>計</v>
          </cell>
          <cell r="M1112" t="str">
            <v/>
          </cell>
          <cell r="R1112">
            <v>82</v>
          </cell>
        </row>
        <row r="1113">
          <cell r="C1113" t="str">
            <v>道立</v>
          </cell>
          <cell r="L1113" t="str">
            <v>畜産関係</v>
          </cell>
          <cell r="M1113" t="str">
            <v>男</v>
          </cell>
          <cell r="R1113">
            <v>4</v>
          </cell>
        </row>
        <row r="1114">
          <cell r="C1114" t="str">
            <v>道立</v>
          </cell>
          <cell r="L1114" t="str">
            <v>畜産関係</v>
          </cell>
          <cell r="M1114" t="str">
            <v>女</v>
          </cell>
          <cell r="R1114">
            <v>0</v>
          </cell>
        </row>
        <row r="1115">
          <cell r="C1115" t="str">
            <v>道立</v>
          </cell>
          <cell r="L1115" t="str">
            <v>電子機械関係</v>
          </cell>
          <cell r="M1115" t="str">
            <v>男</v>
          </cell>
          <cell r="R1115">
            <v>0</v>
          </cell>
        </row>
        <row r="1116">
          <cell r="C1116" t="str">
            <v>道立</v>
          </cell>
          <cell r="L1116" t="str">
            <v>建築関係</v>
          </cell>
          <cell r="M1116" t="str">
            <v>男</v>
          </cell>
          <cell r="R1116">
            <v>0</v>
          </cell>
        </row>
        <row r="1117">
          <cell r="C1117" t="str">
            <v>道立</v>
          </cell>
          <cell r="L1117" t="str">
            <v>建築関係</v>
          </cell>
          <cell r="M1117" t="str">
            <v>女</v>
          </cell>
          <cell r="R1117">
            <v>0</v>
          </cell>
        </row>
        <row r="1118">
          <cell r="C1118" t="str">
            <v>道立</v>
          </cell>
          <cell r="L1118" t="str">
            <v>その他(工業)</v>
          </cell>
          <cell r="M1118" t="str">
            <v>男</v>
          </cell>
          <cell r="R1118">
            <v>17</v>
          </cell>
        </row>
        <row r="1119">
          <cell r="C1119" t="str">
            <v>道立</v>
          </cell>
          <cell r="L1119" t="str">
            <v>家政関係</v>
          </cell>
          <cell r="M1119" t="str">
            <v>男</v>
          </cell>
          <cell r="R1119">
            <v>1</v>
          </cell>
        </row>
        <row r="1120">
          <cell r="C1120" t="str">
            <v>道立</v>
          </cell>
          <cell r="L1120" t="str">
            <v>家政関係</v>
          </cell>
          <cell r="M1120" t="str">
            <v>女</v>
          </cell>
          <cell r="R1120">
            <v>12</v>
          </cell>
        </row>
        <row r="1121">
          <cell r="C1121" t="str">
            <v>道立</v>
          </cell>
          <cell r="L1121" t="str">
            <v>計</v>
          </cell>
          <cell r="M1121" t="str">
            <v>男</v>
          </cell>
          <cell r="R1121">
            <v>22</v>
          </cell>
        </row>
        <row r="1122">
          <cell r="C1122" t="str">
            <v>道立</v>
          </cell>
          <cell r="L1122" t="str">
            <v>計</v>
          </cell>
          <cell r="M1122" t="str">
            <v>女</v>
          </cell>
          <cell r="R1122">
            <v>12</v>
          </cell>
        </row>
        <row r="1123">
          <cell r="C1123" t="str">
            <v>道立</v>
          </cell>
          <cell r="L1123" t="str">
            <v>計</v>
          </cell>
          <cell r="M1123" t="str">
            <v/>
          </cell>
          <cell r="R1123">
            <v>34</v>
          </cell>
        </row>
        <row r="1124">
          <cell r="C1124" t="str">
            <v>道立</v>
          </cell>
          <cell r="L1124" t="str">
            <v>普通科</v>
          </cell>
          <cell r="M1124" t="str">
            <v>男</v>
          </cell>
          <cell r="R1124">
            <v>64</v>
          </cell>
        </row>
        <row r="1125">
          <cell r="C1125" t="str">
            <v>道立</v>
          </cell>
          <cell r="L1125" t="str">
            <v>普通科</v>
          </cell>
          <cell r="M1125" t="str">
            <v>女</v>
          </cell>
          <cell r="R1125">
            <v>64</v>
          </cell>
        </row>
        <row r="1126">
          <cell r="C1126" t="str">
            <v>道立</v>
          </cell>
          <cell r="L1126" t="str">
            <v>計</v>
          </cell>
          <cell r="M1126" t="str">
            <v>男</v>
          </cell>
          <cell r="R1126">
            <v>64</v>
          </cell>
        </row>
        <row r="1127">
          <cell r="C1127" t="str">
            <v>道立</v>
          </cell>
          <cell r="L1127" t="str">
            <v>計</v>
          </cell>
          <cell r="M1127" t="str">
            <v>女</v>
          </cell>
          <cell r="R1127">
            <v>64</v>
          </cell>
        </row>
        <row r="1128">
          <cell r="C1128" t="str">
            <v>道立</v>
          </cell>
          <cell r="L1128" t="str">
            <v>計</v>
          </cell>
          <cell r="M1128" t="str">
            <v/>
          </cell>
          <cell r="R1128">
            <v>128</v>
          </cell>
        </row>
        <row r="1129">
          <cell r="C1129" t="str">
            <v>道立</v>
          </cell>
          <cell r="L1129" t="str">
            <v>園芸関係</v>
          </cell>
          <cell r="M1129" t="str">
            <v>男</v>
          </cell>
          <cell r="R1129">
            <v>13</v>
          </cell>
        </row>
        <row r="1130">
          <cell r="C1130" t="str">
            <v>道立</v>
          </cell>
          <cell r="L1130" t="str">
            <v>園芸関係</v>
          </cell>
          <cell r="M1130" t="str">
            <v>女</v>
          </cell>
          <cell r="R1130">
            <v>6</v>
          </cell>
        </row>
        <row r="1131">
          <cell r="C1131" t="str">
            <v>道立</v>
          </cell>
          <cell r="L1131" t="str">
            <v>電気関係</v>
          </cell>
          <cell r="M1131" t="str">
            <v>男</v>
          </cell>
          <cell r="R1131">
            <v>17</v>
          </cell>
        </row>
        <row r="1132">
          <cell r="C1132" t="str">
            <v>道立</v>
          </cell>
          <cell r="L1132" t="str">
            <v>流通経済関係</v>
          </cell>
          <cell r="M1132" t="str">
            <v>男</v>
          </cell>
          <cell r="R1132">
            <v>0</v>
          </cell>
        </row>
        <row r="1133">
          <cell r="C1133" t="str">
            <v>道立</v>
          </cell>
          <cell r="L1133" t="str">
            <v>流通経済関係</v>
          </cell>
          <cell r="M1133" t="str">
            <v>女</v>
          </cell>
          <cell r="R1133">
            <v>0</v>
          </cell>
        </row>
        <row r="1134">
          <cell r="C1134" t="str">
            <v>道立</v>
          </cell>
          <cell r="L1134" t="str">
            <v>情報処理関係</v>
          </cell>
          <cell r="M1134" t="str">
            <v>男</v>
          </cell>
          <cell r="R1134">
            <v>0</v>
          </cell>
        </row>
        <row r="1135">
          <cell r="C1135" t="str">
            <v>道立</v>
          </cell>
          <cell r="L1135" t="str">
            <v>情報処理関係</v>
          </cell>
          <cell r="M1135" t="str">
            <v>女</v>
          </cell>
          <cell r="R1135">
            <v>0</v>
          </cell>
        </row>
        <row r="1136">
          <cell r="C1136" t="str">
            <v>道立</v>
          </cell>
          <cell r="L1136" t="str">
            <v>商業関係</v>
          </cell>
          <cell r="M1136" t="str">
            <v>男</v>
          </cell>
          <cell r="R1136">
            <v>7</v>
          </cell>
        </row>
        <row r="1137">
          <cell r="C1137" t="str">
            <v>道立</v>
          </cell>
          <cell r="L1137" t="str">
            <v>商業関係</v>
          </cell>
          <cell r="M1137" t="str">
            <v>女</v>
          </cell>
          <cell r="R1137">
            <v>13</v>
          </cell>
        </row>
        <row r="1138">
          <cell r="C1138" t="str">
            <v>道立</v>
          </cell>
          <cell r="L1138" t="str">
            <v>計</v>
          </cell>
          <cell r="M1138" t="str">
            <v>男</v>
          </cell>
          <cell r="R1138">
            <v>37</v>
          </cell>
        </row>
        <row r="1139">
          <cell r="C1139" t="str">
            <v>道立</v>
          </cell>
          <cell r="L1139" t="str">
            <v>計</v>
          </cell>
          <cell r="M1139" t="str">
            <v>女</v>
          </cell>
          <cell r="R1139">
            <v>19</v>
          </cell>
        </row>
        <row r="1140">
          <cell r="C1140" t="str">
            <v>道立</v>
          </cell>
          <cell r="L1140" t="str">
            <v>計</v>
          </cell>
          <cell r="M1140" t="str">
            <v/>
          </cell>
          <cell r="R1140">
            <v>56</v>
          </cell>
        </row>
        <row r="1141">
          <cell r="C1141" t="str">
            <v>道立</v>
          </cell>
          <cell r="L1141" t="str">
            <v>普通科</v>
          </cell>
          <cell r="M1141" t="str">
            <v>男</v>
          </cell>
          <cell r="R1141">
            <v>15</v>
          </cell>
        </row>
        <row r="1142">
          <cell r="C1142" t="str">
            <v>道立</v>
          </cell>
          <cell r="L1142" t="str">
            <v>普通科</v>
          </cell>
          <cell r="M1142" t="str">
            <v>女</v>
          </cell>
          <cell r="R1142">
            <v>16</v>
          </cell>
        </row>
        <row r="1143">
          <cell r="C1143" t="str">
            <v>道立</v>
          </cell>
          <cell r="L1143" t="str">
            <v>計</v>
          </cell>
          <cell r="M1143" t="str">
            <v>男</v>
          </cell>
          <cell r="R1143">
            <v>15</v>
          </cell>
        </row>
        <row r="1144">
          <cell r="C1144" t="str">
            <v>道立</v>
          </cell>
          <cell r="L1144" t="str">
            <v>計</v>
          </cell>
          <cell r="M1144" t="str">
            <v>女</v>
          </cell>
          <cell r="R1144">
            <v>16</v>
          </cell>
        </row>
        <row r="1145">
          <cell r="C1145" t="str">
            <v>道立</v>
          </cell>
          <cell r="L1145" t="str">
            <v>計</v>
          </cell>
          <cell r="M1145" t="str">
            <v/>
          </cell>
          <cell r="R1145">
            <v>31</v>
          </cell>
        </row>
        <row r="1146">
          <cell r="C1146" t="str">
            <v>道立</v>
          </cell>
          <cell r="L1146" t="str">
            <v>普通科</v>
          </cell>
          <cell r="M1146" t="str">
            <v>男</v>
          </cell>
          <cell r="R1146">
            <v>11</v>
          </cell>
        </row>
        <row r="1147">
          <cell r="C1147" t="str">
            <v>道立</v>
          </cell>
          <cell r="L1147" t="str">
            <v>普通科</v>
          </cell>
          <cell r="M1147" t="str">
            <v>女</v>
          </cell>
          <cell r="R1147">
            <v>3</v>
          </cell>
        </row>
        <row r="1148">
          <cell r="C1148" t="str">
            <v>道立</v>
          </cell>
          <cell r="L1148" t="str">
            <v>計</v>
          </cell>
          <cell r="M1148" t="str">
            <v>男</v>
          </cell>
          <cell r="R1148">
            <v>11</v>
          </cell>
        </row>
        <row r="1149">
          <cell r="C1149" t="str">
            <v>道立</v>
          </cell>
          <cell r="L1149" t="str">
            <v>計</v>
          </cell>
          <cell r="M1149" t="str">
            <v>女</v>
          </cell>
          <cell r="R1149">
            <v>3</v>
          </cell>
        </row>
        <row r="1150">
          <cell r="C1150" t="str">
            <v>道立</v>
          </cell>
          <cell r="L1150" t="str">
            <v>計</v>
          </cell>
          <cell r="M1150" t="str">
            <v/>
          </cell>
          <cell r="R1150">
            <v>14</v>
          </cell>
        </row>
        <row r="1151">
          <cell r="C1151" t="str">
            <v>道立</v>
          </cell>
          <cell r="L1151" t="str">
            <v>普通科</v>
          </cell>
          <cell r="M1151" t="str">
            <v>男</v>
          </cell>
          <cell r="R1151">
            <v>12</v>
          </cell>
        </row>
        <row r="1152">
          <cell r="C1152" t="str">
            <v>道立</v>
          </cell>
          <cell r="L1152" t="str">
            <v>普通科</v>
          </cell>
          <cell r="M1152" t="str">
            <v>女</v>
          </cell>
          <cell r="R1152">
            <v>49</v>
          </cell>
        </row>
        <row r="1153">
          <cell r="C1153" t="str">
            <v>道立</v>
          </cell>
          <cell r="L1153" t="str">
            <v>計</v>
          </cell>
          <cell r="M1153" t="str">
            <v>男</v>
          </cell>
          <cell r="R1153">
            <v>12</v>
          </cell>
        </row>
        <row r="1154">
          <cell r="C1154" t="str">
            <v>道立</v>
          </cell>
          <cell r="L1154" t="str">
            <v>計</v>
          </cell>
          <cell r="M1154" t="str">
            <v>女</v>
          </cell>
          <cell r="R1154">
            <v>49</v>
          </cell>
        </row>
        <row r="1155">
          <cell r="C1155" t="str">
            <v>道立</v>
          </cell>
          <cell r="L1155" t="str">
            <v>計</v>
          </cell>
          <cell r="M1155" t="str">
            <v/>
          </cell>
          <cell r="R1155">
            <v>61</v>
          </cell>
        </row>
        <row r="1156">
          <cell r="C1156" t="str">
            <v>道立</v>
          </cell>
          <cell r="L1156" t="str">
            <v>普通科</v>
          </cell>
          <cell r="M1156" t="str">
            <v>男</v>
          </cell>
          <cell r="R1156">
            <v>15</v>
          </cell>
        </row>
        <row r="1157">
          <cell r="C1157" t="str">
            <v>道立</v>
          </cell>
          <cell r="L1157" t="str">
            <v>普通科</v>
          </cell>
          <cell r="M1157" t="str">
            <v>女</v>
          </cell>
          <cell r="R1157">
            <v>16</v>
          </cell>
        </row>
        <row r="1158">
          <cell r="C1158" t="str">
            <v>道立</v>
          </cell>
          <cell r="L1158" t="str">
            <v>計</v>
          </cell>
          <cell r="M1158" t="str">
            <v>男</v>
          </cell>
          <cell r="R1158">
            <v>15</v>
          </cell>
        </row>
        <row r="1159">
          <cell r="C1159" t="str">
            <v>道立</v>
          </cell>
          <cell r="L1159" t="str">
            <v>計</v>
          </cell>
          <cell r="M1159" t="str">
            <v>女</v>
          </cell>
          <cell r="R1159">
            <v>16</v>
          </cell>
        </row>
        <row r="1160">
          <cell r="C1160" t="str">
            <v>道立</v>
          </cell>
          <cell r="L1160" t="str">
            <v>計</v>
          </cell>
          <cell r="M1160" t="str">
            <v/>
          </cell>
          <cell r="R1160">
            <v>31</v>
          </cell>
        </row>
        <row r="1161">
          <cell r="C1161" t="str">
            <v>道立</v>
          </cell>
          <cell r="L1161" t="str">
            <v>普通科</v>
          </cell>
          <cell r="M1161" t="str">
            <v>男</v>
          </cell>
          <cell r="R1161">
            <v>17</v>
          </cell>
        </row>
        <row r="1162">
          <cell r="C1162" t="str">
            <v>道立</v>
          </cell>
          <cell r="L1162" t="str">
            <v>普通科</v>
          </cell>
          <cell r="M1162" t="str">
            <v>女</v>
          </cell>
          <cell r="R1162">
            <v>15</v>
          </cell>
        </row>
        <row r="1163">
          <cell r="C1163" t="str">
            <v>道立</v>
          </cell>
          <cell r="L1163" t="str">
            <v>計</v>
          </cell>
          <cell r="M1163" t="str">
            <v>男</v>
          </cell>
          <cell r="R1163">
            <v>17</v>
          </cell>
        </row>
        <row r="1164">
          <cell r="C1164" t="str">
            <v>道立</v>
          </cell>
          <cell r="L1164" t="str">
            <v>計</v>
          </cell>
          <cell r="M1164" t="str">
            <v>女</v>
          </cell>
          <cell r="R1164">
            <v>15</v>
          </cell>
        </row>
        <row r="1165">
          <cell r="C1165" t="str">
            <v>道立</v>
          </cell>
          <cell r="L1165" t="str">
            <v>計</v>
          </cell>
          <cell r="M1165" t="str">
            <v/>
          </cell>
          <cell r="R1165">
            <v>32</v>
          </cell>
        </row>
        <row r="1166">
          <cell r="C1166" t="str">
            <v>市町村立</v>
          </cell>
          <cell r="L1166" t="str">
            <v>普通科</v>
          </cell>
          <cell r="M1166" t="str">
            <v>男</v>
          </cell>
          <cell r="R1166">
            <v>3</v>
          </cell>
        </row>
        <row r="1167">
          <cell r="C1167" t="str">
            <v>市町村立</v>
          </cell>
          <cell r="L1167" t="str">
            <v>普通科</v>
          </cell>
          <cell r="M1167" t="str">
            <v>女</v>
          </cell>
          <cell r="R1167">
            <v>0</v>
          </cell>
        </row>
        <row r="1168">
          <cell r="C1168" t="str">
            <v>市町村立</v>
          </cell>
          <cell r="L1168" t="str">
            <v>計</v>
          </cell>
          <cell r="M1168" t="str">
            <v>男</v>
          </cell>
          <cell r="R1168">
            <v>3</v>
          </cell>
        </row>
        <row r="1169">
          <cell r="C1169" t="str">
            <v>市町村立</v>
          </cell>
          <cell r="L1169" t="str">
            <v>計</v>
          </cell>
          <cell r="M1169" t="str">
            <v>女</v>
          </cell>
          <cell r="R1169">
            <v>0</v>
          </cell>
        </row>
        <row r="1170">
          <cell r="C1170" t="str">
            <v>市町村立</v>
          </cell>
          <cell r="L1170" t="str">
            <v>計</v>
          </cell>
          <cell r="M1170" t="str">
            <v/>
          </cell>
          <cell r="R1170">
            <v>3</v>
          </cell>
        </row>
        <row r="1171">
          <cell r="C1171" t="str">
            <v>市町村立</v>
          </cell>
          <cell r="L1171" t="str">
            <v>総合学科</v>
          </cell>
          <cell r="M1171" t="str">
            <v>男</v>
          </cell>
          <cell r="R1171">
            <v>15</v>
          </cell>
        </row>
        <row r="1172">
          <cell r="C1172" t="str">
            <v>市町村立</v>
          </cell>
          <cell r="L1172" t="str">
            <v>総合学科</v>
          </cell>
          <cell r="M1172" t="str">
            <v>女</v>
          </cell>
          <cell r="R1172">
            <v>6</v>
          </cell>
        </row>
        <row r="1173">
          <cell r="C1173" t="str">
            <v>市町村立</v>
          </cell>
          <cell r="L1173" t="str">
            <v>計</v>
          </cell>
          <cell r="M1173" t="str">
            <v>男</v>
          </cell>
          <cell r="R1173">
            <v>15</v>
          </cell>
        </row>
        <row r="1174">
          <cell r="C1174" t="str">
            <v>市町村立</v>
          </cell>
          <cell r="L1174" t="str">
            <v>計</v>
          </cell>
          <cell r="M1174" t="str">
            <v>女</v>
          </cell>
          <cell r="R1174">
            <v>6</v>
          </cell>
        </row>
        <row r="1175">
          <cell r="C1175" t="str">
            <v>市町村立</v>
          </cell>
          <cell r="L1175" t="str">
            <v>計</v>
          </cell>
          <cell r="M1175" t="str">
            <v/>
          </cell>
          <cell r="R1175">
            <v>21</v>
          </cell>
        </row>
        <row r="1176">
          <cell r="C1176" t="str">
            <v>道立</v>
          </cell>
          <cell r="L1176" t="str">
            <v>商業関係</v>
          </cell>
          <cell r="M1176" t="str">
            <v>男</v>
          </cell>
          <cell r="R1176">
            <v>15</v>
          </cell>
        </row>
        <row r="1177">
          <cell r="C1177" t="str">
            <v>道立</v>
          </cell>
          <cell r="L1177" t="str">
            <v>商業関係</v>
          </cell>
          <cell r="M1177" t="str">
            <v>女</v>
          </cell>
          <cell r="R1177">
            <v>20</v>
          </cell>
        </row>
        <row r="1178">
          <cell r="C1178" t="str">
            <v>道立</v>
          </cell>
          <cell r="L1178" t="str">
            <v>計</v>
          </cell>
          <cell r="M1178" t="str">
            <v>男</v>
          </cell>
          <cell r="R1178">
            <v>15</v>
          </cell>
        </row>
        <row r="1179">
          <cell r="C1179" t="str">
            <v>道立</v>
          </cell>
          <cell r="L1179" t="str">
            <v>計</v>
          </cell>
          <cell r="M1179" t="str">
            <v>女</v>
          </cell>
          <cell r="R1179">
            <v>20</v>
          </cell>
        </row>
        <row r="1180">
          <cell r="C1180" t="str">
            <v>道立</v>
          </cell>
          <cell r="L1180" t="str">
            <v>計</v>
          </cell>
          <cell r="M1180" t="str">
            <v/>
          </cell>
          <cell r="R1180">
            <v>35</v>
          </cell>
        </row>
        <row r="1181">
          <cell r="C1181" t="str">
            <v>道立</v>
          </cell>
          <cell r="L1181" t="str">
            <v>普通科</v>
          </cell>
          <cell r="M1181" t="str">
            <v>男</v>
          </cell>
          <cell r="R1181">
            <v>11</v>
          </cell>
        </row>
        <row r="1182">
          <cell r="C1182" t="str">
            <v>道立</v>
          </cell>
          <cell r="L1182" t="str">
            <v>普通科</v>
          </cell>
          <cell r="M1182" t="str">
            <v>女</v>
          </cell>
          <cell r="R1182">
            <v>18</v>
          </cell>
        </row>
        <row r="1183">
          <cell r="C1183" t="str">
            <v>道立</v>
          </cell>
          <cell r="L1183" t="str">
            <v>計</v>
          </cell>
          <cell r="M1183" t="str">
            <v>男</v>
          </cell>
          <cell r="R1183">
            <v>11</v>
          </cell>
        </row>
        <row r="1184">
          <cell r="C1184" t="str">
            <v>道立</v>
          </cell>
          <cell r="L1184" t="str">
            <v>計</v>
          </cell>
          <cell r="M1184" t="str">
            <v>女</v>
          </cell>
          <cell r="R1184">
            <v>18</v>
          </cell>
        </row>
        <row r="1185">
          <cell r="C1185" t="str">
            <v>道立</v>
          </cell>
          <cell r="L1185" t="str">
            <v>計</v>
          </cell>
          <cell r="M1185" t="str">
            <v/>
          </cell>
          <cell r="R1185">
            <v>29</v>
          </cell>
        </row>
        <row r="1186">
          <cell r="C1186" t="str">
            <v>市町村立</v>
          </cell>
          <cell r="L1186" t="str">
            <v>インテリア関係</v>
          </cell>
          <cell r="M1186" t="str">
            <v>男</v>
          </cell>
          <cell r="R1186">
            <v>14</v>
          </cell>
        </row>
        <row r="1187">
          <cell r="C1187" t="str">
            <v>市町村立</v>
          </cell>
          <cell r="L1187" t="str">
            <v>インテリア関係</v>
          </cell>
          <cell r="M1187" t="str">
            <v>女</v>
          </cell>
          <cell r="R1187">
            <v>23</v>
          </cell>
        </row>
        <row r="1188">
          <cell r="C1188" t="str">
            <v>市町村立</v>
          </cell>
          <cell r="L1188" t="str">
            <v>計</v>
          </cell>
          <cell r="M1188" t="str">
            <v>男</v>
          </cell>
          <cell r="R1188">
            <v>14</v>
          </cell>
        </row>
        <row r="1189">
          <cell r="C1189" t="str">
            <v>市町村立</v>
          </cell>
          <cell r="L1189" t="str">
            <v>計</v>
          </cell>
          <cell r="M1189" t="str">
            <v>女</v>
          </cell>
          <cell r="R1189">
            <v>23</v>
          </cell>
        </row>
        <row r="1190">
          <cell r="C1190" t="str">
            <v>市町村立</v>
          </cell>
          <cell r="L1190" t="str">
            <v>計</v>
          </cell>
          <cell r="M1190" t="str">
            <v/>
          </cell>
          <cell r="R1190">
            <v>37</v>
          </cell>
        </row>
        <row r="1191">
          <cell r="C1191" t="str">
            <v>市町村立</v>
          </cell>
          <cell r="L1191" t="str">
            <v>農業関係</v>
          </cell>
          <cell r="M1191" t="str">
            <v>男</v>
          </cell>
          <cell r="R1191">
            <v>0</v>
          </cell>
        </row>
        <row r="1192">
          <cell r="C1192" t="str">
            <v>市町村立</v>
          </cell>
          <cell r="L1192" t="str">
            <v>農業関係</v>
          </cell>
          <cell r="M1192" t="str">
            <v>女</v>
          </cell>
          <cell r="R1192">
            <v>0</v>
          </cell>
        </row>
        <row r="1193">
          <cell r="C1193" t="str">
            <v>市町村立</v>
          </cell>
          <cell r="L1193" t="str">
            <v>計</v>
          </cell>
          <cell r="M1193" t="str">
            <v>男</v>
          </cell>
          <cell r="R1193">
            <v>0</v>
          </cell>
        </row>
        <row r="1194">
          <cell r="C1194" t="str">
            <v>市町村立</v>
          </cell>
          <cell r="L1194" t="str">
            <v>計</v>
          </cell>
          <cell r="M1194" t="str">
            <v>女</v>
          </cell>
          <cell r="R1194">
            <v>0</v>
          </cell>
        </row>
        <row r="1195">
          <cell r="C1195" t="str">
            <v>市町村立</v>
          </cell>
          <cell r="L1195" t="str">
            <v>計</v>
          </cell>
          <cell r="M1195" t="str">
            <v/>
          </cell>
          <cell r="R1195">
            <v>0</v>
          </cell>
        </row>
        <row r="1196">
          <cell r="C1196" t="str">
            <v>道立</v>
          </cell>
          <cell r="L1196" t="str">
            <v>普通科</v>
          </cell>
          <cell r="M1196" t="str">
            <v>男</v>
          </cell>
          <cell r="R1196">
            <v>46</v>
          </cell>
        </row>
        <row r="1197">
          <cell r="C1197" t="str">
            <v>道立</v>
          </cell>
          <cell r="L1197" t="str">
            <v>普通科</v>
          </cell>
          <cell r="M1197" t="str">
            <v>女</v>
          </cell>
          <cell r="R1197">
            <v>58</v>
          </cell>
        </row>
        <row r="1198">
          <cell r="C1198" t="str">
            <v>道立</v>
          </cell>
          <cell r="L1198" t="str">
            <v>その他(工業)</v>
          </cell>
          <cell r="M1198" t="str">
            <v>男</v>
          </cell>
          <cell r="R1198">
            <v>23</v>
          </cell>
        </row>
        <row r="1199">
          <cell r="C1199" t="str">
            <v>道立</v>
          </cell>
          <cell r="L1199" t="str">
            <v>その他(工業)</v>
          </cell>
          <cell r="M1199" t="str">
            <v>女</v>
          </cell>
          <cell r="R1199">
            <v>1</v>
          </cell>
        </row>
        <row r="1200">
          <cell r="C1200" t="str">
            <v>道立</v>
          </cell>
          <cell r="L1200" t="str">
            <v>情報処理関係</v>
          </cell>
          <cell r="M1200" t="str">
            <v>男</v>
          </cell>
          <cell r="R1200">
            <v>5</v>
          </cell>
        </row>
        <row r="1201">
          <cell r="C1201" t="str">
            <v>道立</v>
          </cell>
          <cell r="L1201" t="str">
            <v>情報処理関係</v>
          </cell>
          <cell r="M1201" t="str">
            <v>女</v>
          </cell>
          <cell r="R1201">
            <v>25</v>
          </cell>
        </row>
        <row r="1202">
          <cell r="C1202" t="str">
            <v>道立</v>
          </cell>
          <cell r="L1202" t="str">
            <v>計</v>
          </cell>
          <cell r="M1202" t="str">
            <v>男</v>
          </cell>
          <cell r="R1202">
            <v>74</v>
          </cell>
        </row>
        <row r="1203">
          <cell r="C1203" t="str">
            <v>道立</v>
          </cell>
          <cell r="L1203" t="str">
            <v>計</v>
          </cell>
          <cell r="M1203" t="str">
            <v>女</v>
          </cell>
          <cell r="R1203">
            <v>84</v>
          </cell>
        </row>
        <row r="1204">
          <cell r="C1204" t="str">
            <v>道立</v>
          </cell>
          <cell r="L1204" t="str">
            <v>計</v>
          </cell>
          <cell r="M1204" t="str">
            <v/>
          </cell>
          <cell r="R1204">
            <v>158</v>
          </cell>
        </row>
        <row r="1205">
          <cell r="C1205" t="str">
            <v>道立</v>
          </cell>
          <cell r="L1205" t="str">
            <v>商業関係</v>
          </cell>
          <cell r="M1205" t="str">
            <v>男</v>
          </cell>
          <cell r="R1205">
            <v>6</v>
          </cell>
        </row>
        <row r="1206">
          <cell r="C1206" t="str">
            <v>道立</v>
          </cell>
          <cell r="L1206" t="str">
            <v>商業関係</v>
          </cell>
          <cell r="M1206" t="str">
            <v>女</v>
          </cell>
          <cell r="R1206">
            <v>2</v>
          </cell>
        </row>
        <row r="1207">
          <cell r="C1207" t="str">
            <v>道立</v>
          </cell>
          <cell r="L1207" t="str">
            <v>計</v>
          </cell>
          <cell r="M1207" t="str">
            <v>男</v>
          </cell>
          <cell r="R1207">
            <v>6</v>
          </cell>
        </row>
        <row r="1208">
          <cell r="C1208" t="str">
            <v>道立</v>
          </cell>
          <cell r="L1208" t="str">
            <v>計</v>
          </cell>
          <cell r="M1208" t="str">
            <v>女</v>
          </cell>
          <cell r="R1208">
            <v>2</v>
          </cell>
        </row>
        <row r="1209">
          <cell r="C1209" t="str">
            <v>道立</v>
          </cell>
          <cell r="L1209" t="str">
            <v>計</v>
          </cell>
          <cell r="M1209" t="str">
            <v/>
          </cell>
          <cell r="R1209">
            <v>8</v>
          </cell>
        </row>
        <row r="1210">
          <cell r="C1210" t="str">
            <v>道立</v>
          </cell>
          <cell r="L1210" t="str">
            <v>普通科</v>
          </cell>
          <cell r="M1210" t="str">
            <v>男</v>
          </cell>
          <cell r="R1210">
            <v>26</v>
          </cell>
        </row>
        <row r="1211">
          <cell r="C1211" t="str">
            <v>道立</v>
          </cell>
          <cell r="L1211" t="str">
            <v>普通科</v>
          </cell>
          <cell r="M1211" t="str">
            <v>女</v>
          </cell>
          <cell r="R1211">
            <v>30</v>
          </cell>
        </row>
        <row r="1212">
          <cell r="C1212" t="str">
            <v>道立</v>
          </cell>
          <cell r="L1212" t="str">
            <v>計</v>
          </cell>
          <cell r="M1212" t="str">
            <v>男</v>
          </cell>
          <cell r="R1212">
            <v>26</v>
          </cell>
        </row>
        <row r="1213">
          <cell r="C1213" t="str">
            <v>道立</v>
          </cell>
          <cell r="L1213" t="str">
            <v>計</v>
          </cell>
          <cell r="M1213" t="str">
            <v>女</v>
          </cell>
          <cell r="R1213">
            <v>30</v>
          </cell>
        </row>
        <row r="1214">
          <cell r="C1214" t="str">
            <v>道立</v>
          </cell>
          <cell r="L1214" t="str">
            <v>計</v>
          </cell>
          <cell r="M1214" t="str">
            <v/>
          </cell>
          <cell r="R1214">
            <v>56</v>
          </cell>
        </row>
        <row r="1215">
          <cell r="C1215" t="str">
            <v>市町村立</v>
          </cell>
          <cell r="L1215" t="str">
            <v>普通科</v>
          </cell>
          <cell r="M1215" t="str">
            <v>男</v>
          </cell>
          <cell r="R1215">
            <v>0</v>
          </cell>
        </row>
        <row r="1216">
          <cell r="C1216" t="str">
            <v>市町村立</v>
          </cell>
          <cell r="L1216" t="str">
            <v>普通科</v>
          </cell>
          <cell r="M1216" t="str">
            <v>女</v>
          </cell>
          <cell r="R1216">
            <v>0</v>
          </cell>
        </row>
        <row r="1217">
          <cell r="C1217" t="str">
            <v>市町村立</v>
          </cell>
          <cell r="L1217" t="str">
            <v>計</v>
          </cell>
          <cell r="M1217" t="str">
            <v>男</v>
          </cell>
          <cell r="R1217">
            <v>0</v>
          </cell>
        </row>
        <row r="1218">
          <cell r="C1218" t="str">
            <v>市町村立</v>
          </cell>
          <cell r="L1218" t="str">
            <v>計</v>
          </cell>
          <cell r="M1218" t="str">
            <v>女</v>
          </cell>
          <cell r="R1218">
            <v>0</v>
          </cell>
        </row>
        <row r="1219">
          <cell r="C1219" t="str">
            <v>市町村立</v>
          </cell>
          <cell r="L1219" t="str">
            <v>計</v>
          </cell>
          <cell r="M1219" t="str">
            <v/>
          </cell>
          <cell r="R1219">
            <v>0</v>
          </cell>
        </row>
        <row r="1220">
          <cell r="C1220" t="str">
            <v>道立</v>
          </cell>
          <cell r="L1220" t="str">
            <v>農業関係</v>
          </cell>
          <cell r="M1220" t="str">
            <v>男</v>
          </cell>
          <cell r="R1220">
            <v>6</v>
          </cell>
        </row>
        <row r="1221">
          <cell r="C1221" t="str">
            <v>道立</v>
          </cell>
          <cell r="L1221" t="str">
            <v>農業関係</v>
          </cell>
          <cell r="M1221" t="str">
            <v>女</v>
          </cell>
          <cell r="R1221">
            <v>6</v>
          </cell>
        </row>
        <row r="1222">
          <cell r="C1222" t="str">
            <v>道立</v>
          </cell>
          <cell r="L1222" t="str">
            <v>計</v>
          </cell>
          <cell r="M1222" t="str">
            <v>男</v>
          </cell>
          <cell r="R1222">
            <v>6</v>
          </cell>
        </row>
        <row r="1223">
          <cell r="C1223" t="str">
            <v>道立</v>
          </cell>
          <cell r="L1223" t="str">
            <v>計</v>
          </cell>
          <cell r="M1223" t="str">
            <v>女</v>
          </cell>
          <cell r="R1223">
            <v>6</v>
          </cell>
        </row>
        <row r="1224">
          <cell r="C1224" t="str">
            <v>道立</v>
          </cell>
          <cell r="L1224" t="str">
            <v>計</v>
          </cell>
          <cell r="M1224" t="str">
            <v/>
          </cell>
          <cell r="R1224">
            <v>12</v>
          </cell>
        </row>
        <row r="1225">
          <cell r="C1225" t="str">
            <v>道立</v>
          </cell>
          <cell r="L1225" t="str">
            <v>普通科</v>
          </cell>
          <cell r="M1225" t="str">
            <v>男</v>
          </cell>
          <cell r="R1225">
            <v>9</v>
          </cell>
        </row>
        <row r="1226">
          <cell r="C1226" t="str">
            <v>道立</v>
          </cell>
          <cell r="L1226" t="str">
            <v>普通科</v>
          </cell>
          <cell r="M1226" t="str">
            <v>女</v>
          </cell>
          <cell r="R1226">
            <v>13</v>
          </cell>
        </row>
        <row r="1227">
          <cell r="C1227" t="str">
            <v>道立</v>
          </cell>
          <cell r="L1227" t="str">
            <v>計</v>
          </cell>
          <cell r="M1227" t="str">
            <v>男</v>
          </cell>
          <cell r="R1227">
            <v>9</v>
          </cell>
        </row>
        <row r="1228">
          <cell r="C1228" t="str">
            <v>道立</v>
          </cell>
          <cell r="L1228" t="str">
            <v>計</v>
          </cell>
          <cell r="M1228" t="str">
            <v>女</v>
          </cell>
          <cell r="R1228">
            <v>13</v>
          </cell>
        </row>
        <row r="1229">
          <cell r="C1229" t="str">
            <v>道立</v>
          </cell>
          <cell r="L1229" t="str">
            <v>計</v>
          </cell>
          <cell r="M1229" t="str">
            <v/>
          </cell>
          <cell r="R1229">
            <v>22</v>
          </cell>
        </row>
        <row r="1230">
          <cell r="C1230" t="str">
            <v>道立</v>
          </cell>
          <cell r="L1230" t="str">
            <v>普通科</v>
          </cell>
          <cell r="M1230" t="str">
            <v>男</v>
          </cell>
          <cell r="R1230">
            <v>59</v>
          </cell>
        </row>
        <row r="1231">
          <cell r="C1231" t="str">
            <v>道立</v>
          </cell>
          <cell r="L1231" t="str">
            <v>普通科</v>
          </cell>
          <cell r="M1231" t="str">
            <v>女</v>
          </cell>
          <cell r="R1231">
            <v>54</v>
          </cell>
        </row>
        <row r="1232">
          <cell r="C1232" t="str">
            <v>道立</v>
          </cell>
          <cell r="L1232" t="str">
            <v>商業関係</v>
          </cell>
          <cell r="M1232" t="str">
            <v>男</v>
          </cell>
          <cell r="R1232">
            <v>16</v>
          </cell>
        </row>
        <row r="1233">
          <cell r="C1233" t="str">
            <v>道立</v>
          </cell>
          <cell r="L1233" t="str">
            <v>商業関係</v>
          </cell>
          <cell r="M1233" t="str">
            <v>女</v>
          </cell>
          <cell r="R1233">
            <v>4</v>
          </cell>
        </row>
        <row r="1234">
          <cell r="C1234" t="str">
            <v>道立</v>
          </cell>
          <cell r="L1234" t="str">
            <v>看護関係</v>
          </cell>
          <cell r="M1234" t="str">
            <v>男</v>
          </cell>
          <cell r="R1234">
            <v>1</v>
          </cell>
        </row>
        <row r="1235">
          <cell r="C1235" t="str">
            <v>道立</v>
          </cell>
          <cell r="L1235" t="str">
            <v>看護関係</v>
          </cell>
          <cell r="M1235" t="str">
            <v>女</v>
          </cell>
          <cell r="R1235">
            <v>26</v>
          </cell>
        </row>
        <row r="1236">
          <cell r="C1236" t="str">
            <v>道立</v>
          </cell>
          <cell r="L1236" t="str">
            <v>計</v>
          </cell>
          <cell r="M1236" t="str">
            <v>男</v>
          </cell>
          <cell r="R1236">
            <v>76</v>
          </cell>
        </row>
        <row r="1237">
          <cell r="C1237" t="str">
            <v>道立</v>
          </cell>
          <cell r="L1237" t="str">
            <v>計</v>
          </cell>
          <cell r="M1237" t="str">
            <v>女</v>
          </cell>
          <cell r="R1237">
            <v>84</v>
          </cell>
        </row>
        <row r="1238">
          <cell r="C1238" t="str">
            <v>道立</v>
          </cell>
          <cell r="L1238" t="str">
            <v>計</v>
          </cell>
          <cell r="M1238" t="str">
            <v/>
          </cell>
          <cell r="R1238">
            <v>160</v>
          </cell>
        </row>
        <row r="1239">
          <cell r="C1239" t="str">
            <v>私立</v>
          </cell>
          <cell r="L1239" t="str">
            <v>普通科</v>
          </cell>
          <cell r="M1239" t="str">
            <v>男</v>
          </cell>
          <cell r="R1239">
            <v>50</v>
          </cell>
        </row>
        <row r="1240">
          <cell r="C1240" t="str">
            <v>私立</v>
          </cell>
          <cell r="L1240" t="str">
            <v>普通科</v>
          </cell>
          <cell r="M1240" t="str">
            <v>女</v>
          </cell>
          <cell r="R1240">
            <v>30</v>
          </cell>
        </row>
        <row r="1241">
          <cell r="C1241" t="str">
            <v>私立</v>
          </cell>
          <cell r="L1241" t="str">
            <v>計</v>
          </cell>
          <cell r="M1241" t="str">
            <v>男</v>
          </cell>
          <cell r="R1241">
            <v>50</v>
          </cell>
        </row>
        <row r="1242">
          <cell r="C1242" t="str">
            <v>私立</v>
          </cell>
          <cell r="L1242" t="str">
            <v>計</v>
          </cell>
          <cell r="M1242" t="str">
            <v>女</v>
          </cell>
          <cell r="R1242">
            <v>30</v>
          </cell>
        </row>
        <row r="1243">
          <cell r="C1243" t="str">
            <v>私立</v>
          </cell>
          <cell r="L1243" t="str">
            <v>計</v>
          </cell>
          <cell r="M1243" t="str">
            <v/>
          </cell>
          <cell r="R1243">
            <v>80</v>
          </cell>
        </row>
        <row r="1244">
          <cell r="C1244" t="str">
            <v>道立</v>
          </cell>
          <cell r="L1244" t="str">
            <v>普通科</v>
          </cell>
          <cell r="M1244" t="str">
            <v>男</v>
          </cell>
          <cell r="R1244">
            <v>18</v>
          </cell>
        </row>
        <row r="1245">
          <cell r="C1245" t="str">
            <v>道立</v>
          </cell>
          <cell r="L1245" t="str">
            <v>普通科</v>
          </cell>
          <cell r="M1245" t="str">
            <v>女</v>
          </cell>
          <cell r="R1245">
            <v>18</v>
          </cell>
        </row>
        <row r="1246">
          <cell r="C1246" t="str">
            <v>道立</v>
          </cell>
          <cell r="L1246" t="str">
            <v>計</v>
          </cell>
          <cell r="M1246" t="str">
            <v>男</v>
          </cell>
          <cell r="R1246">
            <v>18</v>
          </cell>
        </row>
        <row r="1247">
          <cell r="C1247" t="str">
            <v>道立</v>
          </cell>
          <cell r="L1247" t="str">
            <v>計</v>
          </cell>
          <cell r="M1247" t="str">
            <v>女</v>
          </cell>
          <cell r="R1247">
            <v>18</v>
          </cell>
        </row>
        <row r="1248">
          <cell r="C1248" t="str">
            <v>道立</v>
          </cell>
          <cell r="L1248" t="str">
            <v>計</v>
          </cell>
          <cell r="M1248" t="str">
            <v/>
          </cell>
          <cell r="R1248">
            <v>36</v>
          </cell>
        </row>
        <row r="1249">
          <cell r="C1249" t="str">
            <v>道立</v>
          </cell>
          <cell r="L1249" t="str">
            <v>普通科</v>
          </cell>
          <cell r="M1249" t="str">
            <v>男</v>
          </cell>
          <cell r="R1249">
            <v>18</v>
          </cell>
        </row>
        <row r="1250">
          <cell r="C1250" t="str">
            <v>道立</v>
          </cell>
          <cell r="L1250" t="str">
            <v>普通科</v>
          </cell>
          <cell r="M1250" t="str">
            <v>女</v>
          </cell>
          <cell r="R1250">
            <v>27</v>
          </cell>
        </row>
        <row r="1251">
          <cell r="C1251" t="str">
            <v>道立</v>
          </cell>
          <cell r="L1251" t="str">
            <v>計</v>
          </cell>
          <cell r="M1251" t="str">
            <v>男</v>
          </cell>
          <cell r="R1251">
            <v>18</v>
          </cell>
        </row>
        <row r="1252">
          <cell r="C1252" t="str">
            <v>道立</v>
          </cell>
          <cell r="L1252" t="str">
            <v>計</v>
          </cell>
          <cell r="M1252" t="str">
            <v>女</v>
          </cell>
          <cell r="R1252">
            <v>27</v>
          </cell>
        </row>
        <row r="1253">
          <cell r="C1253" t="str">
            <v>道立</v>
          </cell>
          <cell r="L1253" t="str">
            <v>計</v>
          </cell>
          <cell r="M1253" t="str">
            <v/>
          </cell>
          <cell r="R1253">
            <v>45</v>
          </cell>
        </row>
        <row r="1254">
          <cell r="C1254" t="str">
            <v>道立</v>
          </cell>
          <cell r="L1254" t="str">
            <v>普通科</v>
          </cell>
          <cell r="M1254" t="str">
            <v>男</v>
          </cell>
          <cell r="R1254">
            <v>7</v>
          </cell>
        </row>
        <row r="1255">
          <cell r="C1255" t="str">
            <v>道立</v>
          </cell>
          <cell r="L1255" t="str">
            <v>普通科</v>
          </cell>
          <cell r="M1255" t="str">
            <v>女</v>
          </cell>
          <cell r="R1255">
            <v>5</v>
          </cell>
        </row>
        <row r="1256">
          <cell r="C1256" t="str">
            <v>道立</v>
          </cell>
          <cell r="L1256" t="str">
            <v>計</v>
          </cell>
          <cell r="M1256" t="str">
            <v>男</v>
          </cell>
          <cell r="R1256">
            <v>7</v>
          </cell>
        </row>
        <row r="1257">
          <cell r="C1257" t="str">
            <v>道立</v>
          </cell>
          <cell r="L1257" t="str">
            <v>計</v>
          </cell>
          <cell r="M1257" t="str">
            <v>女</v>
          </cell>
          <cell r="R1257">
            <v>5</v>
          </cell>
        </row>
        <row r="1258">
          <cell r="C1258" t="str">
            <v>道立</v>
          </cell>
          <cell r="L1258" t="str">
            <v>計</v>
          </cell>
          <cell r="M1258" t="str">
            <v/>
          </cell>
          <cell r="R1258">
            <v>12</v>
          </cell>
        </row>
        <row r="1259">
          <cell r="C1259" t="str">
            <v>道立</v>
          </cell>
          <cell r="L1259" t="str">
            <v>普通科</v>
          </cell>
          <cell r="M1259" t="str">
            <v>男</v>
          </cell>
          <cell r="R1259">
            <v>8</v>
          </cell>
        </row>
        <row r="1260">
          <cell r="C1260" t="str">
            <v>道立</v>
          </cell>
          <cell r="L1260" t="str">
            <v>普通科</v>
          </cell>
          <cell r="M1260" t="str">
            <v>女</v>
          </cell>
          <cell r="R1260">
            <v>10</v>
          </cell>
        </row>
        <row r="1261">
          <cell r="C1261" t="str">
            <v>道立</v>
          </cell>
          <cell r="L1261" t="str">
            <v>計</v>
          </cell>
          <cell r="M1261" t="str">
            <v>男</v>
          </cell>
          <cell r="R1261">
            <v>8</v>
          </cell>
        </row>
        <row r="1262">
          <cell r="C1262" t="str">
            <v>道立</v>
          </cell>
          <cell r="L1262" t="str">
            <v>計</v>
          </cell>
          <cell r="M1262" t="str">
            <v>女</v>
          </cell>
          <cell r="R1262">
            <v>10</v>
          </cell>
        </row>
        <row r="1263">
          <cell r="C1263" t="str">
            <v>道立</v>
          </cell>
          <cell r="L1263" t="str">
            <v>計</v>
          </cell>
          <cell r="M1263" t="str">
            <v/>
          </cell>
          <cell r="R1263">
            <v>18</v>
          </cell>
        </row>
        <row r="1264">
          <cell r="C1264" t="str">
            <v>道立</v>
          </cell>
          <cell r="L1264" t="str">
            <v>普通科</v>
          </cell>
          <cell r="M1264" t="str">
            <v>男</v>
          </cell>
          <cell r="R1264">
            <v>7</v>
          </cell>
        </row>
        <row r="1265">
          <cell r="C1265" t="str">
            <v>道立</v>
          </cell>
          <cell r="L1265" t="str">
            <v>普通科</v>
          </cell>
          <cell r="M1265" t="str">
            <v>女</v>
          </cell>
          <cell r="R1265">
            <v>4</v>
          </cell>
        </row>
        <row r="1266">
          <cell r="C1266" t="str">
            <v>道立</v>
          </cell>
          <cell r="L1266" t="str">
            <v>商業関係</v>
          </cell>
          <cell r="M1266" t="str">
            <v>男</v>
          </cell>
          <cell r="R1266">
            <v>3</v>
          </cell>
        </row>
        <row r="1267">
          <cell r="C1267" t="str">
            <v>道立</v>
          </cell>
          <cell r="L1267" t="str">
            <v>商業関係</v>
          </cell>
          <cell r="M1267" t="str">
            <v>女</v>
          </cell>
          <cell r="R1267">
            <v>8</v>
          </cell>
        </row>
        <row r="1268">
          <cell r="C1268" t="str">
            <v>道立</v>
          </cell>
          <cell r="L1268" t="str">
            <v>計</v>
          </cell>
          <cell r="M1268" t="str">
            <v>男</v>
          </cell>
          <cell r="R1268">
            <v>10</v>
          </cell>
        </row>
        <row r="1269">
          <cell r="C1269" t="str">
            <v>道立</v>
          </cell>
          <cell r="L1269" t="str">
            <v>計</v>
          </cell>
          <cell r="M1269" t="str">
            <v>女</v>
          </cell>
          <cell r="R1269">
            <v>12</v>
          </cell>
        </row>
        <row r="1270">
          <cell r="C1270" t="str">
            <v>道立</v>
          </cell>
          <cell r="L1270" t="str">
            <v>計</v>
          </cell>
          <cell r="M1270" t="str">
            <v/>
          </cell>
          <cell r="R1270">
            <v>22</v>
          </cell>
        </row>
        <row r="1271">
          <cell r="C1271" t="str">
            <v>道立</v>
          </cell>
          <cell r="L1271" t="str">
            <v>普通科</v>
          </cell>
          <cell r="M1271" t="str">
            <v>男</v>
          </cell>
          <cell r="R1271">
            <v>121</v>
          </cell>
        </row>
        <row r="1272">
          <cell r="C1272" t="str">
            <v>道立</v>
          </cell>
          <cell r="L1272" t="str">
            <v>普通科</v>
          </cell>
          <cell r="M1272" t="str">
            <v>女</v>
          </cell>
          <cell r="R1272">
            <v>114</v>
          </cell>
        </row>
        <row r="1273">
          <cell r="C1273" t="str">
            <v>道立</v>
          </cell>
          <cell r="L1273" t="str">
            <v>計</v>
          </cell>
          <cell r="M1273" t="str">
            <v>男</v>
          </cell>
          <cell r="R1273">
            <v>121</v>
          </cell>
        </row>
        <row r="1274">
          <cell r="C1274" t="str">
            <v>道立</v>
          </cell>
          <cell r="L1274" t="str">
            <v>計</v>
          </cell>
          <cell r="M1274" t="str">
            <v>女</v>
          </cell>
          <cell r="R1274">
            <v>114</v>
          </cell>
        </row>
        <row r="1275">
          <cell r="C1275" t="str">
            <v>道立</v>
          </cell>
          <cell r="L1275" t="str">
            <v>計</v>
          </cell>
          <cell r="M1275" t="str">
            <v/>
          </cell>
          <cell r="R1275">
            <v>235</v>
          </cell>
        </row>
        <row r="1276">
          <cell r="C1276" t="str">
            <v>道立</v>
          </cell>
          <cell r="L1276" t="str">
            <v>普通科</v>
          </cell>
          <cell r="M1276" t="str">
            <v>男</v>
          </cell>
          <cell r="R1276">
            <v>90</v>
          </cell>
        </row>
        <row r="1277">
          <cell r="C1277" t="str">
            <v>道立</v>
          </cell>
          <cell r="L1277" t="str">
            <v>普通科</v>
          </cell>
          <cell r="M1277" t="str">
            <v>女</v>
          </cell>
          <cell r="R1277">
            <v>110</v>
          </cell>
        </row>
        <row r="1278">
          <cell r="C1278" t="str">
            <v>道立</v>
          </cell>
          <cell r="L1278" t="str">
            <v>計</v>
          </cell>
          <cell r="M1278" t="str">
            <v>男</v>
          </cell>
          <cell r="R1278">
            <v>90</v>
          </cell>
        </row>
        <row r="1279">
          <cell r="C1279" t="str">
            <v>道立</v>
          </cell>
          <cell r="L1279" t="str">
            <v>計</v>
          </cell>
          <cell r="M1279" t="str">
            <v>女</v>
          </cell>
          <cell r="R1279">
            <v>110</v>
          </cell>
        </row>
        <row r="1280">
          <cell r="C1280" t="str">
            <v>道立</v>
          </cell>
          <cell r="L1280" t="str">
            <v>計</v>
          </cell>
          <cell r="M1280" t="str">
            <v/>
          </cell>
          <cell r="R1280">
            <v>200</v>
          </cell>
        </row>
        <row r="1281">
          <cell r="C1281" t="str">
            <v>道立</v>
          </cell>
          <cell r="L1281" t="str">
            <v>機械関係</v>
          </cell>
          <cell r="M1281" t="str">
            <v>男</v>
          </cell>
          <cell r="R1281">
            <v>39</v>
          </cell>
        </row>
        <row r="1282">
          <cell r="C1282" t="str">
            <v>道立</v>
          </cell>
          <cell r="L1282" t="str">
            <v>機械関係</v>
          </cell>
          <cell r="M1282" t="str">
            <v>女</v>
          </cell>
          <cell r="R1282">
            <v>1</v>
          </cell>
        </row>
        <row r="1283">
          <cell r="C1283" t="str">
            <v>道立</v>
          </cell>
          <cell r="L1283" t="str">
            <v>電気関係</v>
          </cell>
          <cell r="M1283" t="str">
            <v>男</v>
          </cell>
          <cell r="R1283">
            <v>21</v>
          </cell>
        </row>
        <row r="1284">
          <cell r="C1284" t="str">
            <v>道立</v>
          </cell>
          <cell r="L1284" t="str">
            <v>電気関係</v>
          </cell>
          <cell r="M1284" t="str">
            <v>女</v>
          </cell>
          <cell r="R1284">
            <v>2</v>
          </cell>
        </row>
        <row r="1285">
          <cell r="C1285" t="str">
            <v>道立</v>
          </cell>
          <cell r="L1285" t="str">
            <v>土木関係</v>
          </cell>
          <cell r="M1285" t="str">
            <v>男</v>
          </cell>
          <cell r="R1285">
            <v>35</v>
          </cell>
        </row>
        <row r="1286">
          <cell r="C1286" t="str">
            <v>道立</v>
          </cell>
          <cell r="L1286" t="str">
            <v>土木関係</v>
          </cell>
          <cell r="M1286" t="str">
            <v>女</v>
          </cell>
          <cell r="R1286">
            <v>3</v>
          </cell>
        </row>
        <row r="1287">
          <cell r="C1287" t="str">
            <v>道立</v>
          </cell>
          <cell r="L1287" t="str">
            <v>計</v>
          </cell>
          <cell r="M1287" t="str">
            <v>男</v>
          </cell>
          <cell r="R1287">
            <v>95</v>
          </cell>
        </row>
        <row r="1288">
          <cell r="C1288" t="str">
            <v>道立</v>
          </cell>
          <cell r="L1288" t="str">
            <v>計</v>
          </cell>
          <cell r="M1288" t="str">
            <v>女</v>
          </cell>
          <cell r="R1288">
            <v>6</v>
          </cell>
        </row>
        <row r="1289">
          <cell r="C1289" t="str">
            <v>道立</v>
          </cell>
          <cell r="L1289" t="str">
            <v>計</v>
          </cell>
          <cell r="M1289" t="str">
            <v/>
          </cell>
          <cell r="R1289">
            <v>101</v>
          </cell>
        </row>
        <row r="1290">
          <cell r="C1290" t="str">
            <v>道立</v>
          </cell>
          <cell r="L1290" t="str">
            <v>総合学科</v>
          </cell>
          <cell r="M1290" t="str">
            <v>男</v>
          </cell>
          <cell r="R1290">
            <v>8</v>
          </cell>
        </row>
        <row r="1291">
          <cell r="C1291" t="str">
            <v>道立</v>
          </cell>
          <cell r="L1291" t="str">
            <v>総合学科</v>
          </cell>
          <cell r="M1291" t="str">
            <v>女</v>
          </cell>
          <cell r="R1291">
            <v>4</v>
          </cell>
        </row>
        <row r="1292">
          <cell r="C1292" t="str">
            <v>道立</v>
          </cell>
          <cell r="L1292" t="str">
            <v>計</v>
          </cell>
          <cell r="M1292" t="str">
            <v>男</v>
          </cell>
          <cell r="R1292">
            <v>8</v>
          </cell>
        </row>
        <row r="1293">
          <cell r="C1293" t="str">
            <v>道立</v>
          </cell>
          <cell r="L1293" t="str">
            <v>計</v>
          </cell>
          <cell r="M1293" t="str">
            <v>女</v>
          </cell>
          <cell r="R1293">
            <v>4</v>
          </cell>
        </row>
        <row r="1294">
          <cell r="C1294" t="str">
            <v>道立</v>
          </cell>
          <cell r="L1294" t="str">
            <v>計</v>
          </cell>
          <cell r="M1294" t="str">
            <v/>
          </cell>
          <cell r="R1294">
            <v>12</v>
          </cell>
        </row>
        <row r="1295">
          <cell r="C1295" t="str">
            <v>道立</v>
          </cell>
          <cell r="L1295" t="str">
            <v>普通科</v>
          </cell>
          <cell r="M1295" t="str">
            <v>男</v>
          </cell>
          <cell r="R1295">
            <v>7</v>
          </cell>
        </row>
        <row r="1296">
          <cell r="C1296" t="str">
            <v>道立</v>
          </cell>
          <cell r="L1296" t="str">
            <v>普通科</v>
          </cell>
          <cell r="M1296" t="str">
            <v>女</v>
          </cell>
          <cell r="R1296">
            <v>8</v>
          </cell>
        </row>
        <row r="1297">
          <cell r="C1297" t="str">
            <v>道立</v>
          </cell>
          <cell r="L1297" t="str">
            <v>計</v>
          </cell>
          <cell r="M1297" t="str">
            <v>男</v>
          </cell>
          <cell r="R1297">
            <v>7</v>
          </cell>
        </row>
        <row r="1298">
          <cell r="C1298" t="str">
            <v>道立</v>
          </cell>
          <cell r="L1298" t="str">
            <v>計</v>
          </cell>
          <cell r="M1298" t="str">
            <v>女</v>
          </cell>
          <cell r="R1298">
            <v>8</v>
          </cell>
        </row>
        <row r="1299">
          <cell r="C1299" t="str">
            <v>道立</v>
          </cell>
          <cell r="L1299" t="str">
            <v>計</v>
          </cell>
          <cell r="M1299" t="str">
            <v/>
          </cell>
          <cell r="R1299">
            <v>15</v>
          </cell>
        </row>
        <row r="1300">
          <cell r="C1300" t="str">
            <v>私立</v>
          </cell>
          <cell r="L1300" t="str">
            <v>普通科</v>
          </cell>
          <cell r="M1300" t="str">
            <v>男</v>
          </cell>
          <cell r="R1300">
            <v>36</v>
          </cell>
        </row>
        <row r="1301">
          <cell r="C1301" t="str">
            <v>私立</v>
          </cell>
          <cell r="L1301" t="str">
            <v>普通科</v>
          </cell>
          <cell r="M1301" t="str">
            <v>女</v>
          </cell>
          <cell r="R1301">
            <v>84</v>
          </cell>
        </row>
        <row r="1302">
          <cell r="C1302" t="str">
            <v>私立</v>
          </cell>
          <cell r="L1302" t="str">
            <v>計</v>
          </cell>
          <cell r="M1302" t="str">
            <v>男</v>
          </cell>
          <cell r="R1302">
            <v>36</v>
          </cell>
        </row>
        <row r="1303">
          <cell r="C1303" t="str">
            <v>私立</v>
          </cell>
          <cell r="L1303" t="str">
            <v>計</v>
          </cell>
          <cell r="M1303" t="str">
            <v>女</v>
          </cell>
          <cell r="R1303">
            <v>84</v>
          </cell>
        </row>
        <row r="1304">
          <cell r="C1304" t="str">
            <v>私立</v>
          </cell>
          <cell r="L1304" t="str">
            <v>計</v>
          </cell>
          <cell r="M1304" t="str">
            <v/>
          </cell>
          <cell r="R1304">
            <v>120</v>
          </cell>
        </row>
        <row r="1305">
          <cell r="C1305" t="str">
            <v>道立</v>
          </cell>
          <cell r="L1305" t="str">
            <v>商業関係</v>
          </cell>
          <cell r="M1305" t="str">
            <v>男</v>
          </cell>
          <cell r="R1305">
            <v>8</v>
          </cell>
        </row>
        <row r="1306">
          <cell r="C1306" t="str">
            <v>道立</v>
          </cell>
          <cell r="L1306" t="str">
            <v>商業関係</v>
          </cell>
          <cell r="M1306" t="str">
            <v>女</v>
          </cell>
          <cell r="R1306">
            <v>18</v>
          </cell>
        </row>
        <row r="1307">
          <cell r="C1307" t="str">
            <v>道立</v>
          </cell>
          <cell r="L1307" t="str">
            <v>流通経済関係</v>
          </cell>
          <cell r="M1307" t="str">
            <v>男</v>
          </cell>
          <cell r="R1307">
            <v>3</v>
          </cell>
        </row>
        <row r="1308">
          <cell r="C1308" t="str">
            <v>道立</v>
          </cell>
          <cell r="L1308" t="str">
            <v>流通経済関係</v>
          </cell>
          <cell r="M1308" t="str">
            <v>女</v>
          </cell>
          <cell r="R1308">
            <v>31</v>
          </cell>
        </row>
        <row r="1309">
          <cell r="C1309" t="str">
            <v>道立</v>
          </cell>
          <cell r="L1309" t="str">
            <v>情報処理関係</v>
          </cell>
          <cell r="M1309" t="str">
            <v>男</v>
          </cell>
          <cell r="R1309">
            <v>15</v>
          </cell>
        </row>
        <row r="1310">
          <cell r="C1310" t="str">
            <v>道立</v>
          </cell>
          <cell r="L1310" t="str">
            <v>情報処理関係</v>
          </cell>
          <cell r="M1310" t="str">
            <v>女</v>
          </cell>
          <cell r="R1310">
            <v>10</v>
          </cell>
        </row>
        <row r="1311">
          <cell r="C1311" t="str">
            <v>道立</v>
          </cell>
          <cell r="L1311" t="str">
            <v>計</v>
          </cell>
          <cell r="M1311" t="str">
            <v>男</v>
          </cell>
          <cell r="R1311">
            <v>26</v>
          </cell>
        </row>
        <row r="1312">
          <cell r="C1312" t="str">
            <v>道立</v>
          </cell>
          <cell r="L1312" t="str">
            <v>計</v>
          </cell>
          <cell r="M1312" t="str">
            <v>女</v>
          </cell>
          <cell r="R1312">
            <v>59</v>
          </cell>
        </row>
        <row r="1313">
          <cell r="C1313" t="str">
            <v>道立</v>
          </cell>
          <cell r="L1313" t="str">
            <v>計</v>
          </cell>
          <cell r="M1313" t="str">
            <v/>
          </cell>
          <cell r="R1313">
            <v>85</v>
          </cell>
        </row>
        <row r="1314">
          <cell r="C1314" t="str">
            <v>道立</v>
          </cell>
          <cell r="L1314" t="str">
            <v>普通科</v>
          </cell>
          <cell r="M1314" t="str">
            <v>男</v>
          </cell>
          <cell r="R1314">
            <v>67</v>
          </cell>
        </row>
        <row r="1315">
          <cell r="C1315" t="str">
            <v>道立</v>
          </cell>
          <cell r="L1315" t="str">
            <v>普通科</v>
          </cell>
          <cell r="M1315" t="str">
            <v>女</v>
          </cell>
          <cell r="R1315">
            <v>51</v>
          </cell>
        </row>
        <row r="1316">
          <cell r="C1316" t="str">
            <v>道立</v>
          </cell>
          <cell r="L1316" t="str">
            <v>計</v>
          </cell>
          <cell r="M1316" t="str">
            <v>男</v>
          </cell>
          <cell r="R1316">
            <v>67</v>
          </cell>
        </row>
        <row r="1317">
          <cell r="C1317" t="str">
            <v>道立</v>
          </cell>
          <cell r="L1317" t="str">
            <v>計</v>
          </cell>
          <cell r="M1317" t="str">
            <v>女</v>
          </cell>
          <cell r="R1317">
            <v>51</v>
          </cell>
        </row>
        <row r="1318">
          <cell r="C1318" t="str">
            <v>道立</v>
          </cell>
          <cell r="L1318" t="str">
            <v>計</v>
          </cell>
          <cell r="M1318" t="str">
            <v/>
          </cell>
          <cell r="R1318">
            <v>118</v>
          </cell>
        </row>
        <row r="1319">
          <cell r="C1319" t="str">
            <v>道立</v>
          </cell>
          <cell r="L1319" t="str">
            <v>普通科</v>
          </cell>
          <cell r="M1319" t="str">
            <v>男</v>
          </cell>
          <cell r="R1319">
            <v>70</v>
          </cell>
        </row>
        <row r="1320">
          <cell r="C1320" t="str">
            <v>道立</v>
          </cell>
          <cell r="L1320" t="str">
            <v>普通科</v>
          </cell>
          <cell r="M1320" t="str">
            <v>女</v>
          </cell>
          <cell r="R1320">
            <v>90</v>
          </cell>
        </row>
        <row r="1321">
          <cell r="C1321" t="str">
            <v>道立</v>
          </cell>
          <cell r="L1321" t="str">
            <v>計</v>
          </cell>
          <cell r="M1321" t="str">
            <v>男</v>
          </cell>
          <cell r="R1321">
            <v>70</v>
          </cell>
        </row>
        <row r="1322">
          <cell r="C1322" t="str">
            <v>道立</v>
          </cell>
          <cell r="L1322" t="str">
            <v>計</v>
          </cell>
          <cell r="M1322" t="str">
            <v>女</v>
          </cell>
          <cell r="R1322">
            <v>90</v>
          </cell>
        </row>
        <row r="1323">
          <cell r="C1323" t="str">
            <v>道立</v>
          </cell>
          <cell r="L1323" t="str">
            <v>計</v>
          </cell>
          <cell r="M1323" t="str">
            <v/>
          </cell>
          <cell r="R1323">
            <v>160</v>
          </cell>
        </row>
        <row r="1324">
          <cell r="C1324" t="str">
            <v>道立</v>
          </cell>
          <cell r="L1324" t="str">
            <v>普通科</v>
          </cell>
          <cell r="M1324" t="str">
            <v>男</v>
          </cell>
          <cell r="R1324">
            <v>31</v>
          </cell>
        </row>
        <row r="1325">
          <cell r="C1325" t="str">
            <v>道立</v>
          </cell>
          <cell r="L1325" t="str">
            <v>普通科</v>
          </cell>
          <cell r="M1325" t="str">
            <v>女</v>
          </cell>
          <cell r="R1325">
            <v>44</v>
          </cell>
        </row>
        <row r="1326">
          <cell r="C1326" t="str">
            <v>道立</v>
          </cell>
          <cell r="L1326" t="str">
            <v>商業関係</v>
          </cell>
          <cell r="M1326" t="str">
            <v>男</v>
          </cell>
          <cell r="R1326">
            <v>12</v>
          </cell>
        </row>
        <row r="1327">
          <cell r="C1327" t="str">
            <v>道立</v>
          </cell>
          <cell r="L1327" t="str">
            <v>商業関係</v>
          </cell>
          <cell r="M1327" t="str">
            <v>女</v>
          </cell>
          <cell r="R1327">
            <v>28</v>
          </cell>
        </row>
        <row r="1328">
          <cell r="C1328" t="str">
            <v>道立</v>
          </cell>
          <cell r="L1328" t="str">
            <v>情報処理関係</v>
          </cell>
          <cell r="M1328" t="str">
            <v>男</v>
          </cell>
          <cell r="R1328">
            <v>13</v>
          </cell>
        </row>
        <row r="1329">
          <cell r="C1329" t="str">
            <v>道立</v>
          </cell>
          <cell r="L1329" t="str">
            <v>情報処理関係</v>
          </cell>
          <cell r="M1329" t="str">
            <v>女</v>
          </cell>
          <cell r="R1329">
            <v>16</v>
          </cell>
        </row>
        <row r="1330">
          <cell r="C1330" t="str">
            <v>道立</v>
          </cell>
          <cell r="L1330" t="str">
            <v>計</v>
          </cell>
          <cell r="M1330" t="str">
            <v>男</v>
          </cell>
          <cell r="R1330">
            <v>56</v>
          </cell>
        </row>
        <row r="1331">
          <cell r="C1331" t="str">
            <v>道立</v>
          </cell>
          <cell r="L1331" t="str">
            <v>計</v>
          </cell>
          <cell r="M1331" t="str">
            <v>女</v>
          </cell>
          <cell r="R1331">
            <v>88</v>
          </cell>
        </row>
        <row r="1332">
          <cell r="C1332" t="str">
            <v>道立</v>
          </cell>
          <cell r="L1332" t="str">
            <v>計</v>
          </cell>
          <cell r="M1332" t="str">
            <v/>
          </cell>
          <cell r="R1332">
            <v>144</v>
          </cell>
        </row>
        <row r="1333">
          <cell r="C1333" t="str">
            <v>道立</v>
          </cell>
          <cell r="L1333" t="str">
            <v>普通科</v>
          </cell>
          <cell r="M1333" t="str">
            <v>男</v>
          </cell>
          <cell r="R1333">
            <v>46</v>
          </cell>
        </row>
        <row r="1334">
          <cell r="C1334" t="str">
            <v>道立</v>
          </cell>
          <cell r="L1334" t="str">
            <v>普通科</v>
          </cell>
          <cell r="M1334" t="str">
            <v>女</v>
          </cell>
          <cell r="R1334">
            <v>58</v>
          </cell>
        </row>
        <row r="1335">
          <cell r="C1335" t="str">
            <v>道立</v>
          </cell>
          <cell r="L1335" t="str">
            <v>電子機械関係</v>
          </cell>
          <cell r="M1335" t="str">
            <v>男</v>
          </cell>
          <cell r="R1335">
            <v>21</v>
          </cell>
        </row>
        <row r="1336">
          <cell r="C1336" t="str">
            <v>道立</v>
          </cell>
          <cell r="L1336" t="str">
            <v>電子機械関係</v>
          </cell>
          <cell r="M1336" t="str">
            <v>女</v>
          </cell>
          <cell r="R1336">
            <v>0</v>
          </cell>
        </row>
        <row r="1337">
          <cell r="C1337" t="str">
            <v>道立</v>
          </cell>
          <cell r="L1337" t="str">
            <v>商業関係</v>
          </cell>
          <cell r="M1337" t="str">
            <v>男</v>
          </cell>
          <cell r="R1337">
            <v>2</v>
          </cell>
        </row>
        <row r="1338">
          <cell r="C1338" t="str">
            <v>道立</v>
          </cell>
          <cell r="L1338" t="str">
            <v>商業関係</v>
          </cell>
          <cell r="M1338" t="str">
            <v>女</v>
          </cell>
          <cell r="R1338">
            <v>25</v>
          </cell>
        </row>
        <row r="1339">
          <cell r="C1339" t="str">
            <v>道立</v>
          </cell>
          <cell r="L1339" t="str">
            <v>計</v>
          </cell>
          <cell r="M1339" t="str">
            <v>男</v>
          </cell>
          <cell r="R1339">
            <v>69</v>
          </cell>
        </row>
        <row r="1340">
          <cell r="C1340" t="str">
            <v>道立</v>
          </cell>
          <cell r="L1340" t="str">
            <v>計</v>
          </cell>
          <cell r="M1340" t="str">
            <v>女</v>
          </cell>
          <cell r="R1340">
            <v>83</v>
          </cell>
        </row>
        <row r="1341">
          <cell r="C1341" t="str">
            <v>道立</v>
          </cell>
          <cell r="L1341" t="str">
            <v>計</v>
          </cell>
          <cell r="M1341" t="str">
            <v/>
          </cell>
          <cell r="R1341">
            <v>152</v>
          </cell>
        </row>
        <row r="1342">
          <cell r="C1342" t="str">
            <v>道立</v>
          </cell>
          <cell r="L1342" t="str">
            <v>普通科</v>
          </cell>
          <cell r="M1342" t="str">
            <v>男</v>
          </cell>
          <cell r="R1342">
            <v>20</v>
          </cell>
        </row>
        <row r="1343">
          <cell r="C1343" t="str">
            <v>道立</v>
          </cell>
          <cell r="L1343" t="str">
            <v>普通科</v>
          </cell>
          <cell r="M1343" t="str">
            <v>女</v>
          </cell>
          <cell r="R1343">
            <v>17</v>
          </cell>
        </row>
        <row r="1344">
          <cell r="C1344" t="str">
            <v>道立</v>
          </cell>
          <cell r="L1344" t="str">
            <v>農業関係</v>
          </cell>
          <cell r="M1344" t="str">
            <v>男</v>
          </cell>
          <cell r="R1344">
            <v>10</v>
          </cell>
        </row>
        <row r="1345">
          <cell r="C1345" t="str">
            <v>道立</v>
          </cell>
          <cell r="L1345" t="str">
            <v>農業関係</v>
          </cell>
          <cell r="M1345" t="str">
            <v>女</v>
          </cell>
          <cell r="R1345">
            <v>0</v>
          </cell>
        </row>
        <row r="1346">
          <cell r="C1346" t="str">
            <v>道立</v>
          </cell>
          <cell r="L1346" t="str">
            <v>農業関係</v>
          </cell>
          <cell r="M1346" t="str">
            <v>男</v>
          </cell>
          <cell r="R1346">
            <v>3</v>
          </cell>
        </row>
        <row r="1347">
          <cell r="C1347" t="str">
            <v>道立</v>
          </cell>
          <cell r="L1347" t="str">
            <v>農業関係</v>
          </cell>
          <cell r="M1347" t="str">
            <v>女</v>
          </cell>
          <cell r="R1347">
            <v>7</v>
          </cell>
        </row>
        <row r="1348">
          <cell r="C1348" t="str">
            <v>道立</v>
          </cell>
          <cell r="L1348" t="str">
            <v>計</v>
          </cell>
          <cell r="M1348" t="str">
            <v>男</v>
          </cell>
          <cell r="R1348">
            <v>33</v>
          </cell>
        </row>
        <row r="1349">
          <cell r="C1349" t="str">
            <v>道立</v>
          </cell>
          <cell r="L1349" t="str">
            <v>計</v>
          </cell>
          <cell r="M1349" t="str">
            <v>女</v>
          </cell>
          <cell r="R1349">
            <v>24</v>
          </cell>
        </row>
        <row r="1350">
          <cell r="C1350" t="str">
            <v>道立</v>
          </cell>
          <cell r="L1350" t="str">
            <v>計</v>
          </cell>
          <cell r="M1350" t="str">
            <v/>
          </cell>
          <cell r="R1350">
            <v>57</v>
          </cell>
        </row>
        <row r="1351">
          <cell r="C1351" t="str">
            <v>道立</v>
          </cell>
          <cell r="L1351" t="str">
            <v>普通科</v>
          </cell>
          <cell r="M1351" t="str">
            <v>男</v>
          </cell>
          <cell r="R1351">
            <v>6</v>
          </cell>
        </row>
        <row r="1352">
          <cell r="C1352" t="str">
            <v>道立</v>
          </cell>
          <cell r="L1352" t="str">
            <v>普通科</v>
          </cell>
          <cell r="M1352" t="str">
            <v>女</v>
          </cell>
          <cell r="R1352">
            <v>5</v>
          </cell>
        </row>
        <row r="1353">
          <cell r="C1353" t="str">
            <v>道立</v>
          </cell>
          <cell r="L1353" t="str">
            <v>計</v>
          </cell>
          <cell r="M1353" t="str">
            <v>男</v>
          </cell>
          <cell r="R1353">
            <v>6</v>
          </cell>
        </row>
        <row r="1354">
          <cell r="C1354" t="str">
            <v>道立</v>
          </cell>
          <cell r="L1354" t="str">
            <v>計</v>
          </cell>
          <cell r="M1354" t="str">
            <v>女</v>
          </cell>
          <cell r="R1354">
            <v>5</v>
          </cell>
        </row>
        <row r="1355">
          <cell r="C1355" t="str">
            <v>道立</v>
          </cell>
          <cell r="L1355" t="str">
            <v>計</v>
          </cell>
          <cell r="M1355" t="str">
            <v/>
          </cell>
          <cell r="R1355">
            <v>11</v>
          </cell>
        </row>
        <row r="1356">
          <cell r="C1356" t="str">
            <v>道立</v>
          </cell>
          <cell r="L1356" t="str">
            <v>総合学科</v>
          </cell>
          <cell r="M1356" t="str">
            <v>男</v>
          </cell>
          <cell r="R1356">
            <v>15</v>
          </cell>
        </row>
        <row r="1357">
          <cell r="C1357" t="str">
            <v>道立</v>
          </cell>
          <cell r="L1357" t="str">
            <v>総合学科</v>
          </cell>
          <cell r="M1357" t="str">
            <v>女</v>
          </cell>
          <cell r="R1357">
            <v>12</v>
          </cell>
        </row>
        <row r="1358">
          <cell r="C1358" t="str">
            <v>道立</v>
          </cell>
          <cell r="L1358" t="str">
            <v>計</v>
          </cell>
          <cell r="M1358" t="str">
            <v>男</v>
          </cell>
          <cell r="R1358">
            <v>15</v>
          </cell>
        </row>
        <row r="1359">
          <cell r="C1359" t="str">
            <v>道立</v>
          </cell>
          <cell r="L1359" t="str">
            <v>計</v>
          </cell>
          <cell r="M1359" t="str">
            <v>女</v>
          </cell>
          <cell r="R1359">
            <v>12</v>
          </cell>
        </row>
        <row r="1360">
          <cell r="C1360" t="str">
            <v>道立</v>
          </cell>
          <cell r="L1360" t="str">
            <v>計</v>
          </cell>
          <cell r="M1360" t="str">
            <v/>
          </cell>
          <cell r="R1360">
            <v>27</v>
          </cell>
        </row>
        <row r="1361">
          <cell r="C1361" t="str">
            <v>道立</v>
          </cell>
          <cell r="L1361" t="str">
            <v>普通科</v>
          </cell>
          <cell r="M1361" t="str">
            <v>男</v>
          </cell>
          <cell r="R1361">
            <v>15</v>
          </cell>
        </row>
        <row r="1362">
          <cell r="C1362" t="str">
            <v>道立</v>
          </cell>
          <cell r="L1362" t="str">
            <v>普通科</v>
          </cell>
          <cell r="M1362" t="str">
            <v>女</v>
          </cell>
          <cell r="R1362">
            <v>23</v>
          </cell>
        </row>
        <row r="1363">
          <cell r="C1363" t="str">
            <v>道立</v>
          </cell>
          <cell r="L1363" t="str">
            <v>計</v>
          </cell>
          <cell r="M1363" t="str">
            <v>男</v>
          </cell>
          <cell r="R1363">
            <v>15</v>
          </cell>
        </row>
        <row r="1364">
          <cell r="C1364" t="str">
            <v>道立</v>
          </cell>
          <cell r="L1364" t="str">
            <v>計</v>
          </cell>
          <cell r="M1364" t="str">
            <v>女</v>
          </cell>
          <cell r="R1364">
            <v>23</v>
          </cell>
        </row>
        <row r="1365">
          <cell r="C1365" t="str">
            <v>道立</v>
          </cell>
          <cell r="L1365" t="str">
            <v>計</v>
          </cell>
          <cell r="M1365" t="str">
            <v/>
          </cell>
          <cell r="R1365">
            <v>38</v>
          </cell>
        </row>
        <row r="1366">
          <cell r="C1366" t="str">
            <v>道立</v>
          </cell>
          <cell r="L1366" t="str">
            <v>普通科</v>
          </cell>
          <cell r="M1366" t="str">
            <v>男</v>
          </cell>
          <cell r="R1366">
            <v>4</v>
          </cell>
        </row>
        <row r="1367">
          <cell r="C1367" t="str">
            <v>道立</v>
          </cell>
          <cell r="L1367" t="str">
            <v>普通科</v>
          </cell>
          <cell r="M1367" t="str">
            <v>女</v>
          </cell>
          <cell r="R1367">
            <v>8</v>
          </cell>
        </row>
        <row r="1368">
          <cell r="C1368" t="str">
            <v>道立</v>
          </cell>
          <cell r="L1368" t="str">
            <v>計</v>
          </cell>
          <cell r="M1368" t="str">
            <v>男</v>
          </cell>
          <cell r="R1368">
            <v>4</v>
          </cell>
        </row>
        <row r="1369">
          <cell r="C1369" t="str">
            <v>道立</v>
          </cell>
          <cell r="L1369" t="str">
            <v>計</v>
          </cell>
          <cell r="M1369" t="str">
            <v>女</v>
          </cell>
          <cell r="R1369">
            <v>8</v>
          </cell>
        </row>
        <row r="1370">
          <cell r="C1370" t="str">
            <v>道立</v>
          </cell>
          <cell r="L1370" t="str">
            <v>計</v>
          </cell>
          <cell r="M1370" t="str">
            <v/>
          </cell>
          <cell r="R1370">
            <v>12</v>
          </cell>
        </row>
        <row r="1371">
          <cell r="C1371" t="str">
            <v>道立</v>
          </cell>
          <cell r="L1371" t="str">
            <v>福祉関係</v>
          </cell>
          <cell r="M1371" t="str">
            <v>男</v>
          </cell>
          <cell r="R1371">
            <v>2</v>
          </cell>
        </row>
        <row r="1372">
          <cell r="C1372" t="str">
            <v>道立</v>
          </cell>
          <cell r="L1372" t="str">
            <v>福祉関係</v>
          </cell>
          <cell r="M1372" t="str">
            <v>女</v>
          </cell>
          <cell r="R1372">
            <v>8</v>
          </cell>
        </row>
        <row r="1373">
          <cell r="C1373" t="str">
            <v>道立</v>
          </cell>
          <cell r="L1373" t="str">
            <v>計</v>
          </cell>
          <cell r="M1373" t="str">
            <v>男</v>
          </cell>
          <cell r="R1373">
            <v>2</v>
          </cell>
        </row>
        <row r="1374">
          <cell r="C1374" t="str">
            <v>道立</v>
          </cell>
          <cell r="L1374" t="str">
            <v>計</v>
          </cell>
          <cell r="M1374" t="str">
            <v>女</v>
          </cell>
          <cell r="R1374">
            <v>8</v>
          </cell>
        </row>
        <row r="1375">
          <cell r="C1375" t="str">
            <v>道立</v>
          </cell>
          <cell r="L1375" t="str">
            <v>計</v>
          </cell>
          <cell r="M1375" t="str">
            <v/>
          </cell>
          <cell r="R1375">
            <v>10</v>
          </cell>
        </row>
        <row r="1376">
          <cell r="C1376" t="str">
            <v>道立</v>
          </cell>
          <cell r="L1376" t="str">
            <v>普通科</v>
          </cell>
          <cell r="M1376" t="str">
            <v>男</v>
          </cell>
          <cell r="R1376">
            <v>11</v>
          </cell>
        </row>
        <row r="1377">
          <cell r="C1377" t="str">
            <v>道立</v>
          </cell>
          <cell r="L1377" t="str">
            <v>普通科</v>
          </cell>
          <cell r="M1377" t="str">
            <v>女</v>
          </cell>
          <cell r="R1377">
            <v>15</v>
          </cell>
        </row>
        <row r="1378">
          <cell r="C1378" t="str">
            <v>道立</v>
          </cell>
          <cell r="L1378" t="str">
            <v>計</v>
          </cell>
          <cell r="M1378" t="str">
            <v>男</v>
          </cell>
          <cell r="R1378">
            <v>11</v>
          </cell>
        </row>
        <row r="1379">
          <cell r="C1379" t="str">
            <v>道立</v>
          </cell>
          <cell r="L1379" t="str">
            <v>計</v>
          </cell>
          <cell r="M1379" t="str">
            <v>女</v>
          </cell>
          <cell r="R1379">
            <v>15</v>
          </cell>
        </row>
        <row r="1380">
          <cell r="C1380" t="str">
            <v>道立</v>
          </cell>
          <cell r="L1380" t="str">
            <v>計</v>
          </cell>
          <cell r="M1380" t="str">
            <v/>
          </cell>
          <cell r="R1380">
            <v>26</v>
          </cell>
        </row>
        <row r="1381">
          <cell r="C1381" t="str">
            <v>道立</v>
          </cell>
          <cell r="L1381" t="str">
            <v>普通科</v>
          </cell>
          <cell r="M1381" t="str">
            <v>男</v>
          </cell>
          <cell r="R1381">
            <v>88</v>
          </cell>
        </row>
        <row r="1382">
          <cell r="C1382" t="str">
            <v>道立</v>
          </cell>
          <cell r="L1382" t="str">
            <v>普通科</v>
          </cell>
          <cell r="M1382" t="str">
            <v>女</v>
          </cell>
          <cell r="R1382">
            <v>79</v>
          </cell>
        </row>
        <row r="1383">
          <cell r="C1383" t="str">
            <v>道立</v>
          </cell>
          <cell r="L1383" t="str">
            <v>計</v>
          </cell>
          <cell r="M1383" t="str">
            <v>男</v>
          </cell>
          <cell r="R1383">
            <v>88</v>
          </cell>
        </row>
        <row r="1384">
          <cell r="C1384" t="str">
            <v>道立</v>
          </cell>
          <cell r="L1384" t="str">
            <v>計</v>
          </cell>
          <cell r="M1384" t="str">
            <v>女</v>
          </cell>
          <cell r="R1384">
            <v>79</v>
          </cell>
        </row>
        <row r="1385">
          <cell r="C1385" t="str">
            <v>道立</v>
          </cell>
          <cell r="L1385" t="str">
            <v>計</v>
          </cell>
          <cell r="M1385" t="str">
            <v/>
          </cell>
          <cell r="R1385">
            <v>167</v>
          </cell>
        </row>
        <row r="1386">
          <cell r="C1386" t="str">
            <v>道立</v>
          </cell>
          <cell r="L1386" t="str">
            <v>普通科</v>
          </cell>
          <cell r="M1386" t="str">
            <v>男</v>
          </cell>
          <cell r="R1386">
            <v>21</v>
          </cell>
        </row>
        <row r="1387">
          <cell r="C1387" t="str">
            <v>道立</v>
          </cell>
          <cell r="L1387" t="str">
            <v>普通科</v>
          </cell>
          <cell r="M1387" t="str">
            <v>女</v>
          </cell>
          <cell r="R1387">
            <v>12</v>
          </cell>
        </row>
        <row r="1388">
          <cell r="C1388" t="str">
            <v>道立</v>
          </cell>
          <cell r="L1388" t="str">
            <v>計</v>
          </cell>
          <cell r="M1388" t="str">
            <v>男</v>
          </cell>
          <cell r="R1388">
            <v>21</v>
          </cell>
        </row>
        <row r="1389">
          <cell r="C1389" t="str">
            <v>道立</v>
          </cell>
          <cell r="L1389" t="str">
            <v>計</v>
          </cell>
          <cell r="M1389" t="str">
            <v>女</v>
          </cell>
          <cell r="R1389">
            <v>12</v>
          </cell>
        </row>
        <row r="1390">
          <cell r="C1390" t="str">
            <v>道立</v>
          </cell>
          <cell r="L1390" t="str">
            <v>計</v>
          </cell>
          <cell r="M1390" t="str">
            <v/>
          </cell>
          <cell r="R1390">
            <v>33</v>
          </cell>
        </row>
        <row r="1391">
          <cell r="C1391" t="str">
            <v>道立</v>
          </cell>
          <cell r="L1391" t="str">
            <v>普通科</v>
          </cell>
          <cell r="M1391" t="str">
            <v>男</v>
          </cell>
          <cell r="R1391">
            <v>7</v>
          </cell>
        </row>
        <row r="1392">
          <cell r="C1392" t="str">
            <v>道立</v>
          </cell>
          <cell r="L1392" t="str">
            <v>普通科</v>
          </cell>
          <cell r="M1392" t="str">
            <v>女</v>
          </cell>
          <cell r="R1392">
            <v>7</v>
          </cell>
        </row>
        <row r="1393">
          <cell r="C1393" t="str">
            <v>道立</v>
          </cell>
          <cell r="L1393" t="str">
            <v>計</v>
          </cell>
          <cell r="M1393" t="str">
            <v>男</v>
          </cell>
          <cell r="R1393">
            <v>7</v>
          </cell>
        </row>
        <row r="1394">
          <cell r="C1394" t="str">
            <v>道立</v>
          </cell>
          <cell r="L1394" t="str">
            <v>計</v>
          </cell>
          <cell r="M1394" t="str">
            <v>女</v>
          </cell>
          <cell r="R1394">
            <v>7</v>
          </cell>
        </row>
        <row r="1395">
          <cell r="C1395" t="str">
            <v>道立</v>
          </cell>
          <cell r="L1395" t="str">
            <v>計</v>
          </cell>
          <cell r="M1395" t="str">
            <v/>
          </cell>
          <cell r="R1395">
            <v>14</v>
          </cell>
        </row>
        <row r="1396">
          <cell r="C1396" t="str">
            <v>道立</v>
          </cell>
          <cell r="L1396" t="str">
            <v>普通科</v>
          </cell>
          <cell r="M1396" t="str">
            <v>男</v>
          </cell>
          <cell r="R1396">
            <v>10</v>
          </cell>
        </row>
        <row r="1397">
          <cell r="C1397" t="str">
            <v>道立</v>
          </cell>
          <cell r="L1397" t="str">
            <v>普通科</v>
          </cell>
          <cell r="M1397" t="str">
            <v>女</v>
          </cell>
          <cell r="R1397">
            <v>8</v>
          </cell>
        </row>
        <row r="1398">
          <cell r="C1398" t="str">
            <v>道立</v>
          </cell>
          <cell r="L1398" t="str">
            <v>計</v>
          </cell>
          <cell r="M1398" t="str">
            <v>男</v>
          </cell>
          <cell r="R1398">
            <v>10</v>
          </cell>
        </row>
        <row r="1399">
          <cell r="C1399" t="str">
            <v>道立</v>
          </cell>
          <cell r="L1399" t="str">
            <v>計</v>
          </cell>
          <cell r="M1399" t="str">
            <v>女</v>
          </cell>
          <cell r="R1399">
            <v>8</v>
          </cell>
        </row>
        <row r="1400">
          <cell r="C1400" t="str">
            <v>道立</v>
          </cell>
          <cell r="L1400" t="str">
            <v>計</v>
          </cell>
          <cell r="M1400" t="str">
            <v/>
          </cell>
          <cell r="R1400">
            <v>18</v>
          </cell>
        </row>
        <row r="1401">
          <cell r="C1401" t="str">
            <v>道立</v>
          </cell>
          <cell r="L1401" t="str">
            <v>計</v>
          </cell>
          <cell r="M1401" t="str">
            <v>男</v>
          </cell>
          <cell r="R1401">
            <v>0</v>
          </cell>
        </row>
        <row r="1402">
          <cell r="C1402" t="str">
            <v>道立</v>
          </cell>
          <cell r="L1402" t="str">
            <v>計</v>
          </cell>
          <cell r="M1402" t="str">
            <v>女</v>
          </cell>
          <cell r="R1402">
            <v>0</v>
          </cell>
        </row>
        <row r="1403">
          <cell r="C1403" t="str">
            <v>道立</v>
          </cell>
          <cell r="L1403" t="str">
            <v>計</v>
          </cell>
          <cell r="M1403" t="str">
            <v/>
          </cell>
          <cell r="R1403">
            <v>0</v>
          </cell>
        </row>
        <row r="1404">
          <cell r="C1404" t="str">
            <v>市町村立</v>
          </cell>
          <cell r="L1404" t="str">
            <v>普通科</v>
          </cell>
          <cell r="M1404" t="str">
            <v>男</v>
          </cell>
          <cell r="R1404">
            <v>0</v>
          </cell>
        </row>
        <row r="1405">
          <cell r="C1405" t="str">
            <v>市町村立</v>
          </cell>
          <cell r="L1405" t="str">
            <v>普通科</v>
          </cell>
          <cell r="M1405" t="str">
            <v>女</v>
          </cell>
          <cell r="R1405">
            <v>0</v>
          </cell>
        </row>
        <row r="1406">
          <cell r="C1406" t="str">
            <v>市町村立</v>
          </cell>
          <cell r="L1406" t="str">
            <v>農業関係</v>
          </cell>
          <cell r="M1406" t="str">
            <v>男</v>
          </cell>
          <cell r="R1406">
            <v>0</v>
          </cell>
        </row>
        <row r="1407">
          <cell r="C1407" t="str">
            <v>市町村立</v>
          </cell>
          <cell r="L1407" t="str">
            <v>農業関係</v>
          </cell>
          <cell r="M1407" t="str">
            <v>女</v>
          </cell>
          <cell r="R1407">
            <v>0</v>
          </cell>
        </row>
        <row r="1408">
          <cell r="C1408" t="str">
            <v>市町村立</v>
          </cell>
          <cell r="L1408" t="str">
            <v>総合学科</v>
          </cell>
          <cell r="M1408" t="str">
            <v>男</v>
          </cell>
          <cell r="R1408">
            <v>8</v>
          </cell>
        </row>
        <row r="1409">
          <cell r="C1409" t="str">
            <v>市町村立</v>
          </cell>
          <cell r="L1409" t="str">
            <v>総合学科</v>
          </cell>
          <cell r="M1409" t="str">
            <v>女</v>
          </cell>
          <cell r="R1409">
            <v>21</v>
          </cell>
        </row>
        <row r="1410">
          <cell r="C1410" t="str">
            <v>市町村立</v>
          </cell>
          <cell r="L1410" t="str">
            <v>計</v>
          </cell>
          <cell r="M1410" t="str">
            <v>男</v>
          </cell>
          <cell r="R1410">
            <v>8</v>
          </cell>
        </row>
        <row r="1411">
          <cell r="C1411" t="str">
            <v>市町村立</v>
          </cell>
          <cell r="L1411" t="str">
            <v>計</v>
          </cell>
          <cell r="M1411" t="str">
            <v>女</v>
          </cell>
          <cell r="R1411">
            <v>21</v>
          </cell>
        </row>
        <row r="1412">
          <cell r="C1412" t="str">
            <v>市町村立</v>
          </cell>
          <cell r="L1412" t="str">
            <v>計</v>
          </cell>
          <cell r="M1412" t="str">
            <v/>
          </cell>
          <cell r="R1412">
            <v>29</v>
          </cell>
        </row>
        <row r="1413">
          <cell r="C1413" t="str">
            <v>道立</v>
          </cell>
          <cell r="L1413" t="str">
            <v>普通科</v>
          </cell>
          <cell r="M1413" t="str">
            <v>男</v>
          </cell>
          <cell r="R1413">
            <v>126</v>
          </cell>
        </row>
        <row r="1414">
          <cell r="C1414" t="str">
            <v>道立</v>
          </cell>
          <cell r="L1414" t="str">
            <v>普通科</v>
          </cell>
          <cell r="M1414" t="str">
            <v>女</v>
          </cell>
          <cell r="R1414">
            <v>114</v>
          </cell>
        </row>
        <row r="1415">
          <cell r="C1415" t="str">
            <v>道立</v>
          </cell>
          <cell r="L1415" t="str">
            <v>計</v>
          </cell>
          <cell r="M1415" t="str">
            <v>男</v>
          </cell>
          <cell r="R1415">
            <v>126</v>
          </cell>
        </row>
        <row r="1416">
          <cell r="C1416" t="str">
            <v>道立</v>
          </cell>
          <cell r="L1416" t="str">
            <v>計</v>
          </cell>
          <cell r="M1416" t="str">
            <v>女</v>
          </cell>
          <cell r="R1416">
            <v>114</v>
          </cell>
        </row>
        <row r="1417">
          <cell r="C1417" t="str">
            <v>道立</v>
          </cell>
          <cell r="L1417" t="str">
            <v>計</v>
          </cell>
          <cell r="M1417" t="str">
            <v/>
          </cell>
          <cell r="R1417">
            <v>240</v>
          </cell>
        </row>
        <row r="1418">
          <cell r="C1418" t="str">
            <v>道立</v>
          </cell>
          <cell r="L1418" t="str">
            <v>普通科</v>
          </cell>
          <cell r="M1418" t="str">
            <v>男</v>
          </cell>
          <cell r="R1418">
            <v>104</v>
          </cell>
        </row>
        <row r="1419">
          <cell r="C1419" t="str">
            <v>道立</v>
          </cell>
          <cell r="L1419" t="str">
            <v>普通科</v>
          </cell>
          <cell r="M1419" t="str">
            <v>女</v>
          </cell>
          <cell r="R1419">
            <v>136</v>
          </cell>
        </row>
        <row r="1420">
          <cell r="C1420" t="str">
            <v>道立</v>
          </cell>
          <cell r="L1420" t="str">
            <v>計</v>
          </cell>
          <cell r="M1420" t="str">
            <v>男</v>
          </cell>
          <cell r="R1420">
            <v>104</v>
          </cell>
        </row>
        <row r="1421">
          <cell r="C1421" t="str">
            <v>道立</v>
          </cell>
          <cell r="L1421" t="str">
            <v>計</v>
          </cell>
          <cell r="M1421" t="str">
            <v>女</v>
          </cell>
          <cell r="R1421">
            <v>136</v>
          </cell>
        </row>
        <row r="1422">
          <cell r="C1422" t="str">
            <v>道立</v>
          </cell>
          <cell r="L1422" t="str">
            <v>計</v>
          </cell>
          <cell r="M1422" t="str">
            <v/>
          </cell>
          <cell r="R1422">
            <v>240</v>
          </cell>
        </row>
        <row r="1423">
          <cell r="C1423" t="str">
            <v>道立</v>
          </cell>
          <cell r="L1423" t="str">
            <v>電子機械関係</v>
          </cell>
          <cell r="M1423" t="str">
            <v>男</v>
          </cell>
          <cell r="R1423">
            <v>37</v>
          </cell>
        </row>
        <row r="1424">
          <cell r="C1424" t="str">
            <v>道立</v>
          </cell>
          <cell r="L1424" t="str">
            <v>電子機械関係</v>
          </cell>
          <cell r="M1424" t="str">
            <v>女</v>
          </cell>
          <cell r="R1424">
            <v>3</v>
          </cell>
        </row>
        <row r="1425">
          <cell r="C1425" t="str">
            <v>道立</v>
          </cell>
          <cell r="L1425" t="str">
            <v>建築関係</v>
          </cell>
          <cell r="M1425" t="str">
            <v>男</v>
          </cell>
          <cell r="R1425">
            <v>26</v>
          </cell>
        </row>
        <row r="1426">
          <cell r="C1426" t="str">
            <v>道立</v>
          </cell>
          <cell r="L1426" t="str">
            <v>建築関係</v>
          </cell>
          <cell r="M1426" t="str">
            <v>女</v>
          </cell>
          <cell r="R1426">
            <v>14</v>
          </cell>
        </row>
        <row r="1427">
          <cell r="C1427" t="str">
            <v>道立</v>
          </cell>
          <cell r="L1427" t="str">
            <v>土木関係</v>
          </cell>
          <cell r="M1427" t="str">
            <v>男</v>
          </cell>
          <cell r="R1427">
            <v>34</v>
          </cell>
        </row>
        <row r="1428">
          <cell r="C1428" t="str">
            <v>道立</v>
          </cell>
          <cell r="L1428" t="str">
            <v>土木関係</v>
          </cell>
          <cell r="M1428" t="str">
            <v>女</v>
          </cell>
          <cell r="R1428">
            <v>6</v>
          </cell>
        </row>
        <row r="1429">
          <cell r="C1429" t="str">
            <v>道立</v>
          </cell>
          <cell r="L1429" t="str">
            <v>電気関係</v>
          </cell>
          <cell r="M1429" t="str">
            <v>男</v>
          </cell>
          <cell r="R1429">
            <v>38</v>
          </cell>
        </row>
        <row r="1430">
          <cell r="C1430" t="str">
            <v>道立</v>
          </cell>
          <cell r="L1430" t="str">
            <v>電気関係</v>
          </cell>
          <cell r="M1430" t="str">
            <v>女</v>
          </cell>
          <cell r="R1430">
            <v>2</v>
          </cell>
        </row>
        <row r="1431">
          <cell r="C1431" t="str">
            <v>道立</v>
          </cell>
          <cell r="L1431" t="str">
            <v>計</v>
          </cell>
          <cell r="M1431" t="str">
            <v>男</v>
          </cell>
          <cell r="R1431">
            <v>135</v>
          </cell>
        </row>
        <row r="1432">
          <cell r="C1432" t="str">
            <v>道立</v>
          </cell>
          <cell r="L1432" t="str">
            <v>計</v>
          </cell>
          <cell r="M1432" t="str">
            <v>女</v>
          </cell>
          <cell r="R1432">
            <v>25</v>
          </cell>
        </row>
        <row r="1433">
          <cell r="C1433" t="str">
            <v>道立</v>
          </cell>
          <cell r="L1433" t="str">
            <v>計</v>
          </cell>
          <cell r="M1433" t="str">
            <v/>
          </cell>
          <cell r="R1433">
            <v>160</v>
          </cell>
        </row>
        <row r="1434">
          <cell r="C1434" t="str">
            <v>道立</v>
          </cell>
          <cell r="L1434" t="str">
            <v>農業関係</v>
          </cell>
          <cell r="M1434" t="str">
            <v>男</v>
          </cell>
          <cell r="R1434">
            <v>30</v>
          </cell>
        </row>
        <row r="1435">
          <cell r="C1435" t="str">
            <v>道立</v>
          </cell>
          <cell r="L1435" t="str">
            <v>農業関係</v>
          </cell>
          <cell r="M1435" t="str">
            <v>女</v>
          </cell>
          <cell r="R1435">
            <v>8</v>
          </cell>
        </row>
        <row r="1436">
          <cell r="C1436" t="str">
            <v>道立</v>
          </cell>
          <cell r="L1436" t="str">
            <v>畜産関係</v>
          </cell>
          <cell r="M1436" t="str">
            <v>男</v>
          </cell>
          <cell r="R1436">
            <v>29</v>
          </cell>
        </row>
        <row r="1437">
          <cell r="C1437" t="str">
            <v>道立</v>
          </cell>
          <cell r="L1437" t="str">
            <v>畜産関係</v>
          </cell>
          <cell r="M1437" t="str">
            <v>女</v>
          </cell>
          <cell r="R1437">
            <v>10</v>
          </cell>
        </row>
        <row r="1438">
          <cell r="C1438" t="str">
            <v>道立</v>
          </cell>
          <cell r="L1438" t="str">
            <v>食品化学関係</v>
          </cell>
          <cell r="M1438" t="str">
            <v>男</v>
          </cell>
          <cell r="R1438">
            <v>5</v>
          </cell>
        </row>
        <row r="1439">
          <cell r="C1439" t="str">
            <v>道立</v>
          </cell>
          <cell r="L1439" t="str">
            <v>食品化学関係</v>
          </cell>
          <cell r="M1439" t="str">
            <v>女</v>
          </cell>
          <cell r="R1439">
            <v>34</v>
          </cell>
        </row>
        <row r="1440">
          <cell r="C1440" t="str">
            <v>道立</v>
          </cell>
          <cell r="L1440" t="str">
            <v>農業土木関係</v>
          </cell>
          <cell r="M1440" t="str">
            <v>男</v>
          </cell>
          <cell r="R1440">
            <v>36</v>
          </cell>
        </row>
        <row r="1441">
          <cell r="C1441" t="str">
            <v>道立</v>
          </cell>
          <cell r="L1441" t="str">
            <v>農業土木関係</v>
          </cell>
          <cell r="M1441" t="str">
            <v>女</v>
          </cell>
          <cell r="R1441">
            <v>4</v>
          </cell>
        </row>
        <row r="1442">
          <cell r="C1442" t="str">
            <v>道立</v>
          </cell>
          <cell r="L1442" t="str">
            <v>林業関係</v>
          </cell>
          <cell r="M1442" t="str">
            <v>男</v>
          </cell>
          <cell r="R1442">
            <v>26</v>
          </cell>
        </row>
        <row r="1443">
          <cell r="C1443" t="str">
            <v>道立</v>
          </cell>
          <cell r="L1443" t="str">
            <v>林業関係</v>
          </cell>
          <cell r="M1443" t="str">
            <v>女</v>
          </cell>
          <cell r="R1443">
            <v>13</v>
          </cell>
        </row>
        <row r="1444">
          <cell r="C1444" t="str">
            <v>道立</v>
          </cell>
          <cell r="L1444" t="str">
            <v>計</v>
          </cell>
          <cell r="M1444" t="str">
            <v>男</v>
          </cell>
          <cell r="R1444">
            <v>126</v>
          </cell>
        </row>
        <row r="1445">
          <cell r="C1445" t="str">
            <v>道立</v>
          </cell>
          <cell r="L1445" t="str">
            <v>計</v>
          </cell>
          <cell r="M1445" t="str">
            <v>女</v>
          </cell>
          <cell r="R1445">
            <v>69</v>
          </cell>
        </row>
        <row r="1446">
          <cell r="C1446" t="str">
            <v>道立</v>
          </cell>
          <cell r="L1446" t="str">
            <v>計</v>
          </cell>
          <cell r="M1446" t="str">
            <v/>
          </cell>
          <cell r="R1446">
            <v>195</v>
          </cell>
        </row>
        <row r="1447">
          <cell r="C1447" t="str">
            <v>市町村立</v>
          </cell>
          <cell r="L1447" t="str">
            <v>商業関係</v>
          </cell>
          <cell r="M1447" t="str">
            <v>男</v>
          </cell>
          <cell r="R1447">
            <v>28</v>
          </cell>
        </row>
        <row r="1448">
          <cell r="C1448" t="str">
            <v>市町村立</v>
          </cell>
          <cell r="L1448" t="str">
            <v>商業関係</v>
          </cell>
          <cell r="M1448" t="str">
            <v>女</v>
          </cell>
          <cell r="R1448">
            <v>163</v>
          </cell>
        </row>
        <row r="1449">
          <cell r="C1449" t="str">
            <v>市町村立</v>
          </cell>
          <cell r="L1449" t="str">
            <v>計</v>
          </cell>
          <cell r="M1449" t="str">
            <v>男</v>
          </cell>
          <cell r="R1449">
            <v>28</v>
          </cell>
        </row>
        <row r="1450">
          <cell r="C1450" t="str">
            <v>市町村立</v>
          </cell>
          <cell r="L1450" t="str">
            <v>計</v>
          </cell>
          <cell r="M1450" t="str">
            <v>女</v>
          </cell>
          <cell r="R1450">
            <v>163</v>
          </cell>
        </row>
        <row r="1451">
          <cell r="C1451" t="str">
            <v>市町村立</v>
          </cell>
          <cell r="L1451" t="str">
            <v>計</v>
          </cell>
          <cell r="M1451" t="str">
            <v/>
          </cell>
          <cell r="R1451">
            <v>191</v>
          </cell>
        </row>
        <row r="1452">
          <cell r="C1452" t="str">
            <v>私立</v>
          </cell>
          <cell r="L1452" t="str">
            <v>普通科</v>
          </cell>
          <cell r="M1452" t="str">
            <v>男</v>
          </cell>
          <cell r="R1452">
            <v>114</v>
          </cell>
        </row>
        <row r="1453">
          <cell r="C1453" t="str">
            <v>私立</v>
          </cell>
          <cell r="L1453" t="str">
            <v>普通科</v>
          </cell>
          <cell r="M1453" t="str">
            <v>女</v>
          </cell>
          <cell r="R1453">
            <v>155</v>
          </cell>
        </row>
        <row r="1454">
          <cell r="C1454" t="str">
            <v>私立</v>
          </cell>
          <cell r="L1454" t="str">
            <v>計</v>
          </cell>
          <cell r="M1454" t="str">
            <v>男</v>
          </cell>
          <cell r="R1454">
            <v>114</v>
          </cell>
        </row>
        <row r="1455">
          <cell r="C1455" t="str">
            <v>私立</v>
          </cell>
          <cell r="L1455" t="str">
            <v>計</v>
          </cell>
          <cell r="M1455" t="str">
            <v>女</v>
          </cell>
          <cell r="R1455">
            <v>155</v>
          </cell>
        </row>
        <row r="1456">
          <cell r="C1456" t="str">
            <v>私立</v>
          </cell>
          <cell r="L1456" t="str">
            <v>計</v>
          </cell>
          <cell r="M1456" t="str">
            <v/>
          </cell>
          <cell r="R1456">
            <v>269</v>
          </cell>
        </row>
        <row r="1457">
          <cell r="C1457" t="str">
            <v>私立</v>
          </cell>
          <cell r="L1457" t="str">
            <v>普通科</v>
          </cell>
          <cell r="M1457" t="str">
            <v>男</v>
          </cell>
          <cell r="R1457">
            <v>101</v>
          </cell>
        </row>
        <row r="1458">
          <cell r="C1458" t="str">
            <v>私立</v>
          </cell>
          <cell r="L1458" t="str">
            <v>普通科</v>
          </cell>
          <cell r="M1458" t="str">
            <v>女</v>
          </cell>
          <cell r="R1458">
            <v>67</v>
          </cell>
        </row>
        <row r="1459">
          <cell r="C1459" t="str">
            <v>私立</v>
          </cell>
          <cell r="L1459" t="str">
            <v>計</v>
          </cell>
          <cell r="M1459" t="str">
            <v>男</v>
          </cell>
          <cell r="R1459">
            <v>101</v>
          </cell>
        </row>
        <row r="1460">
          <cell r="C1460" t="str">
            <v>私立</v>
          </cell>
          <cell r="L1460" t="str">
            <v>計</v>
          </cell>
          <cell r="M1460" t="str">
            <v>女</v>
          </cell>
          <cell r="R1460">
            <v>67</v>
          </cell>
        </row>
        <row r="1461">
          <cell r="C1461" t="str">
            <v>私立</v>
          </cell>
          <cell r="L1461" t="str">
            <v>計</v>
          </cell>
          <cell r="M1461" t="str">
            <v/>
          </cell>
          <cell r="R1461">
            <v>168</v>
          </cell>
        </row>
        <row r="1462">
          <cell r="C1462" t="str">
            <v>道立</v>
          </cell>
          <cell r="L1462" t="str">
            <v>普通科</v>
          </cell>
          <cell r="M1462" t="str">
            <v>男</v>
          </cell>
          <cell r="R1462">
            <v>85</v>
          </cell>
        </row>
        <row r="1463">
          <cell r="C1463" t="str">
            <v>道立</v>
          </cell>
          <cell r="L1463" t="str">
            <v>普通科</v>
          </cell>
          <cell r="M1463" t="str">
            <v>女</v>
          </cell>
          <cell r="R1463">
            <v>75</v>
          </cell>
        </row>
        <row r="1464">
          <cell r="C1464" t="str">
            <v>道立</v>
          </cell>
          <cell r="L1464" t="str">
            <v>計</v>
          </cell>
          <cell r="M1464" t="str">
            <v>男</v>
          </cell>
          <cell r="R1464">
            <v>85</v>
          </cell>
        </row>
        <row r="1465">
          <cell r="C1465" t="str">
            <v>道立</v>
          </cell>
          <cell r="L1465" t="str">
            <v>計</v>
          </cell>
          <cell r="M1465" t="str">
            <v>女</v>
          </cell>
          <cell r="R1465">
            <v>75</v>
          </cell>
        </row>
        <row r="1466">
          <cell r="C1466" t="str">
            <v>道立</v>
          </cell>
          <cell r="L1466" t="str">
            <v>計</v>
          </cell>
          <cell r="M1466" t="str">
            <v/>
          </cell>
          <cell r="R1466">
            <v>160</v>
          </cell>
        </row>
        <row r="1467">
          <cell r="C1467" t="str">
            <v>道立</v>
          </cell>
          <cell r="L1467" t="str">
            <v>普通科</v>
          </cell>
          <cell r="M1467" t="str">
            <v>男</v>
          </cell>
          <cell r="R1467">
            <v>34</v>
          </cell>
        </row>
        <row r="1468">
          <cell r="C1468" t="str">
            <v>道立</v>
          </cell>
          <cell r="L1468" t="str">
            <v>普通科</v>
          </cell>
          <cell r="M1468" t="str">
            <v>女</v>
          </cell>
          <cell r="R1468">
            <v>29</v>
          </cell>
        </row>
        <row r="1469">
          <cell r="C1469" t="str">
            <v>道立</v>
          </cell>
          <cell r="L1469" t="str">
            <v>計</v>
          </cell>
          <cell r="M1469" t="str">
            <v>男</v>
          </cell>
          <cell r="R1469">
            <v>34</v>
          </cell>
        </row>
        <row r="1470">
          <cell r="C1470" t="str">
            <v>道立</v>
          </cell>
          <cell r="L1470" t="str">
            <v>計</v>
          </cell>
          <cell r="M1470" t="str">
            <v>女</v>
          </cell>
          <cell r="R1470">
            <v>29</v>
          </cell>
        </row>
        <row r="1471">
          <cell r="C1471" t="str">
            <v>道立</v>
          </cell>
          <cell r="L1471" t="str">
            <v>計</v>
          </cell>
          <cell r="M1471" t="str">
            <v/>
          </cell>
          <cell r="R1471">
            <v>63</v>
          </cell>
        </row>
        <row r="1472">
          <cell r="C1472" t="str">
            <v>市町村立</v>
          </cell>
          <cell r="L1472" t="str">
            <v>農業関係</v>
          </cell>
          <cell r="M1472" t="str">
            <v>男</v>
          </cell>
          <cell r="R1472">
            <v>12</v>
          </cell>
        </row>
        <row r="1473">
          <cell r="C1473" t="str">
            <v>市町村立</v>
          </cell>
          <cell r="L1473" t="str">
            <v>農業関係</v>
          </cell>
          <cell r="M1473" t="str">
            <v>女</v>
          </cell>
          <cell r="R1473">
            <v>7</v>
          </cell>
        </row>
        <row r="1474">
          <cell r="C1474" t="str">
            <v>市町村立</v>
          </cell>
          <cell r="L1474" t="str">
            <v>食品化学関係</v>
          </cell>
          <cell r="M1474" t="str">
            <v>男</v>
          </cell>
          <cell r="R1474">
            <v>10</v>
          </cell>
        </row>
        <row r="1475">
          <cell r="C1475" t="str">
            <v>市町村立</v>
          </cell>
          <cell r="L1475" t="str">
            <v>食品化学関係</v>
          </cell>
          <cell r="M1475" t="str">
            <v>女</v>
          </cell>
          <cell r="R1475">
            <v>9</v>
          </cell>
        </row>
        <row r="1476">
          <cell r="C1476" t="str">
            <v>市町村立</v>
          </cell>
          <cell r="L1476" t="str">
            <v>計</v>
          </cell>
          <cell r="M1476" t="str">
            <v>男</v>
          </cell>
          <cell r="R1476">
            <v>22</v>
          </cell>
        </row>
        <row r="1477">
          <cell r="C1477" t="str">
            <v>市町村立</v>
          </cell>
          <cell r="L1477" t="str">
            <v>計</v>
          </cell>
          <cell r="M1477" t="str">
            <v>女</v>
          </cell>
          <cell r="R1477">
            <v>16</v>
          </cell>
        </row>
        <row r="1478">
          <cell r="C1478" t="str">
            <v>市町村立</v>
          </cell>
          <cell r="L1478" t="str">
            <v>計</v>
          </cell>
          <cell r="M1478" t="str">
            <v/>
          </cell>
          <cell r="R1478">
            <v>38</v>
          </cell>
        </row>
        <row r="1479">
          <cell r="C1479" t="str">
            <v>道立</v>
          </cell>
          <cell r="L1479" t="str">
            <v>普通科</v>
          </cell>
          <cell r="M1479" t="str">
            <v>男</v>
          </cell>
          <cell r="R1479">
            <v>29</v>
          </cell>
        </row>
        <row r="1480">
          <cell r="C1480" t="str">
            <v>道立</v>
          </cell>
          <cell r="L1480" t="str">
            <v>普通科</v>
          </cell>
          <cell r="M1480" t="str">
            <v>女</v>
          </cell>
          <cell r="R1480">
            <v>26</v>
          </cell>
        </row>
        <row r="1481">
          <cell r="C1481" t="str">
            <v>道立</v>
          </cell>
          <cell r="L1481" t="str">
            <v>計</v>
          </cell>
          <cell r="M1481" t="str">
            <v>男</v>
          </cell>
          <cell r="R1481">
            <v>29</v>
          </cell>
        </row>
        <row r="1482">
          <cell r="C1482" t="str">
            <v>道立</v>
          </cell>
          <cell r="L1482" t="str">
            <v>計</v>
          </cell>
          <cell r="M1482" t="str">
            <v>女</v>
          </cell>
          <cell r="R1482">
            <v>26</v>
          </cell>
        </row>
        <row r="1483">
          <cell r="C1483" t="str">
            <v>道立</v>
          </cell>
          <cell r="L1483" t="str">
            <v>計</v>
          </cell>
          <cell r="M1483" t="str">
            <v/>
          </cell>
          <cell r="R1483">
            <v>55</v>
          </cell>
        </row>
        <row r="1484">
          <cell r="C1484" t="str">
            <v>道立</v>
          </cell>
          <cell r="L1484" t="str">
            <v>普通科</v>
          </cell>
          <cell r="M1484" t="str">
            <v>男</v>
          </cell>
          <cell r="R1484">
            <v>28</v>
          </cell>
        </row>
        <row r="1485">
          <cell r="C1485" t="str">
            <v>道立</v>
          </cell>
          <cell r="L1485" t="str">
            <v>普通科</v>
          </cell>
          <cell r="M1485" t="str">
            <v>女</v>
          </cell>
          <cell r="R1485">
            <v>28</v>
          </cell>
        </row>
        <row r="1486">
          <cell r="C1486" t="str">
            <v>道立</v>
          </cell>
          <cell r="L1486" t="str">
            <v>計</v>
          </cell>
          <cell r="M1486" t="str">
            <v>男</v>
          </cell>
          <cell r="R1486">
            <v>28</v>
          </cell>
        </row>
        <row r="1487">
          <cell r="C1487" t="str">
            <v>道立</v>
          </cell>
          <cell r="L1487" t="str">
            <v>計</v>
          </cell>
          <cell r="M1487" t="str">
            <v>女</v>
          </cell>
          <cell r="R1487">
            <v>28</v>
          </cell>
        </row>
        <row r="1488">
          <cell r="C1488" t="str">
            <v>道立</v>
          </cell>
          <cell r="L1488" t="str">
            <v>計</v>
          </cell>
          <cell r="M1488" t="str">
            <v/>
          </cell>
          <cell r="R1488">
            <v>56</v>
          </cell>
        </row>
        <row r="1489">
          <cell r="C1489" t="str">
            <v>道立</v>
          </cell>
          <cell r="L1489" t="str">
            <v>総合学科</v>
          </cell>
          <cell r="M1489" t="str">
            <v>男</v>
          </cell>
          <cell r="R1489">
            <v>53</v>
          </cell>
        </row>
        <row r="1490">
          <cell r="C1490" t="str">
            <v>道立</v>
          </cell>
          <cell r="L1490" t="str">
            <v>総合学科</v>
          </cell>
          <cell r="M1490" t="str">
            <v>女</v>
          </cell>
          <cell r="R1490">
            <v>28</v>
          </cell>
        </row>
        <row r="1491">
          <cell r="C1491" t="str">
            <v>道立</v>
          </cell>
          <cell r="L1491" t="str">
            <v>計</v>
          </cell>
          <cell r="M1491" t="str">
            <v>男</v>
          </cell>
          <cell r="R1491">
            <v>53</v>
          </cell>
        </row>
        <row r="1492">
          <cell r="C1492" t="str">
            <v>道立</v>
          </cell>
          <cell r="L1492" t="str">
            <v>計</v>
          </cell>
          <cell r="M1492" t="str">
            <v>女</v>
          </cell>
          <cell r="R1492">
            <v>28</v>
          </cell>
        </row>
        <row r="1493">
          <cell r="C1493" t="str">
            <v>道立</v>
          </cell>
          <cell r="L1493" t="str">
            <v>計</v>
          </cell>
          <cell r="M1493" t="str">
            <v/>
          </cell>
          <cell r="R1493">
            <v>81</v>
          </cell>
        </row>
        <row r="1494">
          <cell r="C1494" t="str">
            <v>道立</v>
          </cell>
          <cell r="L1494" t="str">
            <v>普通科</v>
          </cell>
          <cell r="M1494" t="str">
            <v>男</v>
          </cell>
          <cell r="R1494">
            <v>54</v>
          </cell>
        </row>
        <row r="1495">
          <cell r="C1495" t="str">
            <v>道立</v>
          </cell>
          <cell r="L1495" t="str">
            <v>普通科</v>
          </cell>
          <cell r="M1495" t="str">
            <v>女</v>
          </cell>
          <cell r="R1495">
            <v>97</v>
          </cell>
        </row>
        <row r="1496">
          <cell r="C1496" t="str">
            <v>道立</v>
          </cell>
          <cell r="L1496" t="str">
            <v>計</v>
          </cell>
          <cell r="M1496" t="str">
            <v>男</v>
          </cell>
          <cell r="R1496">
            <v>54</v>
          </cell>
        </row>
        <row r="1497">
          <cell r="C1497" t="str">
            <v>道立</v>
          </cell>
          <cell r="L1497" t="str">
            <v>計</v>
          </cell>
          <cell r="M1497" t="str">
            <v>女</v>
          </cell>
          <cell r="R1497">
            <v>97</v>
          </cell>
        </row>
        <row r="1498">
          <cell r="C1498" t="str">
            <v>道立</v>
          </cell>
          <cell r="L1498" t="str">
            <v>計</v>
          </cell>
          <cell r="M1498" t="str">
            <v/>
          </cell>
          <cell r="R1498">
            <v>151</v>
          </cell>
        </row>
        <row r="1499">
          <cell r="C1499" t="str">
            <v>私立</v>
          </cell>
          <cell r="L1499" t="str">
            <v>普通科</v>
          </cell>
          <cell r="M1499" t="str">
            <v>男</v>
          </cell>
          <cell r="R1499">
            <v>100</v>
          </cell>
        </row>
        <row r="1500">
          <cell r="C1500" t="str">
            <v>私立</v>
          </cell>
          <cell r="L1500" t="str">
            <v>普通科</v>
          </cell>
          <cell r="M1500" t="str">
            <v>女</v>
          </cell>
          <cell r="R1500">
            <v>52</v>
          </cell>
        </row>
        <row r="1501">
          <cell r="C1501" t="str">
            <v>私立</v>
          </cell>
          <cell r="L1501" t="str">
            <v>計</v>
          </cell>
          <cell r="M1501" t="str">
            <v>男</v>
          </cell>
          <cell r="R1501">
            <v>100</v>
          </cell>
        </row>
        <row r="1502">
          <cell r="C1502" t="str">
            <v>私立</v>
          </cell>
          <cell r="L1502" t="str">
            <v>計</v>
          </cell>
          <cell r="M1502" t="str">
            <v>女</v>
          </cell>
          <cell r="R1502">
            <v>52</v>
          </cell>
        </row>
        <row r="1503">
          <cell r="C1503" t="str">
            <v>私立</v>
          </cell>
          <cell r="L1503" t="str">
            <v>計</v>
          </cell>
          <cell r="M1503" t="str">
            <v/>
          </cell>
          <cell r="R1503">
            <v>152</v>
          </cell>
        </row>
        <row r="1504">
          <cell r="C1504" t="str">
            <v>道立</v>
          </cell>
          <cell r="L1504" t="str">
            <v>農業関係</v>
          </cell>
          <cell r="M1504" t="str">
            <v>男</v>
          </cell>
          <cell r="R1504">
            <v>19</v>
          </cell>
        </row>
        <row r="1505">
          <cell r="C1505" t="str">
            <v>道立</v>
          </cell>
          <cell r="L1505" t="str">
            <v>農業関係</v>
          </cell>
          <cell r="M1505" t="str">
            <v>女</v>
          </cell>
          <cell r="R1505">
            <v>3</v>
          </cell>
        </row>
        <row r="1506">
          <cell r="C1506" t="str">
            <v>道立</v>
          </cell>
          <cell r="L1506" t="str">
            <v>生活科学関係</v>
          </cell>
          <cell r="M1506" t="str">
            <v>男</v>
          </cell>
          <cell r="R1506">
            <v>7</v>
          </cell>
        </row>
        <row r="1507">
          <cell r="C1507" t="str">
            <v>道立</v>
          </cell>
          <cell r="L1507" t="str">
            <v>生活科学関係</v>
          </cell>
          <cell r="M1507" t="str">
            <v>女</v>
          </cell>
          <cell r="R1507">
            <v>4</v>
          </cell>
        </row>
        <row r="1508">
          <cell r="C1508" t="str">
            <v>道立</v>
          </cell>
          <cell r="L1508" t="str">
            <v>計</v>
          </cell>
          <cell r="M1508" t="str">
            <v>男</v>
          </cell>
          <cell r="R1508">
            <v>26</v>
          </cell>
        </row>
        <row r="1509">
          <cell r="C1509" t="str">
            <v>道立</v>
          </cell>
          <cell r="L1509" t="str">
            <v>計</v>
          </cell>
          <cell r="M1509" t="str">
            <v>女</v>
          </cell>
          <cell r="R1509">
            <v>7</v>
          </cell>
        </row>
        <row r="1510">
          <cell r="C1510" t="str">
            <v>道立</v>
          </cell>
          <cell r="L1510" t="str">
            <v>計</v>
          </cell>
          <cell r="M1510" t="str">
            <v/>
          </cell>
          <cell r="R1510">
            <v>33</v>
          </cell>
        </row>
        <row r="1511">
          <cell r="C1511" t="str">
            <v>道立</v>
          </cell>
          <cell r="L1511" t="str">
            <v>普通科</v>
          </cell>
          <cell r="M1511" t="str">
            <v>男</v>
          </cell>
          <cell r="R1511">
            <v>8</v>
          </cell>
        </row>
        <row r="1512">
          <cell r="C1512" t="str">
            <v>道立</v>
          </cell>
          <cell r="L1512" t="str">
            <v>普通科</v>
          </cell>
          <cell r="M1512" t="str">
            <v>女</v>
          </cell>
          <cell r="R1512">
            <v>14</v>
          </cell>
        </row>
        <row r="1513">
          <cell r="C1513" t="str">
            <v>道立</v>
          </cell>
          <cell r="L1513" t="str">
            <v>計</v>
          </cell>
          <cell r="M1513" t="str">
            <v>男</v>
          </cell>
          <cell r="R1513">
            <v>8</v>
          </cell>
        </row>
        <row r="1514">
          <cell r="C1514" t="str">
            <v>道立</v>
          </cell>
          <cell r="L1514" t="str">
            <v>計</v>
          </cell>
          <cell r="M1514" t="str">
            <v>女</v>
          </cell>
          <cell r="R1514">
            <v>14</v>
          </cell>
        </row>
        <row r="1515">
          <cell r="C1515" t="str">
            <v>道立</v>
          </cell>
          <cell r="L1515" t="str">
            <v>計</v>
          </cell>
          <cell r="M1515" t="str">
            <v/>
          </cell>
          <cell r="R1515">
            <v>22</v>
          </cell>
        </row>
        <row r="1516">
          <cell r="C1516" t="str">
            <v>道立</v>
          </cell>
          <cell r="L1516" t="str">
            <v>普通科</v>
          </cell>
          <cell r="M1516" t="str">
            <v>男</v>
          </cell>
          <cell r="R1516">
            <v>19</v>
          </cell>
        </row>
        <row r="1517">
          <cell r="C1517" t="str">
            <v>道立</v>
          </cell>
          <cell r="L1517" t="str">
            <v>普通科</v>
          </cell>
          <cell r="M1517" t="str">
            <v>女</v>
          </cell>
          <cell r="R1517">
            <v>19</v>
          </cell>
        </row>
        <row r="1518">
          <cell r="C1518" t="str">
            <v>道立</v>
          </cell>
          <cell r="L1518" t="str">
            <v>計</v>
          </cell>
          <cell r="M1518" t="str">
            <v>男</v>
          </cell>
          <cell r="R1518">
            <v>19</v>
          </cell>
        </row>
        <row r="1519">
          <cell r="C1519" t="str">
            <v>道立</v>
          </cell>
          <cell r="L1519" t="str">
            <v>計</v>
          </cell>
          <cell r="M1519" t="str">
            <v>女</v>
          </cell>
          <cell r="R1519">
            <v>19</v>
          </cell>
        </row>
        <row r="1520">
          <cell r="C1520" t="str">
            <v>道立</v>
          </cell>
          <cell r="L1520" t="str">
            <v>計</v>
          </cell>
          <cell r="M1520" t="str">
            <v/>
          </cell>
          <cell r="R1520">
            <v>38</v>
          </cell>
        </row>
        <row r="1521">
          <cell r="C1521" t="str">
            <v>私立</v>
          </cell>
          <cell r="L1521" t="str">
            <v>計</v>
          </cell>
          <cell r="M1521" t="str">
            <v>男</v>
          </cell>
          <cell r="R1521">
            <v>0</v>
          </cell>
        </row>
        <row r="1522">
          <cell r="C1522" t="str">
            <v>私立</v>
          </cell>
          <cell r="L1522" t="str">
            <v>計</v>
          </cell>
          <cell r="M1522" t="str">
            <v>女</v>
          </cell>
          <cell r="R1522">
            <v>0</v>
          </cell>
        </row>
        <row r="1523">
          <cell r="C1523" t="str">
            <v>私立</v>
          </cell>
          <cell r="L1523" t="str">
            <v>計</v>
          </cell>
          <cell r="M1523" t="str">
            <v/>
          </cell>
          <cell r="R1523">
            <v>0</v>
          </cell>
        </row>
        <row r="1524">
          <cell r="C1524" t="str">
            <v>道立</v>
          </cell>
          <cell r="L1524" t="str">
            <v>普通科</v>
          </cell>
          <cell r="M1524" t="str">
            <v>男</v>
          </cell>
          <cell r="R1524">
            <v>61</v>
          </cell>
        </row>
        <row r="1525">
          <cell r="C1525" t="str">
            <v>道立</v>
          </cell>
          <cell r="L1525" t="str">
            <v>普通科</v>
          </cell>
          <cell r="M1525" t="str">
            <v>女</v>
          </cell>
          <cell r="R1525">
            <v>51</v>
          </cell>
        </row>
        <row r="1526">
          <cell r="C1526" t="str">
            <v>道立</v>
          </cell>
          <cell r="L1526" t="str">
            <v>計</v>
          </cell>
          <cell r="M1526" t="str">
            <v>男</v>
          </cell>
          <cell r="R1526">
            <v>61</v>
          </cell>
        </row>
        <row r="1527">
          <cell r="C1527" t="str">
            <v>道立</v>
          </cell>
          <cell r="L1527" t="str">
            <v>計</v>
          </cell>
          <cell r="M1527" t="str">
            <v>女</v>
          </cell>
          <cell r="R1527">
            <v>51</v>
          </cell>
        </row>
        <row r="1528">
          <cell r="C1528" t="str">
            <v>道立</v>
          </cell>
          <cell r="L1528" t="str">
            <v>計</v>
          </cell>
          <cell r="M1528" t="str">
            <v/>
          </cell>
          <cell r="R1528">
            <v>112</v>
          </cell>
        </row>
        <row r="1529">
          <cell r="C1529" t="str">
            <v>道立</v>
          </cell>
          <cell r="L1529" t="str">
            <v>総合学科</v>
          </cell>
          <cell r="M1529" t="str">
            <v>男</v>
          </cell>
          <cell r="R1529">
            <v>17</v>
          </cell>
        </row>
        <row r="1530">
          <cell r="C1530" t="str">
            <v>道立</v>
          </cell>
          <cell r="L1530" t="str">
            <v>総合学科</v>
          </cell>
          <cell r="M1530" t="str">
            <v>女</v>
          </cell>
          <cell r="R1530">
            <v>28</v>
          </cell>
        </row>
        <row r="1531">
          <cell r="C1531" t="str">
            <v>道立</v>
          </cell>
          <cell r="L1531" t="str">
            <v>計</v>
          </cell>
          <cell r="M1531" t="str">
            <v>男</v>
          </cell>
          <cell r="R1531">
            <v>17</v>
          </cell>
        </row>
        <row r="1532">
          <cell r="C1532" t="str">
            <v>道立</v>
          </cell>
          <cell r="L1532" t="str">
            <v>計</v>
          </cell>
          <cell r="M1532" t="str">
            <v>女</v>
          </cell>
          <cell r="R1532">
            <v>28</v>
          </cell>
        </row>
        <row r="1533">
          <cell r="C1533" t="str">
            <v>道立</v>
          </cell>
          <cell r="L1533" t="str">
            <v>計</v>
          </cell>
          <cell r="M1533" t="str">
            <v/>
          </cell>
          <cell r="R1533">
            <v>45</v>
          </cell>
        </row>
        <row r="1534">
          <cell r="C1534" t="str">
            <v>道立</v>
          </cell>
          <cell r="L1534" t="str">
            <v>普通科</v>
          </cell>
          <cell r="M1534" t="str">
            <v>男</v>
          </cell>
          <cell r="R1534">
            <v>9</v>
          </cell>
        </row>
        <row r="1535">
          <cell r="C1535" t="str">
            <v>道立</v>
          </cell>
          <cell r="L1535" t="str">
            <v>普通科</v>
          </cell>
          <cell r="M1535" t="str">
            <v>女</v>
          </cell>
          <cell r="R1535">
            <v>22</v>
          </cell>
        </row>
        <row r="1536">
          <cell r="C1536" t="str">
            <v>道立</v>
          </cell>
          <cell r="L1536" t="str">
            <v>計</v>
          </cell>
          <cell r="M1536" t="str">
            <v>男</v>
          </cell>
          <cell r="R1536">
            <v>9</v>
          </cell>
        </row>
        <row r="1537">
          <cell r="C1537" t="str">
            <v>道立</v>
          </cell>
          <cell r="L1537" t="str">
            <v>計</v>
          </cell>
          <cell r="M1537" t="str">
            <v>女</v>
          </cell>
          <cell r="R1537">
            <v>22</v>
          </cell>
        </row>
        <row r="1538">
          <cell r="C1538" t="str">
            <v>道立</v>
          </cell>
          <cell r="L1538" t="str">
            <v>計</v>
          </cell>
          <cell r="M1538" t="str">
            <v/>
          </cell>
          <cell r="R1538">
            <v>31</v>
          </cell>
        </row>
        <row r="1539">
          <cell r="C1539" t="str">
            <v>道立</v>
          </cell>
          <cell r="L1539" t="str">
            <v>普通科</v>
          </cell>
          <cell r="M1539" t="str">
            <v>男</v>
          </cell>
          <cell r="R1539">
            <v>39</v>
          </cell>
        </row>
        <row r="1540">
          <cell r="C1540" t="str">
            <v>道立</v>
          </cell>
          <cell r="L1540" t="str">
            <v>普通科</v>
          </cell>
          <cell r="M1540" t="str">
            <v>女</v>
          </cell>
          <cell r="R1540">
            <v>25</v>
          </cell>
        </row>
        <row r="1541">
          <cell r="C1541" t="str">
            <v>道立</v>
          </cell>
          <cell r="L1541" t="str">
            <v>計</v>
          </cell>
          <cell r="M1541" t="str">
            <v>男</v>
          </cell>
          <cell r="R1541">
            <v>39</v>
          </cell>
        </row>
        <row r="1542">
          <cell r="C1542" t="str">
            <v>道立</v>
          </cell>
          <cell r="L1542" t="str">
            <v>計</v>
          </cell>
          <cell r="M1542" t="str">
            <v>女</v>
          </cell>
          <cell r="R1542">
            <v>25</v>
          </cell>
        </row>
        <row r="1543">
          <cell r="C1543" t="str">
            <v>道立</v>
          </cell>
          <cell r="L1543" t="str">
            <v>計</v>
          </cell>
          <cell r="M1543" t="str">
            <v/>
          </cell>
          <cell r="R1543">
            <v>64</v>
          </cell>
        </row>
        <row r="1544">
          <cell r="C1544" t="str">
            <v>道立</v>
          </cell>
          <cell r="L1544" t="str">
            <v>普通科</v>
          </cell>
          <cell r="M1544" t="str">
            <v>男</v>
          </cell>
          <cell r="R1544">
            <v>109</v>
          </cell>
        </row>
        <row r="1545">
          <cell r="C1545" t="str">
            <v>道立</v>
          </cell>
          <cell r="L1545" t="str">
            <v>普通科</v>
          </cell>
          <cell r="M1545" t="str">
            <v>女</v>
          </cell>
          <cell r="R1545">
            <v>92</v>
          </cell>
        </row>
        <row r="1546">
          <cell r="C1546" t="str">
            <v>道立</v>
          </cell>
          <cell r="L1546" t="str">
            <v>理数関係</v>
          </cell>
          <cell r="M1546" t="str">
            <v>男</v>
          </cell>
          <cell r="R1546">
            <v>22</v>
          </cell>
        </row>
        <row r="1547">
          <cell r="C1547" t="str">
            <v>道立</v>
          </cell>
          <cell r="L1547" t="str">
            <v>理数関係</v>
          </cell>
          <cell r="M1547" t="str">
            <v>女</v>
          </cell>
          <cell r="R1547">
            <v>18</v>
          </cell>
        </row>
        <row r="1548">
          <cell r="C1548" t="str">
            <v>道立</v>
          </cell>
          <cell r="L1548" t="str">
            <v>計</v>
          </cell>
          <cell r="M1548" t="str">
            <v>男</v>
          </cell>
          <cell r="R1548">
            <v>131</v>
          </cell>
        </row>
        <row r="1549">
          <cell r="C1549" t="str">
            <v>道立</v>
          </cell>
          <cell r="L1549" t="str">
            <v>計</v>
          </cell>
          <cell r="M1549" t="str">
            <v>女</v>
          </cell>
          <cell r="R1549">
            <v>110</v>
          </cell>
        </row>
        <row r="1550">
          <cell r="C1550" t="str">
            <v>道立</v>
          </cell>
          <cell r="L1550" t="str">
            <v>計</v>
          </cell>
          <cell r="M1550" t="str">
            <v/>
          </cell>
          <cell r="R1550">
            <v>241</v>
          </cell>
        </row>
        <row r="1551">
          <cell r="C1551" t="str">
            <v>道立</v>
          </cell>
          <cell r="L1551" t="str">
            <v>普通科</v>
          </cell>
          <cell r="M1551" t="str">
            <v>男</v>
          </cell>
          <cell r="R1551">
            <v>92</v>
          </cell>
        </row>
        <row r="1552">
          <cell r="C1552" t="str">
            <v>道立</v>
          </cell>
          <cell r="L1552" t="str">
            <v>普通科</v>
          </cell>
          <cell r="M1552" t="str">
            <v>女</v>
          </cell>
          <cell r="R1552">
            <v>108</v>
          </cell>
        </row>
        <row r="1553">
          <cell r="C1553" t="str">
            <v>道立</v>
          </cell>
          <cell r="L1553" t="str">
            <v>計</v>
          </cell>
          <cell r="M1553" t="str">
            <v>男</v>
          </cell>
          <cell r="R1553">
            <v>92</v>
          </cell>
        </row>
        <row r="1554">
          <cell r="C1554" t="str">
            <v>道立</v>
          </cell>
          <cell r="L1554" t="str">
            <v>計</v>
          </cell>
          <cell r="M1554" t="str">
            <v>女</v>
          </cell>
          <cell r="R1554">
            <v>108</v>
          </cell>
        </row>
        <row r="1555">
          <cell r="C1555" t="str">
            <v>道立</v>
          </cell>
          <cell r="L1555" t="str">
            <v>計</v>
          </cell>
          <cell r="M1555" t="str">
            <v/>
          </cell>
          <cell r="R1555">
            <v>200</v>
          </cell>
        </row>
        <row r="1556">
          <cell r="C1556" t="str">
            <v>道立</v>
          </cell>
          <cell r="L1556" t="str">
            <v>国際経済関係</v>
          </cell>
          <cell r="M1556" t="str">
            <v>男</v>
          </cell>
          <cell r="R1556">
            <v>2</v>
          </cell>
        </row>
        <row r="1557">
          <cell r="C1557" t="str">
            <v>道立</v>
          </cell>
          <cell r="L1557" t="str">
            <v>国際経済関係</v>
          </cell>
          <cell r="M1557" t="str">
            <v>女</v>
          </cell>
          <cell r="R1557">
            <v>33</v>
          </cell>
        </row>
        <row r="1558">
          <cell r="C1558" t="str">
            <v>道立</v>
          </cell>
          <cell r="L1558" t="str">
            <v>流通経済関係</v>
          </cell>
          <cell r="M1558" t="str">
            <v>男</v>
          </cell>
          <cell r="R1558">
            <v>9</v>
          </cell>
        </row>
        <row r="1559">
          <cell r="C1559" t="str">
            <v>道立</v>
          </cell>
          <cell r="L1559" t="str">
            <v>流通経済関係</v>
          </cell>
          <cell r="M1559" t="str">
            <v>女</v>
          </cell>
          <cell r="R1559">
            <v>31</v>
          </cell>
        </row>
        <row r="1560">
          <cell r="C1560" t="str">
            <v>道立</v>
          </cell>
          <cell r="L1560" t="str">
            <v>会計関係</v>
          </cell>
          <cell r="M1560" t="str">
            <v>男</v>
          </cell>
          <cell r="R1560">
            <v>7</v>
          </cell>
        </row>
        <row r="1561">
          <cell r="C1561" t="str">
            <v>道立</v>
          </cell>
          <cell r="L1561" t="str">
            <v>会計関係</v>
          </cell>
          <cell r="M1561" t="str">
            <v>女</v>
          </cell>
          <cell r="R1561">
            <v>28</v>
          </cell>
        </row>
        <row r="1562">
          <cell r="C1562" t="str">
            <v>道立</v>
          </cell>
          <cell r="L1562" t="str">
            <v>情報処理関係</v>
          </cell>
          <cell r="M1562" t="str">
            <v>男</v>
          </cell>
          <cell r="R1562">
            <v>16</v>
          </cell>
        </row>
        <row r="1563">
          <cell r="C1563" t="str">
            <v>道立</v>
          </cell>
          <cell r="L1563" t="str">
            <v>情報処理関係</v>
          </cell>
          <cell r="M1563" t="str">
            <v>女</v>
          </cell>
          <cell r="R1563">
            <v>24</v>
          </cell>
        </row>
        <row r="1564">
          <cell r="C1564" t="str">
            <v>道立</v>
          </cell>
          <cell r="L1564" t="str">
            <v>計</v>
          </cell>
          <cell r="M1564" t="str">
            <v>男</v>
          </cell>
          <cell r="R1564">
            <v>34</v>
          </cell>
        </row>
        <row r="1565">
          <cell r="C1565" t="str">
            <v>道立</v>
          </cell>
          <cell r="L1565" t="str">
            <v>計</v>
          </cell>
          <cell r="M1565" t="str">
            <v>女</v>
          </cell>
          <cell r="R1565">
            <v>116</v>
          </cell>
        </row>
        <row r="1566">
          <cell r="C1566" t="str">
            <v>道立</v>
          </cell>
          <cell r="L1566" t="str">
            <v>計</v>
          </cell>
          <cell r="M1566" t="str">
            <v/>
          </cell>
          <cell r="R1566">
            <v>150</v>
          </cell>
        </row>
        <row r="1567">
          <cell r="C1567" t="str">
            <v>道立</v>
          </cell>
          <cell r="L1567" t="str">
            <v>電子機械関係</v>
          </cell>
          <cell r="M1567" t="str">
            <v>男</v>
          </cell>
          <cell r="R1567">
            <v>37</v>
          </cell>
        </row>
        <row r="1568">
          <cell r="C1568" t="str">
            <v>道立</v>
          </cell>
          <cell r="L1568" t="str">
            <v>電子機械関係</v>
          </cell>
          <cell r="M1568" t="str">
            <v>女</v>
          </cell>
          <cell r="R1568">
            <v>2</v>
          </cell>
        </row>
        <row r="1569">
          <cell r="C1569" t="str">
            <v>道立</v>
          </cell>
          <cell r="L1569" t="str">
            <v>化学工業関係</v>
          </cell>
          <cell r="M1569" t="str">
            <v>男</v>
          </cell>
          <cell r="R1569">
            <v>26</v>
          </cell>
        </row>
        <row r="1570">
          <cell r="C1570" t="str">
            <v>道立</v>
          </cell>
          <cell r="L1570" t="str">
            <v>化学工業関係</v>
          </cell>
          <cell r="M1570" t="str">
            <v>女</v>
          </cell>
          <cell r="R1570">
            <v>5</v>
          </cell>
        </row>
        <row r="1571">
          <cell r="C1571" t="str">
            <v>道立</v>
          </cell>
          <cell r="L1571" t="str">
            <v>土木関係</v>
          </cell>
          <cell r="M1571" t="str">
            <v>男</v>
          </cell>
          <cell r="R1571">
            <v>32</v>
          </cell>
        </row>
        <row r="1572">
          <cell r="C1572" t="str">
            <v>道立</v>
          </cell>
          <cell r="L1572" t="str">
            <v>土木関係</v>
          </cell>
          <cell r="M1572" t="str">
            <v>女</v>
          </cell>
          <cell r="R1572">
            <v>4</v>
          </cell>
        </row>
        <row r="1573">
          <cell r="C1573" t="str">
            <v>道立</v>
          </cell>
          <cell r="L1573" t="str">
            <v>電気関係</v>
          </cell>
          <cell r="M1573" t="str">
            <v>男</v>
          </cell>
          <cell r="R1573">
            <v>27</v>
          </cell>
        </row>
        <row r="1574">
          <cell r="C1574" t="str">
            <v>道立</v>
          </cell>
          <cell r="L1574" t="str">
            <v>電気関係</v>
          </cell>
          <cell r="M1574" t="str">
            <v>女</v>
          </cell>
          <cell r="R1574">
            <v>1</v>
          </cell>
        </row>
        <row r="1575">
          <cell r="C1575" t="str">
            <v>道立</v>
          </cell>
          <cell r="L1575" t="str">
            <v>建築関係</v>
          </cell>
          <cell r="M1575" t="str">
            <v>男</v>
          </cell>
          <cell r="R1575">
            <v>34</v>
          </cell>
        </row>
        <row r="1576">
          <cell r="C1576" t="str">
            <v>道立</v>
          </cell>
          <cell r="L1576" t="str">
            <v>建築関係</v>
          </cell>
          <cell r="M1576" t="str">
            <v>女</v>
          </cell>
          <cell r="R1576">
            <v>6</v>
          </cell>
        </row>
        <row r="1577">
          <cell r="C1577" t="str">
            <v>道立</v>
          </cell>
          <cell r="L1577" t="str">
            <v>機械関係</v>
          </cell>
          <cell r="M1577" t="str">
            <v>男</v>
          </cell>
          <cell r="R1577">
            <v>0</v>
          </cell>
        </row>
        <row r="1578">
          <cell r="C1578" t="str">
            <v>道立</v>
          </cell>
          <cell r="L1578" t="str">
            <v>機械関係</v>
          </cell>
          <cell r="M1578" t="str">
            <v>女</v>
          </cell>
          <cell r="R1578">
            <v>0</v>
          </cell>
        </row>
        <row r="1579">
          <cell r="C1579" t="str">
            <v>道立</v>
          </cell>
          <cell r="L1579" t="str">
            <v>計</v>
          </cell>
          <cell r="M1579" t="str">
            <v>男</v>
          </cell>
          <cell r="R1579">
            <v>156</v>
          </cell>
        </row>
        <row r="1580">
          <cell r="C1580" t="str">
            <v>道立</v>
          </cell>
          <cell r="L1580" t="str">
            <v>計</v>
          </cell>
          <cell r="M1580" t="str">
            <v>女</v>
          </cell>
          <cell r="R1580">
            <v>18</v>
          </cell>
        </row>
        <row r="1581">
          <cell r="C1581" t="str">
            <v>道立</v>
          </cell>
          <cell r="L1581" t="str">
            <v>計</v>
          </cell>
          <cell r="M1581" t="str">
            <v/>
          </cell>
          <cell r="R1581">
            <v>174</v>
          </cell>
        </row>
        <row r="1582">
          <cell r="C1582" t="str">
            <v>道立</v>
          </cell>
          <cell r="L1582" t="str">
            <v>普通科</v>
          </cell>
          <cell r="M1582" t="str">
            <v>男</v>
          </cell>
          <cell r="R1582">
            <v>5</v>
          </cell>
        </row>
        <row r="1583">
          <cell r="C1583" t="str">
            <v>道立</v>
          </cell>
          <cell r="L1583" t="str">
            <v>普通科</v>
          </cell>
          <cell r="M1583" t="str">
            <v>女</v>
          </cell>
          <cell r="R1583">
            <v>12</v>
          </cell>
        </row>
        <row r="1584">
          <cell r="C1584" t="str">
            <v>道立</v>
          </cell>
          <cell r="L1584" t="str">
            <v>計</v>
          </cell>
          <cell r="M1584" t="str">
            <v>男</v>
          </cell>
          <cell r="R1584">
            <v>5</v>
          </cell>
        </row>
        <row r="1585">
          <cell r="C1585" t="str">
            <v>道立</v>
          </cell>
          <cell r="L1585" t="str">
            <v>計</v>
          </cell>
          <cell r="M1585" t="str">
            <v>女</v>
          </cell>
          <cell r="R1585">
            <v>12</v>
          </cell>
        </row>
        <row r="1586">
          <cell r="C1586" t="str">
            <v>道立</v>
          </cell>
          <cell r="L1586" t="str">
            <v>計</v>
          </cell>
          <cell r="M1586" t="str">
            <v/>
          </cell>
          <cell r="R1586">
            <v>17</v>
          </cell>
        </row>
        <row r="1587">
          <cell r="C1587" t="str">
            <v>市町村立</v>
          </cell>
          <cell r="L1587" t="str">
            <v>普通科</v>
          </cell>
          <cell r="M1587" t="str">
            <v>男</v>
          </cell>
          <cell r="R1587">
            <v>90</v>
          </cell>
        </row>
        <row r="1588">
          <cell r="C1588" t="str">
            <v>市町村立</v>
          </cell>
          <cell r="L1588" t="str">
            <v>普通科</v>
          </cell>
          <cell r="M1588" t="str">
            <v>女</v>
          </cell>
          <cell r="R1588">
            <v>96</v>
          </cell>
        </row>
        <row r="1589">
          <cell r="C1589" t="str">
            <v>市町村立</v>
          </cell>
          <cell r="L1589" t="str">
            <v>計</v>
          </cell>
          <cell r="M1589" t="str">
            <v>男</v>
          </cell>
          <cell r="R1589">
            <v>90</v>
          </cell>
        </row>
        <row r="1590">
          <cell r="C1590" t="str">
            <v>市町村立</v>
          </cell>
          <cell r="L1590" t="str">
            <v>計</v>
          </cell>
          <cell r="M1590" t="str">
            <v>女</v>
          </cell>
          <cell r="R1590">
            <v>96</v>
          </cell>
        </row>
        <row r="1591">
          <cell r="C1591" t="str">
            <v>市町村立</v>
          </cell>
          <cell r="L1591" t="str">
            <v>計</v>
          </cell>
          <cell r="M1591" t="str">
            <v/>
          </cell>
          <cell r="R1591">
            <v>186</v>
          </cell>
        </row>
        <row r="1592">
          <cell r="C1592" t="str">
            <v>私立</v>
          </cell>
          <cell r="L1592" t="str">
            <v>普通科</v>
          </cell>
          <cell r="M1592" t="str">
            <v>男</v>
          </cell>
          <cell r="R1592">
            <v>67</v>
          </cell>
        </row>
        <row r="1593">
          <cell r="C1593" t="str">
            <v>私立</v>
          </cell>
          <cell r="L1593" t="str">
            <v>普通科</v>
          </cell>
          <cell r="M1593" t="str">
            <v>女</v>
          </cell>
          <cell r="R1593">
            <v>34</v>
          </cell>
        </row>
        <row r="1594">
          <cell r="C1594" t="str">
            <v>私立</v>
          </cell>
          <cell r="L1594" t="str">
            <v>計</v>
          </cell>
          <cell r="M1594" t="str">
            <v>男</v>
          </cell>
          <cell r="R1594">
            <v>67</v>
          </cell>
        </row>
        <row r="1595">
          <cell r="C1595" t="str">
            <v>私立</v>
          </cell>
          <cell r="L1595" t="str">
            <v>計</v>
          </cell>
          <cell r="M1595" t="str">
            <v>女</v>
          </cell>
          <cell r="R1595">
            <v>34</v>
          </cell>
        </row>
        <row r="1596">
          <cell r="C1596" t="str">
            <v>私立</v>
          </cell>
          <cell r="L1596" t="str">
            <v>計</v>
          </cell>
          <cell r="M1596" t="str">
            <v/>
          </cell>
          <cell r="R1596">
            <v>101</v>
          </cell>
        </row>
        <row r="1597">
          <cell r="C1597" t="str">
            <v>道立</v>
          </cell>
          <cell r="L1597" t="str">
            <v>総合学科</v>
          </cell>
          <cell r="M1597" t="str">
            <v>男</v>
          </cell>
          <cell r="R1597">
            <v>86</v>
          </cell>
        </row>
        <row r="1598">
          <cell r="C1598" t="str">
            <v>道立</v>
          </cell>
          <cell r="L1598" t="str">
            <v>総合学科</v>
          </cell>
          <cell r="M1598" t="str">
            <v>女</v>
          </cell>
          <cell r="R1598">
            <v>114</v>
          </cell>
        </row>
        <row r="1599">
          <cell r="C1599" t="str">
            <v>道立</v>
          </cell>
          <cell r="L1599" t="str">
            <v>計</v>
          </cell>
          <cell r="M1599" t="str">
            <v>男</v>
          </cell>
          <cell r="R1599">
            <v>86</v>
          </cell>
        </row>
        <row r="1600">
          <cell r="C1600" t="str">
            <v>道立</v>
          </cell>
          <cell r="L1600" t="str">
            <v>計</v>
          </cell>
          <cell r="M1600" t="str">
            <v>女</v>
          </cell>
          <cell r="R1600">
            <v>114</v>
          </cell>
        </row>
        <row r="1601">
          <cell r="C1601" t="str">
            <v>道立</v>
          </cell>
          <cell r="L1601" t="str">
            <v>計</v>
          </cell>
          <cell r="M1601" t="str">
            <v/>
          </cell>
          <cell r="R1601">
            <v>200</v>
          </cell>
        </row>
        <row r="1602">
          <cell r="C1602" t="str">
            <v>道立</v>
          </cell>
          <cell r="L1602" t="str">
            <v>普通科</v>
          </cell>
          <cell r="M1602" t="str">
            <v>男</v>
          </cell>
          <cell r="R1602">
            <v>41</v>
          </cell>
        </row>
        <row r="1603">
          <cell r="C1603" t="str">
            <v>道立</v>
          </cell>
          <cell r="L1603" t="str">
            <v>普通科</v>
          </cell>
          <cell r="M1603" t="str">
            <v>女</v>
          </cell>
          <cell r="R1603">
            <v>67</v>
          </cell>
        </row>
        <row r="1604">
          <cell r="C1604" t="str">
            <v>道立</v>
          </cell>
          <cell r="L1604" t="str">
            <v>計</v>
          </cell>
          <cell r="M1604" t="str">
            <v>男</v>
          </cell>
          <cell r="R1604">
            <v>41</v>
          </cell>
        </row>
        <row r="1605">
          <cell r="C1605" t="str">
            <v>道立</v>
          </cell>
          <cell r="L1605" t="str">
            <v>計</v>
          </cell>
          <cell r="M1605" t="str">
            <v>女</v>
          </cell>
          <cell r="R1605">
            <v>67</v>
          </cell>
        </row>
        <row r="1606">
          <cell r="C1606" t="str">
            <v>道立</v>
          </cell>
          <cell r="L1606" t="str">
            <v>計</v>
          </cell>
          <cell r="M1606" t="str">
            <v/>
          </cell>
          <cell r="R1606">
            <v>108</v>
          </cell>
        </row>
        <row r="1607">
          <cell r="C1607" t="str">
            <v>道立</v>
          </cell>
          <cell r="L1607" t="str">
            <v>普通科</v>
          </cell>
          <cell r="M1607" t="str">
            <v>男</v>
          </cell>
          <cell r="R1607">
            <v>2</v>
          </cell>
        </row>
        <row r="1608">
          <cell r="C1608" t="str">
            <v>道立</v>
          </cell>
          <cell r="L1608" t="str">
            <v>普通科</v>
          </cell>
          <cell r="M1608" t="str">
            <v>女</v>
          </cell>
          <cell r="R1608">
            <v>8</v>
          </cell>
        </row>
        <row r="1609">
          <cell r="C1609" t="str">
            <v>道立</v>
          </cell>
          <cell r="L1609" t="str">
            <v>海洋漁業関係</v>
          </cell>
          <cell r="M1609" t="str">
            <v>男</v>
          </cell>
          <cell r="R1609">
            <v>9</v>
          </cell>
        </row>
        <row r="1610">
          <cell r="C1610" t="str">
            <v>道立</v>
          </cell>
          <cell r="L1610" t="str">
            <v>海洋漁業関係</v>
          </cell>
          <cell r="M1610" t="str">
            <v>女</v>
          </cell>
          <cell r="R1610">
            <v>8</v>
          </cell>
        </row>
        <row r="1611">
          <cell r="C1611" t="str">
            <v>道立</v>
          </cell>
          <cell r="L1611" t="str">
            <v>計</v>
          </cell>
          <cell r="M1611" t="str">
            <v>男</v>
          </cell>
          <cell r="R1611">
            <v>11</v>
          </cell>
        </row>
        <row r="1612">
          <cell r="C1612" t="str">
            <v>道立</v>
          </cell>
          <cell r="L1612" t="str">
            <v>計</v>
          </cell>
          <cell r="M1612" t="str">
            <v>女</v>
          </cell>
          <cell r="R1612">
            <v>16</v>
          </cell>
        </row>
        <row r="1613">
          <cell r="C1613" t="str">
            <v>道立</v>
          </cell>
          <cell r="L1613" t="str">
            <v>計</v>
          </cell>
          <cell r="M1613" t="str">
            <v/>
          </cell>
          <cell r="R1613">
            <v>27</v>
          </cell>
        </row>
        <row r="1614">
          <cell r="C1614" t="str">
            <v>市町村立</v>
          </cell>
          <cell r="L1614" t="str">
            <v>普通科</v>
          </cell>
          <cell r="M1614" t="str">
            <v>男</v>
          </cell>
          <cell r="R1614">
            <v>11</v>
          </cell>
        </row>
        <row r="1615">
          <cell r="C1615" t="str">
            <v>市町村立</v>
          </cell>
          <cell r="L1615" t="str">
            <v>普通科</v>
          </cell>
          <cell r="M1615" t="str">
            <v>女</v>
          </cell>
          <cell r="R1615">
            <v>9</v>
          </cell>
        </row>
        <row r="1616">
          <cell r="C1616" t="str">
            <v>市町村立</v>
          </cell>
          <cell r="L1616" t="str">
            <v>計</v>
          </cell>
          <cell r="M1616" t="str">
            <v>男</v>
          </cell>
          <cell r="R1616">
            <v>11</v>
          </cell>
        </row>
        <row r="1617">
          <cell r="C1617" t="str">
            <v>市町村立</v>
          </cell>
          <cell r="L1617" t="str">
            <v>計</v>
          </cell>
          <cell r="M1617" t="str">
            <v>女</v>
          </cell>
          <cell r="R1617">
            <v>9</v>
          </cell>
        </row>
        <row r="1618">
          <cell r="C1618" t="str">
            <v>市町村立</v>
          </cell>
          <cell r="L1618" t="str">
            <v>計</v>
          </cell>
          <cell r="M1618" t="str">
            <v/>
          </cell>
          <cell r="R1618">
            <v>20</v>
          </cell>
        </row>
        <row r="1619">
          <cell r="C1619" t="str">
            <v>道立</v>
          </cell>
          <cell r="L1619" t="str">
            <v>総合学科</v>
          </cell>
          <cell r="M1619" t="str">
            <v>男</v>
          </cell>
          <cell r="R1619">
            <v>29</v>
          </cell>
        </row>
        <row r="1620">
          <cell r="C1620" t="str">
            <v>道立</v>
          </cell>
          <cell r="L1620" t="str">
            <v>総合学科</v>
          </cell>
          <cell r="M1620" t="str">
            <v>女</v>
          </cell>
          <cell r="R1620">
            <v>29</v>
          </cell>
        </row>
        <row r="1621">
          <cell r="C1621" t="str">
            <v>道立</v>
          </cell>
          <cell r="L1621" t="str">
            <v>計</v>
          </cell>
          <cell r="M1621" t="str">
            <v>男</v>
          </cell>
          <cell r="R1621">
            <v>29</v>
          </cell>
        </row>
        <row r="1622">
          <cell r="C1622" t="str">
            <v>道立</v>
          </cell>
          <cell r="L1622" t="str">
            <v>計</v>
          </cell>
          <cell r="M1622" t="str">
            <v>女</v>
          </cell>
          <cell r="R1622">
            <v>29</v>
          </cell>
        </row>
        <row r="1623">
          <cell r="C1623" t="str">
            <v>道立</v>
          </cell>
          <cell r="L1623" t="str">
            <v>計</v>
          </cell>
          <cell r="M1623" t="str">
            <v/>
          </cell>
          <cell r="R1623">
            <v>58</v>
          </cell>
        </row>
        <row r="1624">
          <cell r="C1624" t="str">
            <v>道立</v>
          </cell>
          <cell r="L1624" t="str">
            <v>普通科</v>
          </cell>
          <cell r="M1624" t="str">
            <v>男</v>
          </cell>
          <cell r="R1624">
            <v>10</v>
          </cell>
        </row>
        <row r="1625">
          <cell r="C1625" t="str">
            <v>道立</v>
          </cell>
          <cell r="L1625" t="str">
            <v>普通科</v>
          </cell>
          <cell r="M1625" t="str">
            <v>女</v>
          </cell>
          <cell r="R1625">
            <v>13</v>
          </cell>
        </row>
        <row r="1626">
          <cell r="C1626" t="str">
            <v>道立</v>
          </cell>
          <cell r="L1626" t="str">
            <v>計</v>
          </cell>
          <cell r="M1626" t="str">
            <v>男</v>
          </cell>
          <cell r="R1626">
            <v>10</v>
          </cell>
        </row>
        <row r="1627">
          <cell r="C1627" t="str">
            <v>道立</v>
          </cell>
          <cell r="L1627" t="str">
            <v>計</v>
          </cell>
          <cell r="M1627" t="str">
            <v>女</v>
          </cell>
          <cell r="R1627">
            <v>13</v>
          </cell>
        </row>
        <row r="1628">
          <cell r="C1628" t="str">
            <v>道立</v>
          </cell>
          <cell r="L1628" t="str">
            <v>計</v>
          </cell>
          <cell r="M1628" t="str">
            <v/>
          </cell>
          <cell r="R1628">
            <v>23</v>
          </cell>
        </row>
        <row r="1629">
          <cell r="C1629" t="str">
            <v>道立</v>
          </cell>
          <cell r="L1629" t="str">
            <v>普通科</v>
          </cell>
          <cell r="M1629" t="str">
            <v>男</v>
          </cell>
          <cell r="R1629">
            <v>8</v>
          </cell>
        </row>
        <row r="1630">
          <cell r="C1630" t="str">
            <v>道立</v>
          </cell>
          <cell r="L1630" t="str">
            <v>普通科</v>
          </cell>
          <cell r="M1630" t="str">
            <v>女</v>
          </cell>
          <cell r="R1630">
            <v>15</v>
          </cell>
        </row>
        <row r="1631">
          <cell r="C1631" t="str">
            <v>道立</v>
          </cell>
          <cell r="L1631" t="str">
            <v>計</v>
          </cell>
          <cell r="M1631" t="str">
            <v>男</v>
          </cell>
          <cell r="R1631">
            <v>8</v>
          </cell>
        </row>
        <row r="1632">
          <cell r="C1632" t="str">
            <v>道立</v>
          </cell>
          <cell r="L1632" t="str">
            <v>計</v>
          </cell>
          <cell r="M1632" t="str">
            <v>女</v>
          </cell>
          <cell r="R1632">
            <v>15</v>
          </cell>
        </row>
        <row r="1633">
          <cell r="C1633" t="str">
            <v>道立</v>
          </cell>
          <cell r="L1633" t="str">
            <v>計</v>
          </cell>
          <cell r="M1633" t="str">
            <v/>
          </cell>
          <cell r="R1633">
            <v>23</v>
          </cell>
        </row>
        <row r="1634">
          <cell r="C1634" t="str">
            <v>道立</v>
          </cell>
          <cell r="L1634" t="str">
            <v>普通科</v>
          </cell>
          <cell r="M1634" t="str">
            <v>男</v>
          </cell>
          <cell r="R1634">
            <v>49</v>
          </cell>
        </row>
        <row r="1635">
          <cell r="C1635" t="str">
            <v>道立</v>
          </cell>
          <cell r="L1635" t="str">
            <v>普通科</v>
          </cell>
          <cell r="M1635" t="str">
            <v>女</v>
          </cell>
          <cell r="R1635">
            <v>45</v>
          </cell>
        </row>
        <row r="1636">
          <cell r="C1636" t="str">
            <v>道立</v>
          </cell>
          <cell r="L1636" t="str">
            <v>商業関係</v>
          </cell>
          <cell r="M1636" t="str">
            <v>男</v>
          </cell>
          <cell r="R1636">
            <v>27</v>
          </cell>
        </row>
        <row r="1637">
          <cell r="C1637" t="str">
            <v>道立</v>
          </cell>
          <cell r="L1637" t="str">
            <v>商業関係</v>
          </cell>
          <cell r="M1637" t="str">
            <v>女</v>
          </cell>
          <cell r="R1637">
            <v>14</v>
          </cell>
        </row>
        <row r="1638">
          <cell r="C1638" t="str">
            <v>道立</v>
          </cell>
          <cell r="L1638" t="str">
            <v>情報処理関係</v>
          </cell>
          <cell r="M1638" t="str">
            <v>男</v>
          </cell>
          <cell r="R1638">
            <v>19</v>
          </cell>
        </row>
        <row r="1639">
          <cell r="C1639" t="str">
            <v>道立</v>
          </cell>
          <cell r="L1639" t="str">
            <v>情報処理関係</v>
          </cell>
          <cell r="M1639" t="str">
            <v>女</v>
          </cell>
          <cell r="R1639">
            <v>8</v>
          </cell>
        </row>
        <row r="1640">
          <cell r="C1640" t="str">
            <v>道立</v>
          </cell>
          <cell r="L1640" t="str">
            <v>計</v>
          </cell>
          <cell r="M1640" t="str">
            <v>男</v>
          </cell>
          <cell r="R1640">
            <v>95</v>
          </cell>
        </row>
        <row r="1641">
          <cell r="C1641" t="str">
            <v>道立</v>
          </cell>
          <cell r="L1641" t="str">
            <v>計</v>
          </cell>
          <cell r="M1641" t="str">
            <v>女</v>
          </cell>
          <cell r="R1641">
            <v>67</v>
          </cell>
        </row>
        <row r="1642">
          <cell r="C1642" t="str">
            <v>道立</v>
          </cell>
          <cell r="L1642" t="str">
            <v>計</v>
          </cell>
          <cell r="M1642" t="str">
            <v/>
          </cell>
          <cell r="R1642">
            <v>162</v>
          </cell>
        </row>
        <row r="1643">
          <cell r="C1643" t="str">
            <v>道立</v>
          </cell>
          <cell r="L1643" t="str">
            <v>普通科</v>
          </cell>
          <cell r="M1643" t="str">
            <v>男</v>
          </cell>
          <cell r="R1643">
            <v>41</v>
          </cell>
        </row>
        <row r="1644">
          <cell r="C1644" t="str">
            <v>道立</v>
          </cell>
          <cell r="L1644" t="str">
            <v>普通科</v>
          </cell>
          <cell r="M1644" t="str">
            <v>女</v>
          </cell>
          <cell r="R1644">
            <v>49</v>
          </cell>
        </row>
        <row r="1645">
          <cell r="C1645" t="str">
            <v>道立</v>
          </cell>
          <cell r="L1645" t="str">
            <v>畜産関係</v>
          </cell>
          <cell r="M1645" t="str">
            <v>男</v>
          </cell>
          <cell r="R1645">
            <v>3</v>
          </cell>
        </row>
        <row r="1646">
          <cell r="C1646" t="str">
            <v>道立</v>
          </cell>
          <cell r="L1646" t="str">
            <v>畜産関係</v>
          </cell>
          <cell r="M1646" t="str">
            <v>女</v>
          </cell>
          <cell r="R1646">
            <v>2</v>
          </cell>
        </row>
        <row r="1647">
          <cell r="C1647" t="str">
            <v>道立</v>
          </cell>
          <cell r="L1647" t="str">
            <v>畜産関係</v>
          </cell>
          <cell r="M1647" t="str">
            <v>男</v>
          </cell>
          <cell r="R1647">
            <v>0</v>
          </cell>
        </row>
        <row r="1648">
          <cell r="C1648" t="str">
            <v>道立</v>
          </cell>
          <cell r="L1648" t="str">
            <v>畜産関係</v>
          </cell>
          <cell r="M1648" t="str">
            <v>女</v>
          </cell>
          <cell r="R1648">
            <v>0</v>
          </cell>
        </row>
        <row r="1649">
          <cell r="C1649" t="str">
            <v>道立</v>
          </cell>
          <cell r="L1649" t="str">
            <v>計</v>
          </cell>
          <cell r="M1649" t="str">
            <v>男</v>
          </cell>
          <cell r="R1649">
            <v>44</v>
          </cell>
        </row>
        <row r="1650">
          <cell r="C1650" t="str">
            <v>道立</v>
          </cell>
          <cell r="L1650" t="str">
            <v>計</v>
          </cell>
          <cell r="M1650" t="str">
            <v>女</v>
          </cell>
          <cell r="R1650">
            <v>51</v>
          </cell>
        </row>
        <row r="1651">
          <cell r="C1651" t="str">
            <v>道立</v>
          </cell>
          <cell r="L1651" t="str">
            <v>計</v>
          </cell>
          <cell r="M1651" t="str">
            <v/>
          </cell>
          <cell r="R1651">
            <v>95</v>
          </cell>
        </row>
        <row r="1652">
          <cell r="C1652" t="str">
            <v>道立</v>
          </cell>
          <cell r="L1652" t="str">
            <v>普通科</v>
          </cell>
          <cell r="M1652" t="str">
            <v>男</v>
          </cell>
          <cell r="R1652">
            <v>61</v>
          </cell>
        </row>
        <row r="1653">
          <cell r="C1653" t="str">
            <v>道立</v>
          </cell>
          <cell r="L1653" t="str">
            <v>普通科</v>
          </cell>
          <cell r="M1653" t="str">
            <v>女</v>
          </cell>
          <cell r="R1653">
            <v>57</v>
          </cell>
        </row>
        <row r="1654">
          <cell r="C1654" t="str">
            <v>道立</v>
          </cell>
          <cell r="L1654" t="str">
            <v>商業関係</v>
          </cell>
          <cell r="M1654" t="str">
            <v>男</v>
          </cell>
          <cell r="R1654">
            <v>13</v>
          </cell>
        </row>
        <row r="1655">
          <cell r="C1655" t="str">
            <v>道立</v>
          </cell>
          <cell r="L1655" t="str">
            <v>商業関係</v>
          </cell>
          <cell r="M1655" t="str">
            <v>女</v>
          </cell>
          <cell r="R1655">
            <v>17</v>
          </cell>
        </row>
        <row r="1656">
          <cell r="C1656" t="str">
            <v>道立</v>
          </cell>
          <cell r="L1656" t="str">
            <v>情報処理関係</v>
          </cell>
          <cell r="M1656" t="str">
            <v>男</v>
          </cell>
          <cell r="R1656">
            <v>0</v>
          </cell>
        </row>
        <row r="1657">
          <cell r="C1657" t="str">
            <v>道立</v>
          </cell>
          <cell r="L1657" t="str">
            <v>情報処理関係</v>
          </cell>
          <cell r="M1657" t="str">
            <v>女</v>
          </cell>
          <cell r="R1657">
            <v>0</v>
          </cell>
        </row>
        <row r="1658">
          <cell r="C1658" t="str">
            <v>道立</v>
          </cell>
          <cell r="L1658" t="str">
            <v>計</v>
          </cell>
          <cell r="M1658" t="str">
            <v>男</v>
          </cell>
          <cell r="R1658">
            <v>74</v>
          </cell>
        </row>
        <row r="1659">
          <cell r="C1659" t="str">
            <v>道立</v>
          </cell>
          <cell r="L1659" t="str">
            <v>計</v>
          </cell>
          <cell r="M1659" t="str">
            <v>女</v>
          </cell>
          <cell r="R1659">
            <v>74</v>
          </cell>
        </row>
        <row r="1660">
          <cell r="C1660" t="str">
            <v>道立</v>
          </cell>
          <cell r="L1660" t="str">
            <v>計</v>
          </cell>
          <cell r="M1660" t="str">
            <v/>
          </cell>
          <cell r="R1660">
            <v>148</v>
          </cell>
        </row>
        <row r="1661">
          <cell r="C1661" t="str">
            <v>市町村立</v>
          </cell>
          <cell r="L1661" t="str">
            <v>農業関係</v>
          </cell>
          <cell r="M1661" t="str">
            <v>男</v>
          </cell>
          <cell r="R1661">
            <v>15</v>
          </cell>
        </row>
        <row r="1662">
          <cell r="C1662" t="str">
            <v>市町村立</v>
          </cell>
          <cell r="L1662" t="str">
            <v>農業関係</v>
          </cell>
          <cell r="M1662" t="str">
            <v>女</v>
          </cell>
          <cell r="R1662">
            <v>3</v>
          </cell>
        </row>
        <row r="1663">
          <cell r="C1663" t="str">
            <v>市町村立</v>
          </cell>
          <cell r="L1663" t="str">
            <v>食品化学関係</v>
          </cell>
          <cell r="M1663" t="str">
            <v>男</v>
          </cell>
          <cell r="R1663">
            <v>11</v>
          </cell>
        </row>
        <row r="1664">
          <cell r="C1664" t="str">
            <v>市町村立</v>
          </cell>
          <cell r="L1664" t="str">
            <v>食品化学関係</v>
          </cell>
          <cell r="M1664" t="str">
            <v>女</v>
          </cell>
          <cell r="R1664">
            <v>24</v>
          </cell>
        </row>
        <row r="1665">
          <cell r="C1665" t="str">
            <v>市町村立</v>
          </cell>
          <cell r="L1665" t="str">
            <v>計</v>
          </cell>
          <cell r="M1665" t="str">
            <v>男</v>
          </cell>
          <cell r="R1665">
            <v>26</v>
          </cell>
        </row>
        <row r="1666">
          <cell r="C1666" t="str">
            <v>市町村立</v>
          </cell>
          <cell r="L1666" t="str">
            <v>計</v>
          </cell>
          <cell r="M1666" t="str">
            <v>女</v>
          </cell>
          <cell r="R1666">
            <v>27</v>
          </cell>
        </row>
        <row r="1667">
          <cell r="C1667" t="str">
            <v>市町村立</v>
          </cell>
          <cell r="L1667" t="str">
            <v>計</v>
          </cell>
          <cell r="M1667" t="str">
            <v/>
          </cell>
          <cell r="R1667">
            <v>53</v>
          </cell>
        </row>
        <row r="1668">
          <cell r="C1668" t="str">
            <v>道立</v>
          </cell>
          <cell r="L1668" t="str">
            <v>普通科</v>
          </cell>
          <cell r="M1668" t="str">
            <v>男</v>
          </cell>
          <cell r="R1668">
            <v>12</v>
          </cell>
        </row>
        <row r="1669">
          <cell r="C1669" t="str">
            <v>道立</v>
          </cell>
          <cell r="L1669" t="str">
            <v>普通科</v>
          </cell>
          <cell r="M1669" t="str">
            <v>女</v>
          </cell>
          <cell r="R1669">
            <v>20</v>
          </cell>
        </row>
        <row r="1670">
          <cell r="C1670" t="str">
            <v>道立</v>
          </cell>
          <cell r="L1670" t="str">
            <v>計</v>
          </cell>
          <cell r="M1670" t="str">
            <v>男</v>
          </cell>
          <cell r="R1670">
            <v>12</v>
          </cell>
        </row>
        <row r="1671">
          <cell r="C1671" t="str">
            <v>道立</v>
          </cell>
          <cell r="L1671" t="str">
            <v>計</v>
          </cell>
          <cell r="M1671" t="str">
            <v>女</v>
          </cell>
          <cell r="R1671">
            <v>20</v>
          </cell>
        </row>
        <row r="1672">
          <cell r="C1672" t="str">
            <v>道立</v>
          </cell>
          <cell r="L1672" t="str">
            <v>計</v>
          </cell>
          <cell r="M1672" t="str">
            <v/>
          </cell>
          <cell r="R1672">
            <v>32</v>
          </cell>
        </row>
        <row r="1673">
          <cell r="C1673" t="str">
            <v>道立</v>
          </cell>
          <cell r="L1673" t="str">
            <v>普通科</v>
          </cell>
          <cell r="M1673" t="str">
            <v>男</v>
          </cell>
          <cell r="R1673">
            <v>3</v>
          </cell>
        </row>
        <row r="1674">
          <cell r="C1674" t="str">
            <v>道立</v>
          </cell>
          <cell r="L1674" t="str">
            <v>普通科</v>
          </cell>
          <cell r="M1674" t="str">
            <v>女</v>
          </cell>
          <cell r="R1674">
            <v>4</v>
          </cell>
        </row>
        <row r="1675">
          <cell r="C1675" t="str">
            <v>道立</v>
          </cell>
          <cell r="L1675" t="str">
            <v>計</v>
          </cell>
          <cell r="M1675" t="str">
            <v>男</v>
          </cell>
          <cell r="R1675">
            <v>3</v>
          </cell>
        </row>
        <row r="1676">
          <cell r="C1676" t="str">
            <v>道立</v>
          </cell>
          <cell r="L1676" t="str">
            <v>計</v>
          </cell>
          <cell r="M1676" t="str">
            <v>女</v>
          </cell>
          <cell r="R1676">
            <v>4</v>
          </cell>
        </row>
        <row r="1677">
          <cell r="C1677" t="str">
            <v>道立</v>
          </cell>
          <cell r="L1677" t="str">
            <v>計</v>
          </cell>
          <cell r="M1677" t="str">
            <v/>
          </cell>
          <cell r="R1677">
            <v>7</v>
          </cell>
        </row>
        <row r="1678">
          <cell r="L1678"/>
        </row>
        <row r="1679">
          <cell r="L1679"/>
        </row>
        <row r="1680">
          <cell r="L1680"/>
        </row>
        <row r="1681">
          <cell r="L1681"/>
        </row>
        <row r="1682">
          <cell r="L1682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1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zoomScaleSheetLayoutView="100" workbookViewId="0">
      <selection sqref="A1:AK1"/>
    </sheetView>
  </sheetViews>
  <sheetFormatPr defaultColWidth="6.8984375" defaultRowHeight="19.5" x14ac:dyDescent="0.2"/>
  <cols>
    <col min="1" max="4" width="2.09765625" style="429" customWidth="1"/>
    <col min="5" max="9" width="10.5" style="429" customWidth="1"/>
    <col min="10" max="10" width="11.296875" style="429" customWidth="1"/>
    <col min="11" max="16384" width="6.8984375" style="429"/>
  </cols>
  <sheetData>
    <row r="1" spans="1:10" ht="28.5" x14ac:dyDescent="0.2">
      <c r="A1" s="615" t="s">
        <v>44</v>
      </c>
      <c r="B1" s="616"/>
      <c r="C1" s="616"/>
      <c r="D1" s="616"/>
      <c r="E1" s="616"/>
      <c r="F1" s="616"/>
      <c r="G1" s="616"/>
      <c r="H1" s="616"/>
      <c r="I1" s="616"/>
      <c r="J1" s="616"/>
    </row>
    <row r="2" spans="1:10" ht="24.95" customHeight="1" x14ac:dyDescent="0.2">
      <c r="A2" s="614"/>
      <c r="B2" s="427"/>
      <c r="C2" s="427"/>
      <c r="D2" s="427"/>
      <c r="E2" s="427"/>
      <c r="F2" s="427"/>
      <c r="G2" s="427"/>
      <c r="H2" s="427"/>
      <c r="I2" s="427"/>
    </row>
    <row r="3" spans="1:10" s="428" customFormat="1" ht="18.95" customHeight="1" x14ac:dyDescent="0.2">
      <c r="A3" s="120" t="s">
        <v>45</v>
      </c>
      <c r="C3" s="617" t="s">
        <v>612</v>
      </c>
      <c r="D3" s="617"/>
      <c r="E3" s="617"/>
      <c r="F3" s="617"/>
      <c r="G3" s="617"/>
      <c r="H3" s="617"/>
      <c r="I3" s="617"/>
      <c r="J3" s="617"/>
    </row>
    <row r="4" spans="1:10" ht="18.95" customHeight="1" x14ac:dyDescent="0.2">
      <c r="B4" s="429" t="s">
        <v>464</v>
      </c>
    </row>
    <row r="5" spans="1:10" ht="18.95" customHeight="1" x14ac:dyDescent="0.2"/>
    <row r="6" spans="1:10" ht="18.95" customHeight="1" x14ac:dyDescent="0.2">
      <c r="A6" s="121" t="s">
        <v>46</v>
      </c>
      <c r="C6" s="429" t="s">
        <v>47</v>
      </c>
    </row>
    <row r="7" spans="1:10" ht="18.95" customHeight="1" x14ac:dyDescent="0.2">
      <c r="B7" s="121" t="s">
        <v>48</v>
      </c>
      <c r="D7" s="429" t="s">
        <v>416</v>
      </c>
    </row>
    <row r="8" spans="1:10" ht="18.95" customHeight="1" x14ac:dyDescent="0.2">
      <c r="D8" s="429" t="s">
        <v>49</v>
      </c>
    </row>
    <row r="9" spans="1:10" ht="18.95" customHeight="1" x14ac:dyDescent="0.2">
      <c r="D9" s="429" t="s">
        <v>50</v>
      </c>
    </row>
    <row r="10" spans="1:10" ht="18.95" customHeight="1" x14ac:dyDescent="0.2">
      <c r="B10" s="121" t="s">
        <v>51</v>
      </c>
      <c r="D10" s="429" t="s">
        <v>417</v>
      </c>
    </row>
    <row r="11" spans="1:10" ht="18.95" customHeight="1" x14ac:dyDescent="0.2">
      <c r="D11" s="429" t="s">
        <v>52</v>
      </c>
    </row>
    <row r="12" spans="1:10" ht="18.95" customHeight="1" x14ac:dyDescent="0.2">
      <c r="B12" s="121" t="s">
        <v>53</v>
      </c>
      <c r="D12" s="429" t="s">
        <v>418</v>
      </c>
    </row>
    <row r="13" spans="1:10" ht="18.95" customHeight="1" x14ac:dyDescent="0.2">
      <c r="D13" s="429" t="s">
        <v>54</v>
      </c>
    </row>
    <row r="14" spans="1:10" ht="18.95" customHeight="1" x14ac:dyDescent="0.2">
      <c r="D14" s="429" t="s">
        <v>55</v>
      </c>
    </row>
    <row r="15" spans="1:10" ht="18.95" customHeight="1" x14ac:dyDescent="0.2">
      <c r="D15" s="429" t="s">
        <v>56</v>
      </c>
    </row>
    <row r="16" spans="1:10" ht="18.95" customHeight="1" x14ac:dyDescent="0.2">
      <c r="B16" s="121" t="s">
        <v>57</v>
      </c>
      <c r="D16" s="429" t="s">
        <v>58</v>
      </c>
    </row>
    <row r="17" spans="1:10" ht="18.95" customHeight="1" x14ac:dyDescent="0.2">
      <c r="C17" s="429" t="s">
        <v>59</v>
      </c>
      <c r="E17" s="429" t="s">
        <v>60</v>
      </c>
    </row>
    <row r="18" spans="1:10" ht="18.95" customHeight="1" x14ac:dyDescent="0.2">
      <c r="E18" s="429" t="s">
        <v>61</v>
      </c>
    </row>
    <row r="19" spans="1:10" ht="18.95" customHeight="1" x14ac:dyDescent="0.2">
      <c r="C19" s="429" t="s">
        <v>62</v>
      </c>
      <c r="E19" s="429" t="s">
        <v>419</v>
      </c>
    </row>
    <row r="20" spans="1:10" ht="18.95" customHeight="1" x14ac:dyDescent="0.2">
      <c r="E20" s="618" t="s">
        <v>63</v>
      </c>
      <c r="F20" s="618"/>
      <c r="G20" s="618"/>
      <c r="H20" s="618"/>
      <c r="I20" s="618"/>
      <c r="J20" s="618"/>
    </row>
    <row r="21" spans="1:10" ht="18.95" customHeight="1" x14ac:dyDescent="0.2">
      <c r="D21" s="429" t="s">
        <v>64</v>
      </c>
    </row>
    <row r="22" spans="1:10" ht="18.95" customHeight="1" x14ac:dyDescent="0.2">
      <c r="C22" s="429" t="s">
        <v>65</v>
      </c>
      <c r="E22" s="429" t="s">
        <v>66</v>
      </c>
    </row>
    <row r="23" spans="1:10" ht="18.95" customHeight="1" x14ac:dyDescent="0.2">
      <c r="E23" s="429" t="s">
        <v>67</v>
      </c>
    </row>
    <row r="24" spans="1:10" ht="18.95" customHeight="1" x14ac:dyDescent="0.2">
      <c r="C24" s="429" t="s">
        <v>68</v>
      </c>
      <c r="E24" s="429" t="s">
        <v>69</v>
      </c>
    </row>
    <row r="25" spans="1:10" ht="18.95" customHeight="1" x14ac:dyDescent="0.2">
      <c r="E25" s="618" t="s">
        <v>70</v>
      </c>
      <c r="F25" s="618"/>
      <c r="G25" s="618"/>
      <c r="H25" s="618"/>
      <c r="I25" s="618"/>
      <c r="J25" s="618"/>
    </row>
    <row r="26" spans="1:10" ht="18.95" customHeight="1" x14ac:dyDescent="0.2">
      <c r="D26" s="429" t="s">
        <v>71</v>
      </c>
    </row>
    <row r="27" spans="1:10" ht="18.95" customHeight="1" x14ac:dyDescent="0.2"/>
    <row r="28" spans="1:10" ht="18.95" customHeight="1" x14ac:dyDescent="0.2">
      <c r="A28" s="121" t="s">
        <v>72</v>
      </c>
      <c r="C28" s="429" t="s">
        <v>73</v>
      </c>
    </row>
  </sheetData>
  <mergeCells count="4">
    <mergeCell ref="A1:J1"/>
    <mergeCell ref="C3:J3"/>
    <mergeCell ref="E20:J20"/>
    <mergeCell ref="E25:J25"/>
  </mergeCells>
  <phoneticPr fontId="4"/>
  <printOptions horizontalCentered="1"/>
  <pageMargins left="0.39370078740157483" right="0.39370078740157483" top="0.78740157480314965" bottom="0.39370078740157483" header="0.51181102362204722" footer="0.19685039370078741"/>
  <pageSetup paperSize="9" orientation="portrait" useFirstPageNumber="1" r:id="rId1"/>
  <headerFooter scaleWithDoc="0">
    <oddFooter>&amp;C&amp;"ＭＳ ゴシック,標準"&amp;8－ &amp;P 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54"/>
  <sheetViews>
    <sheetView tabSelected="1" view="pageBreakPreview" zoomScale="55" zoomScaleNormal="70" zoomScaleSheetLayoutView="55" zoomScalePageLayoutView="40" workbookViewId="0">
      <selection sqref="A1:AK1"/>
    </sheetView>
  </sheetViews>
  <sheetFormatPr defaultRowHeight="13.5" x14ac:dyDescent="0.2"/>
  <cols>
    <col min="1" max="1" width="4.19921875" style="364" customWidth="1"/>
    <col min="2" max="2" width="7.3984375" style="364" customWidth="1"/>
    <col min="3" max="3" width="15.19921875" style="372" customWidth="1"/>
    <col min="4" max="4" width="5.296875" style="364" customWidth="1"/>
    <col min="5" max="16" width="7.69921875" style="364" customWidth="1"/>
    <col min="17" max="17" width="4.19921875" style="364" customWidth="1"/>
    <col min="18" max="32" width="6.8984375" style="364" customWidth="1"/>
    <col min="33" max="35" width="9.19921875" style="364" customWidth="1"/>
    <col min="36" max="38" width="5.5" style="364" customWidth="1"/>
    <col min="39" max="39" width="11.09765625" style="364" customWidth="1"/>
    <col min="40" max="16384" width="8.796875" style="364"/>
  </cols>
  <sheetData>
    <row r="1" spans="1:39" ht="43.5" x14ac:dyDescent="0.2">
      <c r="A1" s="958" t="s">
        <v>349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/>
      <c r="AH1" s="958"/>
      <c r="AI1" s="958"/>
      <c r="AJ1" s="958"/>
      <c r="AK1" s="958"/>
      <c r="AL1" s="958"/>
      <c r="AM1" s="958"/>
    </row>
    <row r="2" spans="1:39" ht="18.75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</row>
    <row r="3" spans="1:39" ht="18.75" customHeight="1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</row>
    <row r="4" spans="1:39" ht="28.5" x14ac:dyDescent="0.2">
      <c r="A4" s="167" t="s">
        <v>587</v>
      </c>
      <c r="B4" s="168"/>
      <c r="C4" s="365"/>
      <c r="D4" s="169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</row>
    <row r="5" spans="1:39" ht="19.5" customHeight="1" x14ac:dyDescent="0.2">
      <c r="A5" s="959" t="s">
        <v>350</v>
      </c>
      <c r="B5" s="960"/>
      <c r="C5" s="965" t="s">
        <v>351</v>
      </c>
      <c r="D5" s="968" t="s">
        <v>352</v>
      </c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 t="s">
        <v>353</v>
      </c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70" t="s">
        <v>506</v>
      </c>
      <c r="AH5" s="970"/>
      <c r="AI5" s="970"/>
      <c r="AJ5" s="1023" t="s">
        <v>354</v>
      </c>
      <c r="AK5" s="1024"/>
      <c r="AL5" s="1025"/>
      <c r="AM5" s="975" t="s">
        <v>355</v>
      </c>
    </row>
    <row r="6" spans="1:39" ht="8.25" customHeight="1" x14ac:dyDescent="0.2">
      <c r="A6" s="961"/>
      <c r="B6" s="962"/>
      <c r="C6" s="966"/>
      <c r="D6" s="983" t="s">
        <v>363</v>
      </c>
      <c r="E6" s="969" t="s">
        <v>356</v>
      </c>
      <c r="F6" s="969"/>
      <c r="G6" s="969"/>
      <c r="H6" s="975" t="s">
        <v>357</v>
      </c>
      <c r="I6" s="975"/>
      <c r="J6" s="975"/>
      <c r="K6" s="969" t="s">
        <v>358</v>
      </c>
      <c r="L6" s="969"/>
      <c r="M6" s="969"/>
      <c r="N6" s="975" t="s">
        <v>359</v>
      </c>
      <c r="O6" s="975"/>
      <c r="P6" s="975"/>
      <c r="Q6" s="977" t="s">
        <v>363</v>
      </c>
      <c r="R6" s="975" t="s">
        <v>356</v>
      </c>
      <c r="S6" s="975"/>
      <c r="T6" s="975"/>
      <c r="U6" s="975" t="s">
        <v>360</v>
      </c>
      <c r="V6" s="975"/>
      <c r="W6" s="975"/>
      <c r="X6" s="975" t="s">
        <v>361</v>
      </c>
      <c r="Y6" s="975"/>
      <c r="Z6" s="975"/>
      <c r="AA6" s="969" t="s">
        <v>362</v>
      </c>
      <c r="AB6" s="969"/>
      <c r="AC6" s="969"/>
      <c r="AD6" s="975" t="s">
        <v>359</v>
      </c>
      <c r="AE6" s="975"/>
      <c r="AF6" s="975"/>
      <c r="AG6" s="971"/>
      <c r="AH6" s="971"/>
      <c r="AI6" s="971"/>
      <c r="AJ6" s="1026"/>
      <c r="AK6" s="1027"/>
      <c r="AL6" s="1028"/>
      <c r="AM6" s="973"/>
    </row>
    <row r="7" spans="1:39" ht="8.25" customHeight="1" x14ac:dyDescent="0.2">
      <c r="A7" s="961"/>
      <c r="B7" s="962"/>
      <c r="C7" s="966"/>
      <c r="D7" s="984"/>
      <c r="E7" s="973"/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8"/>
      <c r="R7" s="973"/>
      <c r="S7" s="973"/>
      <c r="T7" s="973"/>
      <c r="U7" s="973"/>
      <c r="V7" s="973"/>
      <c r="W7" s="973"/>
      <c r="X7" s="973"/>
      <c r="Y7" s="973"/>
      <c r="Z7" s="973"/>
      <c r="AA7" s="973"/>
      <c r="AB7" s="973"/>
      <c r="AC7" s="973"/>
      <c r="AD7" s="973"/>
      <c r="AE7" s="973"/>
      <c r="AF7" s="973"/>
      <c r="AG7" s="971"/>
      <c r="AH7" s="971"/>
      <c r="AI7" s="971"/>
      <c r="AJ7" s="1026"/>
      <c r="AK7" s="1027"/>
      <c r="AL7" s="1028"/>
      <c r="AM7" s="973"/>
    </row>
    <row r="8" spans="1:39" ht="8.25" customHeight="1" x14ac:dyDescent="0.2">
      <c r="A8" s="961"/>
      <c r="B8" s="962"/>
      <c r="C8" s="966"/>
      <c r="D8" s="984"/>
      <c r="E8" s="973"/>
      <c r="F8" s="973"/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978"/>
      <c r="R8" s="976"/>
      <c r="S8" s="976"/>
      <c r="T8" s="976"/>
      <c r="U8" s="976"/>
      <c r="V8" s="976"/>
      <c r="W8" s="976"/>
      <c r="X8" s="976"/>
      <c r="Y8" s="976"/>
      <c r="Z8" s="976"/>
      <c r="AA8" s="976"/>
      <c r="AB8" s="976"/>
      <c r="AC8" s="976"/>
      <c r="AD8" s="976"/>
      <c r="AE8" s="976"/>
      <c r="AF8" s="976"/>
      <c r="AG8" s="972"/>
      <c r="AH8" s="972"/>
      <c r="AI8" s="972"/>
      <c r="AJ8" s="1029"/>
      <c r="AK8" s="1030"/>
      <c r="AL8" s="1031"/>
      <c r="AM8" s="973"/>
    </row>
    <row r="9" spans="1:39" ht="8.25" customHeight="1" x14ac:dyDescent="0.2">
      <c r="A9" s="961"/>
      <c r="B9" s="962"/>
      <c r="C9" s="966"/>
      <c r="D9" s="984"/>
      <c r="E9" s="969" t="s">
        <v>140</v>
      </c>
      <c r="F9" s="975" t="s">
        <v>141</v>
      </c>
      <c r="G9" s="969" t="s">
        <v>364</v>
      </c>
      <c r="H9" s="969" t="s">
        <v>140</v>
      </c>
      <c r="I9" s="975" t="s">
        <v>141</v>
      </c>
      <c r="J9" s="969" t="s">
        <v>364</v>
      </c>
      <c r="K9" s="969" t="s">
        <v>140</v>
      </c>
      <c r="L9" s="975" t="s">
        <v>141</v>
      </c>
      <c r="M9" s="969" t="s">
        <v>364</v>
      </c>
      <c r="N9" s="969" t="s">
        <v>140</v>
      </c>
      <c r="O9" s="975" t="s">
        <v>141</v>
      </c>
      <c r="P9" s="969" t="s">
        <v>364</v>
      </c>
      <c r="Q9" s="978"/>
      <c r="R9" s="975" t="s">
        <v>140</v>
      </c>
      <c r="S9" s="975" t="s">
        <v>141</v>
      </c>
      <c r="T9" s="975" t="s">
        <v>1</v>
      </c>
      <c r="U9" s="975" t="s">
        <v>140</v>
      </c>
      <c r="V9" s="975" t="s">
        <v>141</v>
      </c>
      <c r="W9" s="975" t="s">
        <v>1</v>
      </c>
      <c r="X9" s="975" t="s">
        <v>140</v>
      </c>
      <c r="Y9" s="975" t="s">
        <v>141</v>
      </c>
      <c r="Z9" s="975" t="s">
        <v>1</v>
      </c>
      <c r="AA9" s="975" t="s">
        <v>140</v>
      </c>
      <c r="AB9" s="975" t="s">
        <v>141</v>
      </c>
      <c r="AC9" s="975" t="s">
        <v>1</v>
      </c>
      <c r="AD9" s="975" t="s">
        <v>140</v>
      </c>
      <c r="AE9" s="975" t="s">
        <v>141</v>
      </c>
      <c r="AF9" s="975" t="s">
        <v>1</v>
      </c>
      <c r="AG9" s="975" t="s">
        <v>140</v>
      </c>
      <c r="AH9" s="975" t="s">
        <v>141</v>
      </c>
      <c r="AI9" s="975" t="s">
        <v>1</v>
      </c>
      <c r="AJ9" s="969" t="s">
        <v>140</v>
      </c>
      <c r="AK9" s="969" t="s">
        <v>141</v>
      </c>
      <c r="AL9" s="969" t="s">
        <v>1</v>
      </c>
      <c r="AM9" s="973"/>
    </row>
    <row r="10" spans="1:39" ht="8.25" customHeight="1" x14ac:dyDescent="0.2">
      <c r="A10" s="961"/>
      <c r="B10" s="962"/>
      <c r="C10" s="966"/>
      <c r="D10" s="984"/>
      <c r="E10" s="973"/>
      <c r="F10" s="973"/>
      <c r="G10" s="973"/>
      <c r="H10" s="973"/>
      <c r="I10" s="973"/>
      <c r="J10" s="973"/>
      <c r="K10" s="973"/>
      <c r="L10" s="973"/>
      <c r="M10" s="973"/>
      <c r="N10" s="973"/>
      <c r="O10" s="973"/>
      <c r="P10" s="973"/>
      <c r="Q10" s="978"/>
      <c r="R10" s="973"/>
      <c r="S10" s="973"/>
      <c r="T10" s="973"/>
      <c r="U10" s="973"/>
      <c r="V10" s="973"/>
      <c r="W10" s="973"/>
      <c r="X10" s="973"/>
      <c r="Y10" s="973"/>
      <c r="Z10" s="973"/>
      <c r="AA10" s="973"/>
      <c r="AB10" s="973"/>
      <c r="AC10" s="973"/>
      <c r="AD10" s="973"/>
      <c r="AE10" s="973"/>
      <c r="AF10" s="973"/>
      <c r="AG10" s="973"/>
      <c r="AH10" s="973"/>
      <c r="AI10" s="973"/>
      <c r="AJ10" s="973"/>
      <c r="AK10" s="973"/>
      <c r="AL10" s="973"/>
      <c r="AM10" s="973"/>
    </row>
    <row r="11" spans="1:39" ht="8.25" customHeight="1" x14ac:dyDescent="0.2">
      <c r="A11" s="963"/>
      <c r="B11" s="964"/>
      <c r="C11" s="967"/>
      <c r="D11" s="985"/>
      <c r="E11" s="974"/>
      <c r="F11" s="974"/>
      <c r="G11" s="974"/>
      <c r="H11" s="974"/>
      <c r="I11" s="974"/>
      <c r="J11" s="974"/>
      <c r="K11" s="974"/>
      <c r="L11" s="974"/>
      <c r="M11" s="974"/>
      <c r="N11" s="974"/>
      <c r="O11" s="974"/>
      <c r="P11" s="974"/>
      <c r="Q11" s="979"/>
      <c r="R11" s="974"/>
      <c r="S11" s="974"/>
      <c r="T11" s="974"/>
      <c r="U11" s="974"/>
      <c r="V11" s="974"/>
      <c r="W11" s="974"/>
      <c r="X11" s="974"/>
      <c r="Y11" s="974"/>
      <c r="Z11" s="974"/>
      <c r="AA11" s="974"/>
      <c r="AB11" s="974"/>
      <c r="AC11" s="974"/>
      <c r="AD11" s="974"/>
      <c r="AE11" s="974"/>
      <c r="AF11" s="974"/>
      <c r="AG11" s="974"/>
      <c r="AH11" s="974"/>
      <c r="AI11" s="974"/>
      <c r="AJ11" s="974"/>
      <c r="AK11" s="974"/>
      <c r="AL11" s="974"/>
      <c r="AM11" s="974"/>
    </row>
    <row r="12" spans="1:39" ht="54.75" customHeight="1" x14ac:dyDescent="0.2">
      <c r="A12" s="1008" t="s">
        <v>219</v>
      </c>
      <c r="B12" s="1009"/>
      <c r="C12" s="1010"/>
      <c r="D12" s="487">
        <v>23</v>
      </c>
      <c r="E12" s="487" t="e">
        <f t="shared" ref="E12:P12" si="0">E13+E14+E18+E19+E23+E24</f>
        <v>#VALUE!</v>
      </c>
      <c r="F12" s="487">
        <f t="shared" si="0"/>
        <v>1778</v>
      </c>
      <c r="G12" s="487">
        <f t="shared" si="0"/>
        <v>3070</v>
      </c>
      <c r="H12" s="487">
        <f t="shared" si="0"/>
        <v>1355</v>
      </c>
      <c r="I12" s="487">
        <f t="shared" si="0"/>
        <v>1799</v>
      </c>
      <c r="J12" s="487">
        <f t="shared" si="0"/>
        <v>3154</v>
      </c>
      <c r="K12" s="487">
        <f t="shared" si="0"/>
        <v>1344</v>
      </c>
      <c r="L12" s="487">
        <f t="shared" si="0"/>
        <v>1916</v>
      </c>
      <c r="M12" s="487">
        <f t="shared" si="0"/>
        <v>3260</v>
      </c>
      <c r="N12" s="487">
        <f t="shared" si="0"/>
        <v>3991</v>
      </c>
      <c r="O12" s="487">
        <f t="shared" si="0"/>
        <v>5493</v>
      </c>
      <c r="P12" s="487">
        <f t="shared" si="0"/>
        <v>9484</v>
      </c>
      <c r="Q12" s="487">
        <v>9</v>
      </c>
      <c r="R12" s="487">
        <f t="shared" ref="R12:AM12" si="1">R13+R14+R18+R19+R23+R24</f>
        <v>181</v>
      </c>
      <c r="S12" s="487">
        <f t="shared" si="1"/>
        <v>222</v>
      </c>
      <c r="T12" s="487">
        <f t="shared" si="1"/>
        <v>403</v>
      </c>
      <c r="U12" s="487">
        <f t="shared" si="1"/>
        <v>239</v>
      </c>
      <c r="V12" s="487">
        <f t="shared" si="1"/>
        <v>188</v>
      </c>
      <c r="W12" s="487">
        <f t="shared" si="1"/>
        <v>427</v>
      </c>
      <c r="X12" s="487">
        <f t="shared" si="1"/>
        <v>203</v>
      </c>
      <c r="Y12" s="487">
        <f t="shared" si="1"/>
        <v>183</v>
      </c>
      <c r="Z12" s="487">
        <f t="shared" si="1"/>
        <v>386</v>
      </c>
      <c r="AA12" s="487">
        <f t="shared" si="1"/>
        <v>116</v>
      </c>
      <c r="AB12" s="487">
        <f t="shared" si="1"/>
        <v>126</v>
      </c>
      <c r="AC12" s="487">
        <f t="shared" si="1"/>
        <v>242</v>
      </c>
      <c r="AD12" s="487">
        <f t="shared" si="1"/>
        <v>739</v>
      </c>
      <c r="AE12" s="487">
        <f t="shared" si="1"/>
        <v>719</v>
      </c>
      <c r="AF12" s="487">
        <f t="shared" si="1"/>
        <v>1458</v>
      </c>
      <c r="AG12" s="487">
        <f t="shared" si="1"/>
        <v>4730</v>
      </c>
      <c r="AH12" s="487">
        <f t="shared" si="1"/>
        <v>6212</v>
      </c>
      <c r="AI12" s="487">
        <f t="shared" si="1"/>
        <v>10942</v>
      </c>
      <c r="AJ12" s="487">
        <f t="shared" si="1"/>
        <v>0</v>
      </c>
      <c r="AK12" s="487">
        <f t="shared" si="1"/>
        <v>0</v>
      </c>
      <c r="AL12" s="487">
        <f t="shared" si="1"/>
        <v>0</v>
      </c>
      <c r="AM12" s="487">
        <f t="shared" si="1"/>
        <v>10942</v>
      </c>
    </row>
    <row r="13" spans="1:39" ht="23.25" customHeight="1" x14ac:dyDescent="0.2">
      <c r="A13" s="980" t="s">
        <v>365</v>
      </c>
      <c r="B13" s="981"/>
      <c r="C13" s="982"/>
      <c r="D13" s="487">
        <v>15</v>
      </c>
      <c r="E13" s="488">
        <v>961</v>
      </c>
      <c r="F13" s="487">
        <v>1242</v>
      </c>
      <c r="G13" s="488">
        <v>2203</v>
      </c>
      <c r="H13" s="488">
        <v>1053</v>
      </c>
      <c r="I13" s="488">
        <v>1297</v>
      </c>
      <c r="J13" s="488">
        <v>2350</v>
      </c>
      <c r="K13" s="488">
        <v>1071</v>
      </c>
      <c r="L13" s="488">
        <v>1393</v>
      </c>
      <c r="M13" s="488">
        <v>2464</v>
      </c>
      <c r="N13" s="488">
        <v>3085</v>
      </c>
      <c r="O13" s="488">
        <v>3932</v>
      </c>
      <c r="P13" s="488">
        <v>7017</v>
      </c>
      <c r="Q13" s="487">
        <v>4</v>
      </c>
      <c r="R13" s="488">
        <v>143</v>
      </c>
      <c r="S13" s="489">
        <v>187</v>
      </c>
      <c r="T13" s="488">
        <v>330</v>
      </c>
      <c r="U13" s="488">
        <v>180</v>
      </c>
      <c r="V13" s="488">
        <v>155</v>
      </c>
      <c r="W13" s="488">
        <v>335</v>
      </c>
      <c r="X13" s="488">
        <v>154</v>
      </c>
      <c r="Y13" s="488">
        <v>145</v>
      </c>
      <c r="Z13" s="488">
        <v>299</v>
      </c>
      <c r="AA13" s="488">
        <v>113</v>
      </c>
      <c r="AB13" s="488">
        <v>121</v>
      </c>
      <c r="AC13" s="488">
        <v>234</v>
      </c>
      <c r="AD13" s="488">
        <v>590</v>
      </c>
      <c r="AE13" s="488">
        <v>608</v>
      </c>
      <c r="AF13" s="488">
        <v>1198</v>
      </c>
      <c r="AG13" s="489">
        <v>3675</v>
      </c>
      <c r="AH13" s="489">
        <v>4540</v>
      </c>
      <c r="AI13" s="489">
        <v>8215</v>
      </c>
      <c r="AJ13" s="488">
        <v>0</v>
      </c>
      <c r="AK13" s="488">
        <v>0</v>
      </c>
      <c r="AL13" s="490">
        <v>0</v>
      </c>
      <c r="AM13" s="488">
        <v>8215</v>
      </c>
    </row>
    <row r="14" spans="1:39" ht="23.25" customHeight="1" x14ac:dyDescent="0.2">
      <c r="A14" s="1011" t="s">
        <v>507</v>
      </c>
      <c r="B14" s="1013" t="s">
        <v>508</v>
      </c>
      <c r="C14" s="491" t="s">
        <v>1</v>
      </c>
      <c r="D14" s="492">
        <f t="shared" ref="D14:AM14" si="2">SUM(D15:D17)</f>
        <v>5</v>
      </c>
      <c r="E14" s="492">
        <f t="shared" si="2"/>
        <v>63</v>
      </c>
      <c r="F14" s="492">
        <f t="shared" si="2"/>
        <v>54</v>
      </c>
      <c r="G14" s="492">
        <f t="shared" si="2"/>
        <v>117</v>
      </c>
      <c r="H14" s="492">
        <f t="shared" si="2"/>
        <v>63</v>
      </c>
      <c r="I14" s="492">
        <f t="shared" si="2"/>
        <v>50</v>
      </c>
      <c r="J14" s="492">
        <f t="shared" si="2"/>
        <v>113</v>
      </c>
      <c r="K14" s="492">
        <f t="shared" si="2"/>
        <v>57</v>
      </c>
      <c r="L14" s="492">
        <f t="shared" si="2"/>
        <v>48</v>
      </c>
      <c r="M14" s="492">
        <f t="shared" si="2"/>
        <v>105</v>
      </c>
      <c r="N14" s="492">
        <f t="shared" si="2"/>
        <v>183</v>
      </c>
      <c r="O14" s="492">
        <f t="shared" si="2"/>
        <v>152</v>
      </c>
      <c r="P14" s="492">
        <f t="shared" si="2"/>
        <v>335</v>
      </c>
      <c r="Q14" s="492">
        <f t="shared" si="2"/>
        <v>5</v>
      </c>
      <c r="R14" s="492">
        <f t="shared" si="2"/>
        <v>38</v>
      </c>
      <c r="S14" s="493">
        <f t="shared" si="2"/>
        <v>35</v>
      </c>
      <c r="T14" s="492">
        <f t="shared" si="2"/>
        <v>73</v>
      </c>
      <c r="U14" s="492">
        <f t="shared" si="2"/>
        <v>59</v>
      </c>
      <c r="V14" s="492">
        <f t="shared" si="2"/>
        <v>33</v>
      </c>
      <c r="W14" s="492">
        <f t="shared" si="2"/>
        <v>92</v>
      </c>
      <c r="X14" s="492">
        <f t="shared" si="2"/>
        <v>49</v>
      </c>
      <c r="Y14" s="492">
        <f t="shared" si="2"/>
        <v>38</v>
      </c>
      <c r="Z14" s="492">
        <f t="shared" si="2"/>
        <v>87</v>
      </c>
      <c r="AA14" s="492">
        <f t="shared" si="2"/>
        <v>3</v>
      </c>
      <c r="AB14" s="492">
        <f t="shared" si="2"/>
        <v>5</v>
      </c>
      <c r="AC14" s="492">
        <f t="shared" si="2"/>
        <v>8</v>
      </c>
      <c r="AD14" s="492">
        <f t="shared" si="2"/>
        <v>149</v>
      </c>
      <c r="AE14" s="492">
        <f t="shared" si="2"/>
        <v>111</v>
      </c>
      <c r="AF14" s="492">
        <f t="shared" si="2"/>
        <v>260</v>
      </c>
      <c r="AG14" s="492">
        <f t="shared" si="2"/>
        <v>332</v>
      </c>
      <c r="AH14" s="492">
        <f t="shared" si="2"/>
        <v>263</v>
      </c>
      <c r="AI14" s="492">
        <f t="shared" si="2"/>
        <v>595</v>
      </c>
      <c r="AJ14" s="492">
        <f t="shared" si="2"/>
        <v>0</v>
      </c>
      <c r="AK14" s="492">
        <f t="shared" si="2"/>
        <v>0</v>
      </c>
      <c r="AL14" s="492">
        <f t="shared" si="2"/>
        <v>0</v>
      </c>
      <c r="AM14" s="492">
        <f t="shared" si="2"/>
        <v>595</v>
      </c>
    </row>
    <row r="15" spans="1:39" ht="23.25" customHeight="1" x14ac:dyDescent="0.2">
      <c r="A15" s="1012"/>
      <c r="B15" s="1014"/>
      <c r="C15" s="494" t="s">
        <v>509</v>
      </c>
      <c r="D15" s="495">
        <v>3</v>
      </c>
      <c r="E15" s="495">
        <v>42</v>
      </c>
      <c r="F15" s="495">
        <v>21</v>
      </c>
      <c r="G15" s="495">
        <v>63</v>
      </c>
      <c r="H15" s="495">
        <v>43</v>
      </c>
      <c r="I15" s="495">
        <v>23</v>
      </c>
      <c r="J15" s="495">
        <v>66</v>
      </c>
      <c r="K15" s="495">
        <v>40</v>
      </c>
      <c r="L15" s="495">
        <v>17</v>
      </c>
      <c r="M15" s="495">
        <v>57</v>
      </c>
      <c r="N15" s="495">
        <v>125</v>
      </c>
      <c r="O15" s="495">
        <v>61</v>
      </c>
      <c r="P15" s="495">
        <v>186</v>
      </c>
      <c r="Q15" s="495">
        <v>2</v>
      </c>
      <c r="R15" s="495">
        <v>10</v>
      </c>
      <c r="S15" s="495">
        <v>3</v>
      </c>
      <c r="T15" s="495">
        <v>13</v>
      </c>
      <c r="U15" s="495">
        <v>23</v>
      </c>
      <c r="V15" s="495">
        <v>11</v>
      </c>
      <c r="W15" s="495">
        <v>34</v>
      </c>
      <c r="X15" s="495">
        <v>13</v>
      </c>
      <c r="Y15" s="495">
        <v>9</v>
      </c>
      <c r="Z15" s="495">
        <v>22</v>
      </c>
      <c r="AA15" s="495">
        <v>0</v>
      </c>
      <c r="AB15" s="495">
        <v>0</v>
      </c>
      <c r="AC15" s="495">
        <v>0</v>
      </c>
      <c r="AD15" s="495">
        <v>46</v>
      </c>
      <c r="AE15" s="495">
        <v>23</v>
      </c>
      <c r="AF15" s="495">
        <v>69</v>
      </c>
      <c r="AG15" s="496">
        <v>171</v>
      </c>
      <c r="AH15" s="496">
        <v>84</v>
      </c>
      <c r="AI15" s="496">
        <v>255</v>
      </c>
      <c r="AJ15" s="495">
        <v>0</v>
      </c>
      <c r="AK15" s="495">
        <v>0</v>
      </c>
      <c r="AL15" s="495">
        <v>0</v>
      </c>
      <c r="AM15" s="495">
        <v>255</v>
      </c>
    </row>
    <row r="16" spans="1:39" ht="23.25" customHeight="1" x14ac:dyDescent="0.2">
      <c r="A16" s="1012"/>
      <c r="B16" s="1014"/>
      <c r="C16" s="494" t="s">
        <v>512</v>
      </c>
      <c r="D16" s="495">
        <v>2</v>
      </c>
      <c r="E16" s="495">
        <v>21</v>
      </c>
      <c r="F16" s="495">
        <v>33</v>
      </c>
      <c r="G16" s="495">
        <v>54</v>
      </c>
      <c r="H16" s="495">
        <v>20</v>
      </c>
      <c r="I16" s="495">
        <v>27</v>
      </c>
      <c r="J16" s="495">
        <v>47</v>
      </c>
      <c r="K16" s="495">
        <v>17</v>
      </c>
      <c r="L16" s="495">
        <v>31</v>
      </c>
      <c r="M16" s="495">
        <v>48</v>
      </c>
      <c r="N16" s="495">
        <v>58</v>
      </c>
      <c r="O16" s="495">
        <v>91</v>
      </c>
      <c r="P16" s="495">
        <v>149</v>
      </c>
      <c r="Q16" s="495">
        <v>0</v>
      </c>
      <c r="R16" s="495">
        <v>0</v>
      </c>
      <c r="S16" s="495">
        <v>0</v>
      </c>
      <c r="T16" s="495">
        <v>0</v>
      </c>
      <c r="U16" s="495">
        <v>0</v>
      </c>
      <c r="V16" s="495">
        <v>0</v>
      </c>
      <c r="W16" s="495">
        <v>0</v>
      </c>
      <c r="X16" s="495">
        <v>0</v>
      </c>
      <c r="Y16" s="495">
        <v>0</v>
      </c>
      <c r="Z16" s="495">
        <v>0</v>
      </c>
      <c r="AA16" s="495">
        <v>0</v>
      </c>
      <c r="AB16" s="495">
        <v>0</v>
      </c>
      <c r="AC16" s="495">
        <v>0</v>
      </c>
      <c r="AD16" s="495">
        <v>0</v>
      </c>
      <c r="AE16" s="495">
        <v>0</v>
      </c>
      <c r="AF16" s="495">
        <v>0</v>
      </c>
      <c r="AG16" s="496">
        <v>58</v>
      </c>
      <c r="AH16" s="496">
        <v>91</v>
      </c>
      <c r="AI16" s="496">
        <v>149</v>
      </c>
      <c r="AJ16" s="495">
        <v>0</v>
      </c>
      <c r="AK16" s="495">
        <v>0</v>
      </c>
      <c r="AL16" s="495">
        <v>0</v>
      </c>
      <c r="AM16" s="495">
        <v>149</v>
      </c>
    </row>
    <row r="17" spans="1:39" ht="23.25" customHeight="1" x14ac:dyDescent="0.2">
      <c r="A17" s="1012"/>
      <c r="B17" s="1014"/>
      <c r="C17" s="494" t="s">
        <v>520</v>
      </c>
      <c r="D17" s="495">
        <v>0</v>
      </c>
      <c r="E17" s="495">
        <v>0</v>
      </c>
      <c r="F17" s="495">
        <v>0</v>
      </c>
      <c r="G17" s="495">
        <v>0</v>
      </c>
      <c r="H17" s="495">
        <v>0</v>
      </c>
      <c r="I17" s="495">
        <v>0</v>
      </c>
      <c r="J17" s="495">
        <v>0</v>
      </c>
      <c r="K17" s="495">
        <v>0</v>
      </c>
      <c r="L17" s="495">
        <v>0</v>
      </c>
      <c r="M17" s="495">
        <v>0</v>
      </c>
      <c r="N17" s="495">
        <v>0</v>
      </c>
      <c r="O17" s="495">
        <v>0</v>
      </c>
      <c r="P17" s="495">
        <v>0</v>
      </c>
      <c r="Q17" s="495">
        <v>3</v>
      </c>
      <c r="R17" s="495">
        <v>28</v>
      </c>
      <c r="S17" s="495">
        <v>32</v>
      </c>
      <c r="T17" s="495">
        <v>60</v>
      </c>
      <c r="U17" s="495">
        <v>36</v>
      </c>
      <c r="V17" s="495">
        <v>22</v>
      </c>
      <c r="W17" s="495">
        <v>58</v>
      </c>
      <c r="X17" s="495">
        <v>36</v>
      </c>
      <c r="Y17" s="495">
        <v>29</v>
      </c>
      <c r="Z17" s="495">
        <v>65</v>
      </c>
      <c r="AA17" s="495">
        <v>3</v>
      </c>
      <c r="AB17" s="495">
        <v>5</v>
      </c>
      <c r="AC17" s="495">
        <v>8</v>
      </c>
      <c r="AD17" s="495">
        <v>103</v>
      </c>
      <c r="AE17" s="495">
        <v>88</v>
      </c>
      <c r="AF17" s="495">
        <v>191</v>
      </c>
      <c r="AG17" s="496">
        <v>103</v>
      </c>
      <c r="AH17" s="496">
        <v>88</v>
      </c>
      <c r="AI17" s="496">
        <v>191</v>
      </c>
      <c r="AJ17" s="495">
        <v>0</v>
      </c>
      <c r="AK17" s="495">
        <v>0</v>
      </c>
      <c r="AL17" s="495">
        <v>0</v>
      </c>
      <c r="AM17" s="495">
        <v>191</v>
      </c>
    </row>
    <row r="18" spans="1:39" ht="23.25" customHeight="1" x14ac:dyDescent="0.2">
      <c r="A18" s="1012"/>
      <c r="B18" s="497" t="s">
        <v>582</v>
      </c>
      <c r="C18" s="498" t="s">
        <v>539</v>
      </c>
      <c r="D18" s="499">
        <v>1</v>
      </c>
      <c r="E18" s="499">
        <v>14</v>
      </c>
      <c r="F18" s="499">
        <v>23</v>
      </c>
      <c r="G18" s="499">
        <v>37</v>
      </c>
      <c r="H18" s="499">
        <v>17</v>
      </c>
      <c r="I18" s="499">
        <v>23</v>
      </c>
      <c r="J18" s="499">
        <v>40</v>
      </c>
      <c r="K18" s="499">
        <v>8</v>
      </c>
      <c r="L18" s="499">
        <v>25</v>
      </c>
      <c r="M18" s="499">
        <v>33</v>
      </c>
      <c r="N18" s="499">
        <v>39</v>
      </c>
      <c r="O18" s="499">
        <v>71</v>
      </c>
      <c r="P18" s="499">
        <v>110</v>
      </c>
      <c r="Q18" s="499">
        <v>0</v>
      </c>
      <c r="R18" s="499">
        <v>0</v>
      </c>
      <c r="S18" s="499">
        <v>0</v>
      </c>
      <c r="T18" s="500">
        <v>0</v>
      </c>
      <c r="U18" s="499">
        <v>0</v>
      </c>
      <c r="V18" s="499">
        <v>0</v>
      </c>
      <c r="W18" s="500">
        <v>0</v>
      </c>
      <c r="X18" s="499">
        <v>0</v>
      </c>
      <c r="Y18" s="499">
        <v>0</v>
      </c>
      <c r="Z18" s="500">
        <v>0</v>
      </c>
      <c r="AA18" s="499">
        <v>0</v>
      </c>
      <c r="AB18" s="499">
        <v>0</v>
      </c>
      <c r="AC18" s="500">
        <v>0</v>
      </c>
      <c r="AD18" s="499">
        <v>0</v>
      </c>
      <c r="AE18" s="499">
        <v>0</v>
      </c>
      <c r="AF18" s="499">
        <v>0</v>
      </c>
      <c r="AG18" s="500">
        <v>39</v>
      </c>
      <c r="AH18" s="500">
        <v>71</v>
      </c>
      <c r="AI18" s="500">
        <v>110</v>
      </c>
      <c r="AJ18" s="499">
        <v>0</v>
      </c>
      <c r="AK18" s="499">
        <v>0</v>
      </c>
      <c r="AL18" s="499">
        <v>0</v>
      </c>
      <c r="AM18" s="499">
        <v>110</v>
      </c>
    </row>
    <row r="19" spans="1:39" ht="23.25" customHeight="1" x14ac:dyDescent="0.2">
      <c r="A19" s="1012"/>
      <c r="B19" s="1015" t="s">
        <v>545</v>
      </c>
      <c r="C19" s="501" t="s">
        <v>546</v>
      </c>
      <c r="D19" s="502">
        <f>SUM(D20:D22)</f>
        <v>4</v>
      </c>
      <c r="E19" s="495" t="e">
        <f>SUMIFS('[1]5010～'!$R$7:$R$1682,'[1]5010～'!$L$7:$L$1682,$C19,'[1]5010～'!$M$7:$M$1682,"男",'[1]5010～'!$C$7:$C$1682,"市町村立")</f>
        <v>#VALUE!</v>
      </c>
      <c r="F19" s="502">
        <f t="shared" ref="F19:AM19" si="3">SUM(F20:F22)</f>
        <v>404</v>
      </c>
      <c r="G19" s="502">
        <f t="shared" si="3"/>
        <v>622</v>
      </c>
      <c r="H19" s="502">
        <f t="shared" si="3"/>
        <v>199</v>
      </c>
      <c r="I19" s="502">
        <f t="shared" si="3"/>
        <v>404</v>
      </c>
      <c r="J19" s="502">
        <f t="shared" si="3"/>
        <v>603</v>
      </c>
      <c r="K19" s="502">
        <f t="shared" si="3"/>
        <v>187</v>
      </c>
      <c r="L19" s="502">
        <f t="shared" si="3"/>
        <v>418</v>
      </c>
      <c r="M19" s="502">
        <f t="shared" si="3"/>
        <v>605</v>
      </c>
      <c r="N19" s="502">
        <f t="shared" si="3"/>
        <v>604</v>
      </c>
      <c r="O19" s="502">
        <f t="shared" si="3"/>
        <v>1226</v>
      </c>
      <c r="P19" s="502">
        <f t="shared" si="3"/>
        <v>1830</v>
      </c>
      <c r="Q19" s="502">
        <f t="shared" si="3"/>
        <v>0</v>
      </c>
      <c r="R19" s="502">
        <f t="shared" si="3"/>
        <v>0</v>
      </c>
      <c r="S19" s="502">
        <f t="shared" si="3"/>
        <v>0</v>
      </c>
      <c r="T19" s="502">
        <f t="shared" si="3"/>
        <v>0</v>
      </c>
      <c r="U19" s="502">
        <f t="shared" si="3"/>
        <v>0</v>
      </c>
      <c r="V19" s="502">
        <f t="shared" si="3"/>
        <v>0</v>
      </c>
      <c r="W19" s="502">
        <f t="shared" si="3"/>
        <v>0</v>
      </c>
      <c r="X19" s="502">
        <f t="shared" si="3"/>
        <v>0</v>
      </c>
      <c r="Y19" s="502">
        <f t="shared" si="3"/>
        <v>0</v>
      </c>
      <c r="Z19" s="502">
        <f t="shared" si="3"/>
        <v>0</v>
      </c>
      <c r="AA19" s="502">
        <f t="shared" si="3"/>
        <v>0</v>
      </c>
      <c r="AB19" s="502">
        <f t="shared" si="3"/>
        <v>0</v>
      </c>
      <c r="AC19" s="502">
        <f t="shared" si="3"/>
        <v>0</v>
      </c>
      <c r="AD19" s="502">
        <f t="shared" si="3"/>
        <v>0</v>
      </c>
      <c r="AE19" s="502">
        <f t="shared" si="3"/>
        <v>0</v>
      </c>
      <c r="AF19" s="502">
        <f t="shared" si="3"/>
        <v>0</v>
      </c>
      <c r="AG19" s="502">
        <f t="shared" si="3"/>
        <v>604</v>
      </c>
      <c r="AH19" s="502">
        <f t="shared" si="3"/>
        <v>1226</v>
      </c>
      <c r="AI19" s="502">
        <f t="shared" si="3"/>
        <v>1830</v>
      </c>
      <c r="AJ19" s="502">
        <f t="shared" si="3"/>
        <v>0</v>
      </c>
      <c r="AK19" s="502">
        <f t="shared" si="3"/>
        <v>0</v>
      </c>
      <c r="AL19" s="502">
        <f t="shared" si="3"/>
        <v>0</v>
      </c>
      <c r="AM19" s="502">
        <f t="shared" si="3"/>
        <v>1830</v>
      </c>
    </row>
    <row r="20" spans="1:39" ht="23.25" customHeight="1" x14ac:dyDescent="0.2">
      <c r="A20" s="1012"/>
      <c r="B20" s="1016"/>
      <c r="C20" s="494" t="s">
        <v>547</v>
      </c>
      <c r="D20" s="495">
        <v>2</v>
      </c>
      <c r="E20" s="495">
        <v>94</v>
      </c>
      <c r="F20" s="495">
        <v>218</v>
      </c>
      <c r="G20" s="495">
        <v>312</v>
      </c>
      <c r="H20" s="495">
        <v>101</v>
      </c>
      <c r="I20" s="495">
        <v>204</v>
      </c>
      <c r="J20" s="495">
        <v>305</v>
      </c>
      <c r="K20" s="495">
        <v>97</v>
      </c>
      <c r="L20" s="495">
        <v>219</v>
      </c>
      <c r="M20" s="495">
        <v>316</v>
      </c>
      <c r="N20" s="495">
        <v>292</v>
      </c>
      <c r="O20" s="495">
        <v>641</v>
      </c>
      <c r="P20" s="495">
        <v>933</v>
      </c>
      <c r="Q20" s="495">
        <v>0</v>
      </c>
      <c r="R20" s="495">
        <v>0</v>
      </c>
      <c r="S20" s="495">
        <v>0</v>
      </c>
      <c r="T20" s="496">
        <v>0</v>
      </c>
      <c r="U20" s="495">
        <v>0</v>
      </c>
      <c r="V20" s="495">
        <v>0</v>
      </c>
      <c r="W20" s="496">
        <v>0</v>
      </c>
      <c r="X20" s="495">
        <v>0</v>
      </c>
      <c r="Y20" s="495">
        <v>0</v>
      </c>
      <c r="Z20" s="496">
        <v>0</v>
      </c>
      <c r="AA20" s="495">
        <v>0</v>
      </c>
      <c r="AB20" s="495">
        <v>0</v>
      </c>
      <c r="AC20" s="496">
        <v>0</v>
      </c>
      <c r="AD20" s="495">
        <v>0</v>
      </c>
      <c r="AE20" s="495">
        <v>0</v>
      </c>
      <c r="AF20" s="495">
        <v>0</v>
      </c>
      <c r="AG20" s="496">
        <v>292</v>
      </c>
      <c r="AH20" s="496">
        <v>641</v>
      </c>
      <c r="AI20" s="496">
        <v>933</v>
      </c>
      <c r="AJ20" s="495">
        <v>0</v>
      </c>
      <c r="AK20" s="495">
        <v>0</v>
      </c>
      <c r="AL20" s="495">
        <v>0</v>
      </c>
      <c r="AM20" s="495">
        <v>933</v>
      </c>
    </row>
    <row r="21" spans="1:39" ht="23.25" customHeight="1" x14ac:dyDescent="0.2">
      <c r="A21" s="1012"/>
      <c r="B21" s="1016"/>
      <c r="C21" s="494" t="s">
        <v>551</v>
      </c>
      <c r="D21" s="495">
        <v>1</v>
      </c>
      <c r="E21" s="495">
        <v>30</v>
      </c>
      <c r="F21" s="495">
        <v>44</v>
      </c>
      <c r="G21" s="495">
        <v>74</v>
      </c>
      <c r="H21" s="495">
        <v>22</v>
      </c>
      <c r="I21" s="495">
        <v>46</v>
      </c>
      <c r="J21" s="495">
        <v>68</v>
      </c>
      <c r="K21" s="495">
        <v>19</v>
      </c>
      <c r="L21" s="495">
        <v>42</v>
      </c>
      <c r="M21" s="495">
        <v>61</v>
      </c>
      <c r="N21" s="495">
        <v>71</v>
      </c>
      <c r="O21" s="495">
        <v>132</v>
      </c>
      <c r="P21" s="495">
        <v>203</v>
      </c>
      <c r="Q21" s="495">
        <v>0</v>
      </c>
      <c r="R21" s="495">
        <v>0</v>
      </c>
      <c r="S21" s="495">
        <v>0</v>
      </c>
      <c r="T21" s="496">
        <v>0</v>
      </c>
      <c r="U21" s="495">
        <v>0</v>
      </c>
      <c r="V21" s="495">
        <v>0</v>
      </c>
      <c r="W21" s="496">
        <v>0</v>
      </c>
      <c r="X21" s="495">
        <v>0</v>
      </c>
      <c r="Y21" s="495">
        <v>0</v>
      </c>
      <c r="Z21" s="496">
        <v>0</v>
      </c>
      <c r="AA21" s="495">
        <v>0</v>
      </c>
      <c r="AB21" s="495">
        <v>0</v>
      </c>
      <c r="AC21" s="496">
        <v>0</v>
      </c>
      <c r="AD21" s="495">
        <v>0</v>
      </c>
      <c r="AE21" s="495">
        <v>0</v>
      </c>
      <c r="AF21" s="495">
        <v>0</v>
      </c>
      <c r="AG21" s="496">
        <v>71</v>
      </c>
      <c r="AH21" s="496">
        <v>132</v>
      </c>
      <c r="AI21" s="496">
        <v>203</v>
      </c>
      <c r="AJ21" s="495">
        <v>0</v>
      </c>
      <c r="AK21" s="495">
        <v>0</v>
      </c>
      <c r="AL21" s="495">
        <v>0</v>
      </c>
      <c r="AM21" s="495">
        <v>203</v>
      </c>
    </row>
    <row r="22" spans="1:39" ht="23.25" customHeight="1" x14ac:dyDescent="0.2">
      <c r="A22" s="1012"/>
      <c r="B22" s="1017"/>
      <c r="C22" s="503" t="s">
        <v>552</v>
      </c>
      <c r="D22" s="495">
        <v>1</v>
      </c>
      <c r="E22" s="495">
        <v>94</v>
      </c>
      <c r="F22" s="495">
        <v>142</v>
      </c>
      <c r="G22" s="495">
        <v>236</v>
      </c>
      <c r="H22" s="495">
        <v>76</v>
      </c>
      <c r="I22" s="495">
        <v>154</v>
      </c>
      <c r="J22" s="495">
        <v>230</v>
      </c>
      <c r="K22" s="495">
        <v>71</v>
      </c>
      <c r="L22" s="495">
        <v>157</v>
      </c>
      <c r="M22" s="495">
        <v>228</v>
      </c>
      <c r="N22" s="495">
        <v>241</v>
      </c>
      <c r="O22" s="495">
        <v>453</v>
      </c>
      <c r="P22" s="495">
        <v>694</v>
      </c>
      <c r="Q22" s="495">
        <v>0</v>
      </c>
      <c r="R22" s="495">
        <v>0</v>
      </c>
      <c r="S22" s="495">
        <v>0</v>
      </c>
      <c r="T22" s="496">
        <v>0</v>
      </c>
      <c r="U22" s="495">
        <v>0</v>
      </c>
      <c r="V22" s="495">
        <v>0</v>
      </c>
      <c r="W22" s="496">
        <v>0</v>
      </c>
      <c r="X22" s="495">
        <v>0</v>
      </c>
      <c r="Y22" s="495">
        <v>0</v>
      </c>
      <c r="Z22" s="496">
        <v>0</v>
      </c>
      <c r="AA22" s="495">
        <v>0</v>
      </c>
      <c r="AB22" s="495">
        <v>0</v>
      </c>
      <c r="AC22" s="496">
        <v>0</v>
      </c>
      <c r="AD22" s="495">
        <v>0</v>
      </c>
      <c r="AE22" s="495">
        <v>0</v>
      </c>
      <c r="AF22" s="495">
        <v>0</v>
      </c>
      <c r="AG22" s="496">
        <v>241</v>
      </c>
      <c r="AH22" s="496">
        <v>453</v>
      </c>
      <c r="AI22" s="496">
        <v>694</v>
      </c>
      <c r="AJ22" s="495">
        <v>0</v>
      </c>
      <c r="AK22" s="495">
        <v>0</v>
      </c>
      <c r="AL22" s="495">
        <v>0</v>
      </c>
      <c r="AM22" s="495">
        <v>694</v>
      </c>
    </row>
    <row r="23" spans="1:39" ht="23.25" customHeight="1" x14ac:dyDescent="0.2">
      <c r="A23" s="1012"/>
      <c r="B23" s="504" t="s">
        <v>583</v>
      </c>
      <c r="C23" s="494" t="s">
        <v>563</v>
      </c>
      <c r="D23" s="499">
        <v>1</v>
      </c>
      <c r="E23" s="499">
        <v>13</v>
      </c>
      <c r="F23" s="499">
        <v>28</v>
      </c>
      <c r="G23" s="499">
        <v>41</v>
      </c>
      <c r="H23" s="499">
        <v>15</v>
      </c>
      <c r="I23" s="499">
        <v>18</v>
      </c>
      <c r="J23" s="499">
        <v>33</v>
      </c>
      <c r="K23" s="499">
        <v>15</v>
      </c>
      <c r="L23" s="499">
        <v>21</v>
      </c>
      <c r="M23" s="499">
        <v>36</v>
      </c>
      <c r="N23" s="499">
        <v>43</v>
      </c>
      <c r="O23" s="499">
        <v>67</v>
      </c>
      <c r="P23" s="499">
        <v>110</v>
      </c>
      <c r="Q23" s="499">
        <v>0</v>
      </c>
      <c r="R23" s="499">
        <v>0</v>
      </c>
      <c r="S23" s="499">
        <v>0</v>
      </c>
      <c r="T23" s="500">
        <v>0</v>
      </c>
      <c r="U23" s="499">
        <v>0</v>
      </c>
      <c r="V23" s="499">
        <v>0</v>
      </c>
      <c r="W23" s="500">
        <v>0</v>
      </c>
      <c r="X23" s="499">
        <v>0</v>
      </c>
      <c r="Y23" s="499">
        <v>0</v>
      </c>
      <c r="Z23" s="500">
        <v>0</v>
      </c>
      <c r="AA23" s="499">
        <v>0</v>
      </c>
      <c r="AB23" s="499">
        <v>0</v>
      </c>
      <c r="AC23" s="500">
        <v>0</v>
      </c>
      <c r="AD23" s="499">
        <v>0</v>
      </c>
      <c r="AE23" s="499">
        <v>0</v>
      </c>
      <c r="AF23" s="499">
        <v>0</v>
      </c>
      <c r="AG23" s="500">
        <v>43</v>
      </c>
      <c r="AH23" s="500">
        <v>67</v>
      </c>
      <c r="AI23" s="500">
        <v>110</v>
      </c>
      <c r="AJ23" s="499">
        <v>0</v>
      </c>
      <c r="AK23" s="499">
        <v>0</v>
      </c>
      <c r="AL23" s="499">
        <v>0</v>
      </c>
      <c r="AM23" s="499">
        <v>110</v>
      </c>
    </row>
    <row r="24" spans="1:39" ht="23.25" customHeight="1" x14ac:dyDescent="0.2">
      <c r="A24" s="986" t="s">
        <v>366</v>
      </c>
      <c r="B24" s="987"/>
      <c r="C24" s="988"/>
      <c r="D24" s="505">
        <v>2</v>
      </c>
      <c r="E24" s="499">
        <v>23</v>
      </c>
      <c r="F24" s="505">
        <v>27</v>
      </c>
      <c r="G24" s="505">
        <v>50</v>
      </c>
      <c r="H24" s="505">
        <v>8</v>
      </c>
      <c r="I24" s="505">
        <v>7</v>
      </c>
      <c r="J24" s="505">
        <v>15</v>
      </c>
      <c r="K24" s="505">
        <v>6</v>
      </c>
      <c r="L24" s="505">
        <v>11</v>
      </c>
      <c r="M24" s="505">
        <v>17</v>
      </c>
      <c r="N24" s="505">
        <v>37</v>
      </c>
      <c r="O24" s="505">
        <v>45</v>
      </c>
      <c r="P24" s="505">
        <v>82</v>
      </c>
      <c r="Q24" s="505">
        <v>0</v>
      </c>
      <c r="R24" s="505">
        <v>0</v>
      </c>
      <c r="S24" s="505">
        <v>0</v>
      </c>
      <c r="T24" s="505">
        <v>0</v>
      </c>
      <c r="U24" s="505">
        <v>0</v>
      </c>
      <c r="V24" s="505">
        <v>0</v>
      </c>
      <c r="W24" s="505">
        <v>0</v>
      </c>
      <c r="X24" s="505">
        <v>0</v>
      </c>
      <c r="Y24" s="505">
        <v>0</v>
      </c>
      <c r="Z24" s="505">
        <v>0</v>
      </c>
      <c r="AA24" s="505">
        <v>0</v>
      </c>
      <c r="AB24" s="505">
        <v>0</v>
      </c>
      <c r="AC24" s="505">
        <v>0</v>
      </c>
      <c r="AD24" s="505">
        <v>0</v>
      </c>
      <c r="AE24" s="505">
        <v>0</v>
      </c>
      <c r="AF24" s="505">
        <v>0</v>
      </c>
      <c r="AG24" s="505">
        <v>37</v>
      </c>
      <c r="AH24" s="505">
        <v>45</v>
      </c>
      <c r="AI24" s="505">
        <v>82</v>
      </c>
      <c r="AJ24" s="505">
        <v>0</v>
      </c>
      <c r="AK24" s="505">
        <v>0</v>
      </c>
      <c r="AL24" s="505">
        <v>0</v>
      </c>
      <c r="AM24" s="505">
        <v>82</v>
      </c>
    </row>
    <row r="25" spans="1:39" ht="23.25" customHeight="1" x14ac:dyDescent="0.2">
      <c r="A25" s="366" t="s">
        <v>579</v>
      </c>
      <c r="B25" s="367" t="s">
        <v>367</v>
      </c>
      <c r="C25" s="368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 t="s">
        <v>580</v>
      </c>
      <c r="AE25" s="367"/>
      <c r="AF25" s="367"/>
      <c r="AG25" s="367"/>
      <c r="AH25" s="367"/>
      <c r="AI25" s="367"/>
      <c r="AJ25" s="367"/>
      <c r="AK25" s="367"/>
      <c r="AL25" s="367"/>
      <c r="AM25" s="369"/>
    </row>
    <row r="26" spans="1:39" ht="19.5" x14ac:dyDescent="0.2">
      <c r="A26" s="366"/>
      <c r="B26" s="367"/>
      <c r="C26" s="368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9"/>
    </row>
    <row r="27" spans="1:39" ht="19.5" x14ac:dyDescent="0.2">
      <c r="A27" s="366"/>
      <c r="B27" s="367"/>
      <c r="C27" s="368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9"/>
    </row>
    <row r="28" spans="1:39" ht="19.5" x14ac:dyDescent="0.2">
      <c r="A28" s="370"/>
      <c r="B28" s="370"/>
      <c r="C28" s="371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</row>
    <row r="29" spans="1:39" ht="28.5" x14ac:dyDescent="0.2">
      <c r="A29" s="167" t="s">
        <v>588</v>
      </c>
      <c r="B29" s="168"/>
      <c r="C29" s="365"/>
      <c r="D29" s="169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</row>
    <row r="30" spans="1:39" ht="19.5" customHeight="1" x14ac:dyDescent="0.2">
      <c r="A30" s="959" t="s">
        <v>350</v>
      </c>
      <c r="B30" s="960"/>
      <c r="C30" s="965" t="s">
        <v>351</v>
      </c>
      <c r="D30" s="968" t="s">
        <v>352</v>
      </c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969"/>
      <c r="P30" s="969"/>
      <c r="Q30" s="969" t="s">
        <v>353</v>
      </c>
      <c r="R30" s="969"/>
      <c r="S30" s="969"/>
      <c r="T30" s="969"/>
      <c r="U30" s="969"/>
      <c r="V30" s="969"/>
      <c r="W30" s="969"/>
      <c r="X30" s="969"/>
      <c r="Y30" s="969"/>
      <c r="Z30" s="969"/>
      <c r="AA30" s="969"/>
      <c r="AB30" s="969"/>
      <c r="AC30" s="969"/>
      <c r="AD30" s="969"/>
      <c r="AE30" s="969"/>
      <c r="AF30" s="969"/>
      <c r="AG30" s="970" t="s">
        <v>506</v>
      </c>
      <c r="AH30" s="970"/>
      <c r="AI30" s="970"/>
      <c r="AJ30" s="1023" t="s">
        <v>354</v>
      </c>
      <c r="AK30" s="1024"/>
      <c r="AL30" s="1025"/>
      <c r="AM30" s="975" t="s">
        <v>355</v>
      </c>
    </row>
    <row r="31" spans="1:39" ht="8.25" customHeight="1" x14ac:dyDescent="0.2">
      <c r="A31" s="961"/>
      <c r="B31" s="962"/>
      <c r="C31" s="966"/>
      <c r="D31" s="983" t="s">
        <v>363</v>
      </c>
      <c r="E31" s="969" t="s">
        <v>356</v>
      </c>
      <c r="F31" s="969"/>
      <c r="G31" s="969"/>
      <c r="H31" s="975" t="s">
        <v>357</v>
      </c>
      <c r="I31" s="975"/>
      <c r="J31" s="975"/>
      <c r="K31" s="969" t="s">
        <v>358</v>
      </c>
      <c r="L31" s="969"/>
      <c r="M31" s="969"/>
      <c r="N31" s="975" t="s">
        <v>359</v>
      </c>
      <c r="O31" s="975"/>
      <c r="P31" s="975"/>
      <c r="Q31" s="977" t="s">
        <v>363</v>
      </c>
      <c r="R31" s="975" t="s">
        <v>356</v>
      </c>
      <c r="S31" s="975"/>
      <c r="T31" s="975"/>
      <c r="U31" s="975" t="s">
        <v>360</v>
      </c>
      <c r="V31" s="975"/>
      <c r="W31" s="975"/>
      <c r="X31" s="975" t="s">
        <v>361</v>
      </c>
      <c r="Y31" s="975"/>
      <c r="Z31" s="975"/>
      <c r="AA31" s="969" t="s">
        <v>362</v>
      </c>
      <c r="AB31" s="969"/>
      <c r="AC31" s="969"/>
      <c r="AD31" s="975" t="s">
        <v>359</v>
      </c>
      <c r="AE31" s="975"/>
      <c r="AF31" s="975"/>
      <c r="AG31" s="971"/>
      <c r="AH31" s="971"/>
      <c r="AI31" s="971"/>
      <c r="AJ31" s="1026"/>
      <c r="AK31" s="1027"/>
      <c r="AL31" s="1028"/>
      <c r="AM31" s="973"/>
    </row>
    <row r="32" spans="1:39" ht="8.25" customHeight="1" x14ac:dyDescent="0.2">
      <c r="A32" s="961"/>
      <c r="B32" s="962"/>
      <c r="C32" s="966"/>
      <c r="D32" s="984"/>
      <c r="E32" s="973"/>
      <c r="F32" s="973"/>
      <c r="G32" s="973"/>
      <c r="H32" s="973"/>
      <c r="I32" s="973"/>
      <c r="J32" s="973"/>
      <c r="K32" s="973"/>
      <c r="L32" s="973"/>
      <c r="M32" s="973"/>
      <c r="N32" s="973"/>
      <c r="O32" s="973"/>
      <c r="P32" s="973"/>
      <c r="Q32" s="978"/>
      <c r="R32" s="973"/>
      <c r="S32" s="973"/>
      <c r="T32" s="973"/>
      <c r="U32" s="973"/>
      <c r="V32" s="973"/>
      <c r="W32" s="973"/>
      <c r="X32" s="973"/>
      <c r="Y32" s="973"/>
      <c r="Z32" s="973"/>
      <c r="AA32" s="973"/>
      <c r="AB32" s="973"/>
      <c r="AC32" s="973"/>
      <c r="AD32" s="973"/>
      <c r="AE32" s="973"/>
      <c r="AF32" s="973"/>
      <c r="AG32" s="971"/>
      <c r="AH32" s="971"/>
      <c r="AI32" s="971"/>
      <c r="AJ32" s="1026"/>
      <c r="AK32" s="1027"/>
      <c r="AL32" s="1028"/>
      <c r="AM32" s="973"/>
    </row>
    <row r="33" spans="1:39" ht="8.25" customHeight="1" x14ac:dyDescent="0.2">
      <c r="A33" s="961"/>
      <c r="B33" s="962"/>
      <c r="C33" s="966"/>
      <c r="D33" s="984"/>
      <c r="E33" s="973"/>
      <c r="F33" s="973"/>
      <c r="G33" s="973"/>
      <c r="H33" s="973"/>
      <c r="I33" s="973"/>
      <c r="J33" s="973"/>
      <c r="K33" s="973"/>
      <c r="L33" s="973"/>
      <c r="M33" s="973"/>
      <c r="N33" s="973"/>
      <c r="O33" s="973"/>
      <c r="P33" s="973"/>
      <c r="Q33" s="978"/>
      <c r="R33" s="976"/>
      <c r="S33" s="976"/>
      <c r="T33" s="976"/>
      <c r="U33" s="976"/>
      <c r="V33" s="976"/>
      <c r="W33" s="976"/>
      <c r="X33" s="976"/>
      <c r="Y33" s="976"/>
      <c r="Z33" s="976"/>
      <c r="AA33" s="976"/>
      <c r="AB33" s="976"/>
      <c r="AC33" s="976"/>
      <c r="AD33" s="976"/>
      <c r="AE33" s="976"/>
      <c r="AF33" s="976"/>
      <c r="AG33" s="972"/>
      <c r="AH33" s="972"/>
      <c r="AI33" s="972"/>
      <c r="AJ33" s="1029"/>
      <c r="AK33" s="1030"/>
      <c r="AL33" s="1031"/>
      <c r="AM33" s="973"/>
    </row>
    <row r="34" spans="1:39" ht="8.25" customHeight="1" x14ac:dyDescent="0.2">
      <c r="A34" s="961"/>
      <c r="B34" s="962"/>
      <c r="C34" s="966"/>
      <c r="D34" s="984"/>
      <c r="E34" s="969" t="s">
        <v>140</v>
      </c>
      <c r="F34" s="975" t="s">
        <v>141</v>
      </c>
      <c r="G34" s="969" t="s">
        <v>364</v>
      </c>
      <c r="H34" s="969" t="s">
        <v>140</v>
      </c>
      <c r="I34" s="975" t="s">
        <v>141</v>
      </c>
      <c r="J34" s="969" t="s">
        <v>364</v>
      </c>
      <c r="K34" s="969" t="s">
        <v>140</v>
      </c>
      <c r="L34" s="975" t="s">
        <v>141</v>
      </c>
      <c r="M34" s="969" t="s">
        <v>364</v>
      </c>
      <c r="N34" s="969" t="s">
        <v>140</v>
      </c>
      <c r="O34" s="975" t="s">
        <v>141</v>
      </c>
      <c r="P34" s="969" t="s">
        <v>364</v>
      </c>
      <c r="Q34" s="978"/>
      <c r="R34" s="975" t="s">
        <v>140</v>
      </c>
      <c r="S34" s="975" t="s">
        <v>141</v>
      </c>
      <c r="T34" s="975" t="s">
        <v>1</v>
      </c>
      <c r="U34" s="975" t="s">
        <v>140</v>
      </c>
      <c r="V34" s="975" t="s">
        <v>141</v>
      </c>
      <c r="W34" s="975" t="s">
        <v>1</v>
      </c>
      <c r="X34" s="975" t="s">
        <v>140</v>
      </c>
      <c r="Y34" s="975" t="s">
        <v>141</v>
      </c>
      <c r="Z34" s="975" t="s">
        <v>1</v>
      </c>
      <c r="AA34" s="975" t="s">
        <v>140</v>
      </c>
      <c r="AB34" s="975" t="s">
        <v>141</v>
      </c>
      <c r="AC34" s="975" t="s">
        <v>1</v>
      </c>
      <c r="AD34" s="975" t="s">
        <v>140</v>
      </c>
      <c r="AE34" s="975" t="s">
        <v>141</v>
      </c>
      <c r="AF34" s="975" t="s">
        <v>1</v>
      </c>
      <c r="AG34" s="975" t="s">
        <v>140</v>
      </c>
      <c r="AH34" s="975" t="s">
        <v>141</v>
      </c>
      <c r="AI34" s="975" t="s">
        <v>1</v>
      </c>
      <c r="AJ34" s="969" t="s">
        <v>140</v>
      </c>
      <c r="AK34" s="969" t="s">
        <v>141</v>
      </c>
      <c r="AL34" s="969" t="s">
        <v>1</v>
      </c>
      <c r="AM34" s="973"/>
    </row>
    <row r="35" spans="1:39" ht="8.25" customHeight="1" x14ac:dyDescent="0.2">
      <c r="A35" s="961"/>
      <c r="B35" s="962"/>
      <c r="C35" s="966"/>
      <c r="D35" s="984"/>
      <c r="E35" s="973"/>
      <c r="F35" s="973"/>
      <c r="G35" s="973"/>
      <c r="H35" s="973"/>
      <c r="I35" s="973"/>
      <c r="J35" s="973"/>
      <c r="K35" s="973"/>
      <c r="L35" s="973"/>
      <c r="M35" s="973"/>
      <c r="N35" s="973"/>
      <c r="O35" s="973"/>
      <c r="P35" s="973"/>
      <c r="Q35" s="978"/>
      <c r="R35" s="973"/>
      <c r="S35" s="973"/>
      <c r="T35" s="973"/>
      <c r="U35" s="973"/>
      <c r="V35" s="973"/>
      <c r="W35" s="973"/>
      <c r="X35" s="973"/>
      <c r="Y35" s="973"/>
      <c r="Z35" s="973"/>
      <c r="AA35" s="973"/>
      <c r="AB35" s="973"/>
      <c r="AC35" s="973"/>
      <c r="AD35" s="973"/>
      <c r="AE35" s="973"/>
      <c r="AF35" s="973"/>
      <c r="AG35" s="973"/>
      <c r="AH35" s="973"/>
      <c r="AI35" s="973"/>
      <c r="AJ35" s="973"/>
      <c r="AK35" s="973"/>
      <c r="AL35" s="973"/>
      <c r="AM35" s="973"/>
    </row>
    <row r="36" spans="1:39" ht="8.25" customHeight="1" x14ac:dyDescent="0.2">
      <c r="A36" s="963"/>
      <c r="B36" s="964"/>
      <c r="C36" s="967"/>
      <c r="D36" s="985"/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974"/>
      <c r="P36" s="974"/>
      <c r="Q36" s="979"/>
      <c r="R36" s="974"/>
      <c r="S36" s="974"/>
      <c r="T36" s="974"/>
      <c r="U36" s="974"/>
      <c r="V36" s="974"/>
      <c r="W36" s="974"/>
      <c r="X36" s="974"/>
      <c r="Y36" s="974"/>
      <c r="Z36" s="974"/>
      <c r="AA36" s="974"/>
      <c r="AB36" s="974"/>
      <c r="AC36" s="974"/>
      <c r="AD36" s="974"/>
      <c r="AE36" s="974"/>
      <c r="AF36" s="974"/>
      <c r="AG36" s="974"/>
      <c r="AH36" s="974"/>
      <c r="AI36" s="974"/>
      <c r="AJ36" s="974"/>
      <c r="AK36" s="974"/>
      <c r="AL36" s="974"/>
      <c r="AM36" s="974"/>
    </row>
    <row r="37" spans="1:39" ht="54.75" customHeight="1" x14ac:dyDescent="0.2">
      <c r="A37" s="1008" t="s">
        <v>219</v>
      </c>
      <c r="B37" s="1009"/>
      <c r="C37" s="1010"/>
      <c r="D37" s="487">
        <v>50</v>
      </c>
      <c r="E37" s="487">
        <f>E38+E39+E40+E44+E45+E49+E50+E51+E52+E53</f>
        <v>5149</v>
      </c>
      <c r="F37" s="487">
        <f t="shared" ref="F37:AM37" si="4">F38+F39+F40+F44+F45+F49+F50+F51+F52+F53</f>
        <v>4988</v>
      </c>
      <c r="G37" s="487">
        <f t="shared" si="4"/>
        <v>10137</v>
      </c>
      <c r="H37" s="487">
        <f t="shared" si="4"/>
        <v>5007</v>
      </c>
      <c r="I37" s="487">
        <f t="shared" si="4"/>
        <v>5141</v>
      </c>
      <c r="J37" s="487">
        <f t="shared" si="4"/>
        <v>10148</v>
      </c>
      <c r="K37" s="487">
        <f t="shared" si="4"/>
        <v>5071</v>
      </c>
      <c r="L37" s="487">
        <f t="shared" si="4"/>
        <v>4762</v>
      </c>
      <c r="M37" s="487">
        <f t="shared" si="4"/>
        <v>9833</v>
      </c>
      <c r="N37" s="487">
        <f t="shared" si="4"/>
        <v>15227</v>
      </c>
      <c r="O37" s="487">
        <f t="shared" si="4"/>
        <v>14891</v>
      </c>
      <c r="P37" s="487">
        <f t="shared" si="4"/>
        <v>30118</v>
      </c>
      <c r="Q37" s="487">
        <f t="shared" si="4"/>
        <v>0</v>
      </c>
      <c r="R37" s="487">
        <f t="shared" si="4"/>
        <v>0</v>
      </c>
      <c r="S37" s="487">
        <f t="shared" si="4"/>
        <v>0</v>
      </c>
      <c r="T37" s="487">
        <f t="shared" si="4"/>
        <v>0</v>
      </c>
      <c r="U37" s="487">
        <f t="shared" si="4"/>
        <v>0</v>
      </c>
      <c r="V37" s="487">
        <f t="shared" si="4"/>
        <v>0</v>
      </c>
      <c r="W37" s="487">
        <f t="shared" si="4"/>
        <v>0</v>
      </c>
      <c r="X37" s="487">
        <f t="shared" si="4"/>
        <v>0</v>
      </c>
      <c r="Y37" s="487">
        <f t="shared" si="4"/>
        <v>0</v>
      </c>
      <c r="Z37" s="487">
        <f t="shared" si="4"/>
        <v>0</v>
      </c>
      <c r="AA37" s="487">
        <f t="shared" si="4"/>
        <v>0</v>
      </c>
      <c r="AB37" s="487">
        <f t="shared" si="4"/>
        <v>0</v>
      </c>
      <c r="AC37" s="487">
        <f t="shared" si="4"/>
        <v>0</v>
      </c>
      <c r="AD37" s="487">
        <f t="shared" si="4"/>
        <v>0</v>
      </c>
      <c r="AE37" s="487">
        <f t="shared" si="4"/>
        <v>0</v>
      </c>
      <c r="AF37" s="487">
        <f t="shared" si="4"/>
        <v>0</v>
      </c>
      <c r="AG37" s="487">
        <f t="shared" si="4"/>
        <v>15227</v>
      </c>
      <c r="AH37" s="487">
        <f t="shared" si="4"/>
        <v>14891</v>
      </c>
      <c r="AI37" s="487">
        <f t="shared" si="4"/>
        <v>30118</v>
      </c>
      <c r="AJ37" s="487">
        <f t="shared" si="4"/>
        <v>0</v>
      </c>
      <c r="AK37" s="487">
        <f t="shared" si="4"/>
        <v>0</v>
      </c>
      <c r="AL37" s="487">
        <f t="shared" si="4"/>
        <v>0</v>
      </c>
      <c r="AM37" s="487">
        <f t="shared" si="4"/>
        <v>30118</v>
      </c>
    </row>
    <row r="38" spans="1:39" ht="24" customHeight="1" x14ac:dyDescent="0.2">
      <c r="A38" s="980" t="s">
        <v>365</v>
      </c>
      <c r="B38" s="981"/>
      <c r="C38" s="982"/>
      <c r="D38" s="487">
        <v>45</v>
      </c>
      <c r="E38" s="488">
        <v>4883</v>
      </c>
      <c r="F38" s="487">
        <v>4477</v>
      </c>
      <c r="G38" s="488">
        <v>9360</v>
      </c>
      <c r="H38" s="488">
        <v>4713</v>
      </c>
      <c r="I38" s="488">
        <v>4560</v>
      </c>
      <c r="J38" s="488">
        <v>9273</v>
      </c>
      <c r="K38" s="488">
        <v>4742</v>
      </c>
      <c r="L38" s="488">
        <v>4247</v>
      </c>
      <c r="M38" s="488">
        <v>8989</v>
      </c>
      <c r="N38" s="488">
        <v>14338</v>
      </c>
      <c r="O38" s="488">
        <v>13284</v>
      </c>
      <c r="P38" s="488">
        <v>27622</v>
      </c>
      <c r="Q38" s="487">
        <v>0</v>
      </c>
      <c r="R38" s="488">
        <v>0</v>
      </c>
      <c r="S38" s="489">
        <v>0</v>
      </c>
      <c r="T38" s="488">
        <v>0</v>
      </c>
      <c r="U38" s="488">
        <v>0</v>
      </c>
      <c r="V38" s="488">
        <v>0</v>
      </c>
      <c r="W38" s="488">
        <v>0</v>
      </c>
      <c r="X38" s="488">
        <v>0</v>
      </c>
      <c r="Y38" s="488">
        <v>0</v>
      </c>
      <c r="Z38" s="488">
        <v>0</v>
      </c>
      <c r="AA38" s="488">
        <v>0</v>
      </c>
      <c r="AB38" s="488">
        <v>0</v>
      </c>
      <c r="AC38" s="488">
        <v>0</v>
      </c>
      <c r="AD38" s="488">
        <v>0</v>
      </c>
      <c r="AE38" s="488">
        <v>0</v>
      </c>
      <c r="AF38" s="488">
        <v>0</v>
      </c>
      <c r="AG38" s="489">
        <v>14338</v>
      </c>
      <c r="AH38" s="489">
        <v>13284</v>
      </c>
      <c r="AI38" s="489">
        <v>27622</v>
      </c>
      <c r="AJ38" s="488">
        <v>0</v>
      </c>
      <c r="AK38" s="488">
        <v>0</v>
      </c>
      <c r="AL38" s="490">
        <v>0</v>
      </c>
      <c r="AM38" s="488">
        <v>27622</v>
      </c>
    </row>
    <row r="39" spans="1:39" ht="24" customHeight="1" x14ac:dyDescent="0.2">
      <c r="A39" s="990" t="s">
        <v>507</v>
      </c>
      <c r="B39" s="506" t="s">
        <v>584</v>
      </c>
      <c r="C39" s="494" t="s">
        <v>509</v>
      </c>
      <c r="D39" s="495">
        <v>1</v>
      </c>
      <c r="E39" s="495">
        <v>26</v>
      </c>
      <c r="F39" s="495">
        <v>12</v>
      </c>
      <c r="G39" s="495">
        <v>38</v>
      </c>
      <c r="H39" s="495">
        <v>30</v>
      </c>
      <c r="I39" s="495">
        <v>19</v>
      </c>
      <c r="J39" s="495">
        <v>49</v>
      </c>
      <c r="K39" s="495">
        <v>14</v>
      </c>
      <c r="L39" s="495">
        <v>8</v>
      </c>
      <c r="M39" s="495">
        <v>22</v>
      </c>
      <c r="N39" s="495">
        <v>70</v>
      </c>
      <c r="O39" s="495">
        <v>39</v>
      </c>
      <c r="P39" s="495">
        <v>109</v>
      </c>
      <c r="Q39" s="507">
        <v>0</v>
      </c>
      <c r="R39" s="495">
        <v>0</v>
      </c>
      <c r="S39" s="495">
        <v>0</v>
      </c>
      <c r="T39" s="495">
        <v>0</v>
      </c>
      <c r="U39" s="495">
        <v>0</v>
      </c>
      <c r="V39" s="495">
        <v>0</v>
      </c>
      <c r="W39" s="495">
        <v>0</v>
      </c>
      <c r="X39" s="495">
        <v>0</v>
      </c>
      <c r="Y39" s="495">
        <v>0</v>
      </c>
      <c r="Z39" s="495">
        <v>0</v>
      </c>
      <c r="AA39" s="495">
        <v>0</v>
      </c>
      <c r="AB39" s="495">
        <v>0</v>
      </c>
      <c r="AC39" s="495">
        <v>0</v>
      </c>
      <c r="AD39" s="495">
        <v>0</v>
      </c>
      <c r="AE39" s="495">
        <v>0</v>
      </c>
      <c r="AF39" s="495">
        <v>0</v>
      </c>
      <c r="AG39" s="496">
        <v>70</v>
      </c>
      <c r="AH39" s="496">
        <v>39</v>
      </c>
      <c r="AI39" s="496">
        <v>109</v>
      </c>
      <c r="AJ39" s="495">
        <v>0</v>
      </c>
      <c r="AK39" s="495">
        <v>0</v>
      </c>
      <c r="AL39" s="495">
        <v>0</v>
      </c>
      <c r="AM39" s="495">
        <v>109</v>
      </c>
    </row>
    <row r="40" spans="1:39" ht="24" customHeight="1" x14ac:dyDescent="0.2">
      <c r="A40" s="990"/>
      <c r="B40" s="1018" t="s">
        <v>521</v>
      </c>
      <c r="C40" s="508" t="s">
        <v>1</v>
      </c>
      <c r="D40" s="493">
        <f t="shared" ref="D40:P40" si="5">SUM(D41:D43)</f>
        <v>3</v>
      </c>
      <c r="E40" s="493">
        <f t="shared" si="5"/>
        <v>64</v>
      </c>
      <c r="F40" s="493">
        <f t="shared" si="5"/>
        <v>1</v>
      </c>
      <c r="G40" s="493">
        <f t="shared" si="5"/>
        <v>65</v>
      </c>
      <c r="H40" s="493">
        <f t="shared" si="5"/>
        <v>64</v>
      </c>
      <c r="I40" s="493">
        <f t="shared" si="5"/>
        <v>1</v>
      </c>
      <c r="J40" s="493">
        <f t="shared" si="5"/>
        <v>65</v>
      </c>
      <c r="K40" s="493">
        <f t="shared" si="5"/>
        <v>162</v>
      </c>
      <c r="L40" s="493">
        <f t="shared" si="5"/>
        <v>2</v>
      </c>
      <c r="M40" s="493">
        <f t="shared" si="5"/>
        <v>164</v>
      </c>
      <c r="N40" s="493">
        <f t="shared" si="5"/>
        <v>290</v>
      </c>
      <c r="O40" s="493">
        <f t="shared" si="5"/>
        <v>4</v>
      </c>
      <c r="P40" s="493">
        <f t="shared" si="5"/>
        <v>294</v>
      </c>
      <c r="Q40" s="493">
        <v>0</v>
      </c>
      <c r="R40" s="493">
        <f t="shared" ref="R40:AM40" si="6">SUM(R41:R43)</f>
        <v>0</v>
      </c>
      <c r="S40" s="493">
        <f t="shared" si="6"/>
        <v>0</v>
      </c>
      <c r="T40" s="493">
        <f t="shared" si="6"/>
        <v>0</v>
      </c>
      <c r="U40" s="493">
        <f t="shared" si="6"/>
        <v>0</v>
      </c>
      <c r="V40" s="493">
        <f t="shared" si="6"/>
        <v>0</v>
      </c>
      <c r="W40" s="493">
        <f t="shared" si="6"/>
        <v>0</v>
      </c>
      <c r="X40" s="493">
        <f t="shared" si="6"/>
        <v>0</v>
      </c>
      <c r="Y40" s="493">
        <f t="shared" si="6"/>
        <v>0</v>
      </c>
      <c r="Z40" s="493">
        <f t="shared" si="6"/>
        <v>0</v>
      </c>
      <c r="AA40" s="493">
        <f t="shared" si="6"/>
        <v>0</v>
      </c>
      <c r="AB40" s="493">
        <f t="shared" si="6"/>
        <v>0</v>
      </c>
      <c r="AC40" s="493">
        <f t="shared" si="6"/>
        <v>0</v>
      </c>
      <c r="AD40" s="493">
        <f t="shared" si="6"/>
        <v>0</v>
      </c>
      <c r="AE40" s="493">
        <f t="shared" si="6"/>
        <v>0</v>
      </c>
      <c r="AF40" s="493">
        <f t="shared" si="6"/>
        <v>0</v>
      </c>
      <c r="AG40" s="493">
        <f t="shared" si="6"/>
        <v>290</v>
      </c>
      <c r="AH40" s="493">
        <f t="shared" si="6"/>
        <v>4</v>
      </c>
      <c r="AI40" s="493">
        <f t="shared" si="6"/>
        <v>294</v>
      </c>
      <c r="AJ40" s="493">
        <f t="shared" si="6"/>
        <v>0</v>
      </c>
      <c r="AK40" s="493">
        <f t="shared" si="6"/>
        <v>0</v>
      </c>
      <c r="AL40" s="493">
        <f t="shared" si="6"/>
        <v>0</v>
      </c>
      <c r="AM40" s="493">
        <f t="shared" si="6"/>
        <v>294</v>
      </c>
    </row>
    <row r="41" spans="1:39" ht="24" customHeight="1" x14ac:dyDescent="0.2">
      <c r="A41" s="990"/>
      <c r="B41" s="1019"/>
      <c r="C41" s="509" t="s">
        <v>523</v>
      </c>
      <c r="D41" s="495">
        <v>1</v>
      </c>
      <c r="E41" s="495">
        <v>38</v>
      </c>
      <c r="F41" s="495">
        <v>1</v>
      </c>
      <c r="G41" s="495">
        <v>39</v>
      </c>
      <c r="H41" s="495">
        <v>31</v>
      </c>
      <c r="I41" s="495">
        <v>0</v>
      </c>
      <c r="J41" s="495">
        <v>31</v>
      </c>
      <c r="K41" s="495">
        <v>58</v>
      </c>
      <c r="L41" s="495">
        <v>1</v>
      </c>
      <c r="M41" s="495">
        <v>59</v>
      </c>
      <c r="N41" s="495">
        <v>127</v>
      </c>
      <c r="O41" s="495">
        <v>2</v>
      </c>
      <c r="P41" s="495">
        <v>129</v>
      </c>
      <c r="Q41" s="507">
        <v>0</v>
      </c>
      <c r="R41" s="496">
        <v>0</v>
      </c>
      <c r="S41" s="495">
        <v>0</v>
      </c>
      <c r="T41" s="496">
        <v>0</v>
      </c>
      <c r="U41" s="495">
        <v>0</v>
      </c>
      <c r="V41" s="495">
        <v>0</v>
      </c>
      <c r="W41" s="496">
        <v>0</v>
      </c>
      <c r="X41" s="495">
        <v>0</v>
      </c>
      <c r="Y41" s="495">
        <v>0</v>
      </c>
      <c r="Z41" s="496">
        <v>0</v>
      </c>
      <c r="AA41" s="495">
        <v>0</v>
      </c>
      <c r="AB41" s="495">
        <v>0</v>
      </c>
      <c r="AC41" s="496">
        <v>0</v>
      </c>
      <c r="AD41" s="495">
        <v>0</v>
      </c>
      <c r="AE41" s="495">
        <v>0</v>
      </c>
      <c r="AF41" s="495">
        <v>0</v>
      </c>
      <c r="AG41" s="496">
        <v>127</v>
      </c>
      <c r="AH41" s="496">
        <v>2</v>
      </c>
      <c r="AI41" s="496">
        <v>129</v>
      </c>
      <c r="AJ41" s="495">
        <v>0</v>
      </c>
      <c r="AK41" s="495">
        <v>0</v>
      </c>
      <c r="AL41" s="495">
        <v>0</v>
      </c>
      <c r="AM41" s="495">
        <v>129</v>
      </c>
    </row>
    <row r="42" spans="1:39" ht="24" customHeight="1" x14ac:dyDescent="0.2">
      <c r="A42" s="990"/>
      <c r="B42" s="1019"/>
      <c r="C42" s="509" t="s">
        <v>535</v>
      </c>
      <c r="D42" s="495">
        <v>1</v>
      </c>
      <c r="E42" s="495">
        <v>26</v>
      </c>
      <c r="F42" s="495">
        <v>0</v>
      </c>
      <c r="G42" s="495">
        <v>26</v>
      </c>
      <c r="H42" s="495">
        <v>33</v>
      </c>
      <c r="I42" s="495">
        <v>1</v>
      </c>
      <c r="J42" s="495">
        <v>34</v>
      </c>
      <c r="K42" s="495">
        <v>56</v>
      </c>
      <c r="L42" s="495">
        <v>1</v>
      </c>
      <c r="M42" s="495">
        <v>57</v>
      </c>
      <c r="N42" s="495">
        <v>115</v>
      </c>
      <c r="O42" s="495">
        <v>2</v>
      </c>
      <c r="P42" s="495">
        <v>117</v>
      </c>
      <c r="Q42" s="507">
        <v>0</v>
      </c>
      <c r="R42" s="495">
        <v>0</v>
      </c>
      <c r="S42" s="495">
        <v>0</v>
      </c>
      <c r="T42" s="496">
        <v>0</v>
      </c>
      <c r="U42" s="495">
        <v>0</v>
      </c>
      <c r="V42" s="495">
        <v>0</v>
      </c>
      <c r="W42" s="496">
        <v>0</v>
      </c>
      <c r="X42" s="495">
        <v>0</v>
      </c>
      <c r="Y42" s="495">
        <v>0</v>
      </c>
      <c r="Z42" s="496">
        <v>0</v>
      </c>
      <c r="AA42" s="495">
        <v>0</v>
      </c>
      <c r="AB42" s="495">
        <v>0</v>
      </c>
      <c r="AC42" s="496">
        <v>0</v>
      </c>
      <c r="AD42" s="495">
        <v>0</v>
      </c>
      <c r="AE42" s="495">
        <v>0</v>
      </c>
      <c r="AF42" s="495">
        <v>0</v>
      </c>
      <c r="AG42" s="496">
        <v>115</v>
      </c>
      <c r="AH42" s="496">
        <v>2</v>
      </c>
      <c r="AI42" s="496">
        <v>117</v>
      </c>
      <c r="AJ42" s="495">
        <v>0</v>
      </c>
      <c r="AK42" s="495">
        <v>0</v>
      </c>
      <c r="AL42" s="495">
        <v>0</v>
      </c>
      <c r="AM42" s="495">
        <v>117</v>
      </c>
    </row>
    <row r="43" spans="1:39" ht="24" customHeight="1" x14ac:dyDescent="0.2">
      <c r="A43" s="990"/>
      <c r="B43" s="1020"/>
      <c r="C43" s="510" t="s">
        <v>544</v>
      </c>
      <c r="D43" s="511">
        <v>1</v>
      </c>
      <c r="E43" s="511">
        <v>0</v>
      </c>
      <c r="F43" s="511">
        <v>0</v>
      </c>
      <c r="G43" s="511">
        <v>0</v>
      </c>
      <c r="H43" s="511">
        <v>0</v>
      </c>
      <c r="I43" s="511">
        <v>0</v>
      </c>
      <c r="J43" s="511">
        <v>0</v>
      </c>
      <c r="K43" s="511">
        <v>48</v>
      </c>
      <c r="L43" s="511">
        <v>0</v>
      </c>
      <c r="M43" s="511">
        <v>48</v>
      </c>
      <c r="N43" s="511">
        <v>48</v>
      </c>
      <c r="O43" s="511">
        <v>0</v>
      </c>
      <c r="P43" s="511">
        <v>48</v>
      </c>
      <c r="Q43" s="512">
        <v>0</v>
      </c>
      <c r="R43" s="511">
        <v>0</v>
      </c>
      <c r="S43" s="511">
        <v>0</v>
      </c>
      <c r="T43" s="513">
        <v>0</v>
      </c>
      <c r="U43" s="511">
        <v>0</v>
      </c>
      <c r="V43" s="511">
        <v>0</v>
      </c>
      <c r="W43" s="513">
        <v>0</v>
      </c>
      <c r="X43" s="511">
        <v>0</v>
      </c>
      <c r="Y43" s="511">
        <v>0</v>
      </c>
      <c r="Z43" s="513">
        <v>0</v>
      </c>
      <c r="AA43" s="511">
        <v>0</v>
      </c>
      <c r="AB43" s="511">
        <v>0</v>
      </c>
      <c r="AC43" s="513">
        <v>0</v>
      </c>
      <c r="AD43" s="511">
        <v>0</v>
      </c>
      <c r="AE43" s="511">
        <v>0</v>
      </c>
      <c r="AF43" s="511">
        <v>0</v>
      </c>
      <c r="AG43" s="513">
        <v>48</v>
      </c>
      <c r="AH43" s="513">
        <v>0</v>
      </c>
      <c r="AI43" s="513">
        <v>48</v>
      </c>
      <c r="AJ43" s="511">
        <v>0</v>
      </c>
      <c r="AK43" s="511">
        <v>0</v>
      </c>
      <c r="AL43" s="511">
        <v>0</v>
      </c>
      <c r="AM43" s="511">
        <v>48</v>
      </c>
    </row>
    <row r="44" spans="1:39" ht="24" customHeight="1" x14ac:dyDescent="0.2">
      <c r="A44" s="990"/>
      <c r="B44" s="506" t="s">
        <v>585</v>
      </c>
      <c r="C44" s="494" t="s">
        <v>547</v>
      </c>
      <c r="D44" s="495">
        <v>2</v>
      </c>
      <c r="E44" s="495">
        <v>21</v>
      </c>
      <c r="F44" s="495">
        <v>28</v>
      </c>
      <c r="G44" s="495">
        <v>49</v>
      </c>
      <c r="H44" s="495">
        <v>30</v>
      </c>
      <c r="I44" s="495">
        <v>63</v>
      </c>
      <c r="J44" s="495">
        <v>93</v>
      </c>
      <c r="K44" s="495">
        <v>19</v>
      </c>
      <c r="L44" s="495">
        <v>31</v>
      </c>
      <c r="M44" s="495">
        <v>50</v>
      </c>
      <c r="N44" s="495">
        <v>70</v>
      </c>
      <c r="O44" s="495">
        <v>122</v>
      </c>
      <c r="P44" s="495">
        <v>192</v>
      </c>
      <c r="Q44" s="507">
        <v>0</v>
      </c>
      <c r="R44" s="495">
        <v>0</v>
      </c>
      <c r="S44" s="495">
        <v>0</v>
      </c>
      <c r="T44" s="496">
        <v>0</v>
      </c>
      <c r="U44" s="495">
        <v>0</v>
      </c>
      <c r="V44" s="495">
        <v>0</v>
      </c>
      <c r="W44" s="496">
        <v>0</v>
      </c>
      <c r="X44" s="495">
        <v>0</v>
      </c>
      <c r="Y44" s="495">
        <v>0</v>
      </c>
      <c r="Z44" s="496">
        <v>0</v>
      </c>
      <c r="AA44" s="495">
        <v>0</v>
      </c>
      <c r="AB44" s="495">
        <v>0</v>
      </c>
      <c r="AC44" s="496">
        <v>0</v>
      </c>
      <c r="AD44" s="495">
        <v>0</v>
      </c>
      <c r="AE44" s="495">
        <v>0</v>
      </c>
      <c r="AF44" s="495">
        <v>0</v>
      </c>
      <c r="AG44" s="496">
        <v>70</v>
      </c>
      <c r="AH44" s="496">
        <v>122</v>
      </c>
      <c r="AI44" s="496">
        <v>192</v>
      </c>
      <c r="AJ44" s="495">
        <v>0</v>
      </c>
      <c r="AK44" s="495">
        <v>0</v>
      </c>
      <c r="AL44" s="495">
        <v>0</v>
      </c>
      <c r="AM44" s="495">
        <v>192</v>
      </c>
    </row>
    <row r="45" spans="1:39" ht="24" customHeight="1" x14ac:dyDescent="0.2">
      <c r="A45" s="990"/>
      <c r="B45" s="1015" t="s">
        <v>560</v>
      </c>
      <c r="C45" s="514" t="s">
        <v>1</v>
      </c>
      <c r="D45" s="515">
        <f t="shared" ref="D45:P45" si="7">SUM(D46:D48)</f>
        <v>3</v>
      </c>
      <c r="E45" s="515">
        <f t="shared" si="7"/>
        <v>50</v>
      </c>
      <c r="F45" s="515">
        <f t="shared" si="7"/>
        <v>136</v>
      </c>
      <c r="G45" s="515">
        <f t="shared" si="7"/>
        <v>186</v>
      </c>
      <c r="H45" s="515">
        <f t="shared" si="7"/>
        <v>40</v>
      </c>
      <c r="I45" s="515">
        <f t="shared" si="7"/>
        <v>150</v>
      </c>
      <c r="J45" s="515">
        <f t="shared" si="7"/>
        <v>190</v>
      </c>
      <c r="K45" s="515">
        <f t="shared" si="7"/>
        <v>41</v>
      </c>
      <c r="L45" s="515">
        <f t="shared" si="7"/>
        <v>145</v>
      </c>
      <c r="M45" s="515">
        <f t="shared" si="7"/>
        <v>186</v>
      </c>
      <c r="N45" s="515">
        <f t="shared" si="7"/>
        <v>131</v>
      </c>
      <c r="O45" s="515">
        <f t="shared" si="7"/>
        <v>431</v>
      </c>
      <c r="P45" s="515">
        <f t="shared" si="7"/>
        <v>562</v>
      </c>
      <c r="Q45" s="515">
        <v>0</v>
      </c>
      <c r="R45" s="515">
        <f t="shared" ref="R45:AM45" si="8">SUM(R46:R48)</f>
        <v>0</v>
      </c>
      <c r="S45" s="515">
        <f t="shared" si="8"/>
        <v>0</v>
      </c>
      <c r="T45" s="515">
        <f t="shared" si="8"/>
        <v>0</v>
      </c>
      <c r="U45" s="515">
        <f t="shared" si="8"/>
        <v>0</v>
      </c>
      <c r="V45" s="515">
        <f t="shared" si="8"/>
        <v>0</v>
      </c>
      <c r="W45" s="515">
        <f t="shared" si="8"/>
        <v>0</v>
      </c>
      <c r="X45" s="515">
        <f t="shared" si="8"/>
        <v>0</v>
      </c>
      <c r="Y45" s="515">
        <f t="shared" si="8"/>
        <v>0</v>
      </c>
      <c r="Z45" s="515">
        <f t="shared" si="8"/>
        <v>0</v>
      </c>
      <c r="AA45" s="515">
        <f t="shared" si="8"/>
        <v>0</v>
      </c>
      <c r="AB45" s="515">
        <f t="shared" si="8"/>
        <v>0</v>
      </c>
      <c r="AC45" s="515">
        <f t="shared" si="8"/>
        <v>0</v>
      </c>
      <c r="AD45" s="515">
        <f t="shared" si="8"/>
        <v>0</v>
      </c>
      <c r="AE45" s="515">
        <f t="shared" si="8"/>
        <v>0</v>
      </c>
      <c r="AF45" s="515">
        <f t="shared" si="8"/>
        <v>0</v>
      </c>
      <c r="AG45" s="515">
        <f t="shared" si="8"/>
        <v>131</v>
      </c>
      <c r="AH45" s="515">
        <f t="shared" si="8"/>
        <v>431</v>
      </c>
      <c r="AI45" s="515">
        <f t="shared" si="8"/>
        <v>562</v>
      </c>
      <c r="AJ45" s="515">
        <f t="shared" si="8"/>
        <v>0</v>
      </c>
      <c r="AK45" s="515">
        <f t="shared" si="8"/>
        <v>0</v>
      </c>
      <c r="AL45" s="515">
        <f t="shared" si="8"/>
        <v>0</v>
      </c>
      <c r="AM45" s="515">
        <f t="shared" si="8"/>
        <v>562</v>
      </c>
    </row>
    <row r="46" spans="1:39" ht="24" customHeight="1" x14ac:dyDescent="0.2">
      <c r="A46" s="990"/>
      <c r="B46" s="1016"/>
      <c r="C46" s="494" t="s">
        <v>561</v>
      </c>
      <c r="D46" s="495">
        <v>1</v>
      </c>
      <c r="E46" s="495">
        <v>0</v>
      </c>
      <c r="F46" s="495">
        <v>42</v>
      </c>
      <c r="G46" s="495">
        <v>42</v>
      </c>
      <c r="H46" s="495">
        <v>0</v>
      </c>
      <c r="I46" s="495">
        <v>39</v>
      </c>
      <c r="J46" s="495">
        <v>39</v>
      </c>
      <c r="K46" s="495">
        <v>0</v>
      </c>
      <c r="L46" s="495">
        <v>49</v>
      </c>
      <c r="M46" s="495">
        <v>49</v>
      </c>
      <c r="N46" s="495">
        <v>0</v>
      </c>
      <c r="O46" s="495">
        <v>130</v>
      </c>
      <c r="P46" s="495">
        <v>130</v>
      </c>
      <c r="Q46" s="507">
        <v>0</v>
      </c>
      <c r="R46" s="495">
        <v>0</v>
      </c>
      <c r="S46" s="495">
        <v>0</v>
      </c>
      <c r="T46" s="496">
        <v>0</v>
      </c>
      <c r="U46" s="495">
        <v>0</v>
      </c>
      <c r="V46" s="495">
        <v>0</v>
      </c>
      <c r="W46" s="496">
        <v>0</v>
      </c>
      <c r="X46" s="495">
        <v>0</v>
      </c>
      <c r="Y46" s="495">
        <v>0</v>
      </c>
      <c r="Z46" s="496">
        <v>0</v>
      </c>
      <c r="AA46" s="495">
        <v>0</v>
      </c>
      <c r="AB46" s="495">
        <v>0</v>
      </c>
      <c r="AC46" s="496">
        <v>0</v>
      </c>
      <c r="AD46" s="495">
        <v>0</v>
      </c>
      <c r="AE46" s="495">
        <v>0</v>
      </c>
      <c r="AF46" s="495">
        <v>0</v>
      </c>
      <c r="AG46" s="496">
        <v>0</v>
      </c>
      <c r="AH46" s="496">
        <v>130</v>
      </c>
      <c r="AI46" s="496">
        <v>130</v>
      </c>
      <c r="AJ46" s="495">
        <v>0</v>
      </c>
      <c r="AK46" s="495">
        <v>0</v>
      </c>
      <c r="AL46" s="495">
        <v>0</v>
      </c>
      <c r="AM46" s="495">
        <v>130</v>
      </c>
    </row>
    <row r="47" spans="1:39" ht="24" customHeight="1" x14ac:dyDescent="0.2">
      <c r="A47" s="990"/>
      <c r="B47" s="1016"/>
      <c r="C47" s="494" t="s">
        <v>563</v>
      </c>
      <c r="D47" s="495">
        <v>1</v>
      </c>
      <c r="E47" s="495">
        <v>50</v>
      </c>
      <c r="F47" s="495">
        <v>73</v>
      </c>
      <c r="G47" s="495">
        <v>123</v>
      </c>
      <c r="H47" s="495">
        <v>40</v>
      </c>
      <c r="I47" s="495">
        <v>70</v>
      </c>
      <c r="J47" s="495">
        <v>110</v>
      </c>
      <c r="K47" s="495">
        <v>41</v>
      </c>
      <c r="L47" s="495">
        <v>63</v>
      </c>
      <c r="M47" s="495">
        <v>104</v>
      </c>
      <c r="N47" s="495">
        <v>131</v>
      </c>
      <c r="O47" s="495">
        <v>206</v>
      </c>
      <c r="P47" s="495">
        <v>337</v>
      </c>
      <c r="Q47" s="507">
        <v>0</v>
      </c>
      <c r="R47" s="495">
        <v>0</v>
      </c>
      <c r="S47" s="495">
        <v>0</v>
      </c>
      <c r="T47" s="496">
        <v>0</v>
      </c>
      <c r="U47" s="495">
        <v>0</v>
      </c>
      <c r="V47" s="495">
        <v>0</v>
      </c>
      <c r="W47" s="496">
        <v>0</v>
      </c>
      <c r="X47" s="495">
        <v>0</v>
      </c>
      <c r="Y47" s="495">
        <v>0</v>
      </c>
      <c r="Z47" s="496">
        <v>0</v>
      </c>
      <c r="AA47" s="495">
        <v>0</v>
      </c>
      <c r="AB47" s="495">
        <v>0</v>
      </c>
      <c r="AC47" s="496">
        <v>0</v>
      </c>
      <c r="AD47" s="495">
        <v>0</v>
      </c>
      <c r="AE47" s="495">
        <v>0</v>
      </c>
      <c r="AF47" s="495">
        <v>0</v>
      </c>
      <c r="AG47" s="496">
        <v>131</v>
      </c>
      <c r="AH47" s="496">
        <v>206</v>
      </c>
      <c r="AI47" s="496">
        <v>337</v>
      </c>
      <c r="AJ47" s="495">
        <v>0</v>
      </c>
      <c r="AK47" s="495">
        <v>0</v>
      </c>
      <c r="AL47" s="495">
        <v>0</v>
      </c>
      <c r="AM47" s="495">
        <v>337</v>
      </c>
    </row>
    <row r="48" spans="1:39" ht="24" customHeight="1" x14ac:dyDescent="0.2">
      <c r="A48" s="990"/>
      <c r="B48" s="1017"/>
      <c r="C48" s="494" t="s">
        <v>565</v>
      </c>
      <c r="D48" s="495">
        <v>1</v>
      </c>
      <c r="E48" s="495">
        <v>0</v>
      </c>
      <c r="F48" s="495">
        <v>21</v>
      </c>
      <c r="G48" s="495">
        <v>21</v>
      </c>
      <c r="H48" s="495">
        <v>0</v>
      </c>
      <c r="I48" s="495">
        <v>41</v>
      </c>
      <c r="J48" s="495">
        <v>41</v>
      </c>
      <c r="K48" s="495">
        <v>0</v>
      </c>
      <c r="L48" s="495">
        <v>33</v>
      </c>
      <c r="M48" s="495">
        <v>33</v>
      </c>
      <c r="N48" s="495">
        <v>0</v>
      </c>
      <c r="O48" s="495">
        <v>95</v>
      </c>
      <c r="P48" s="495">
        <v>95</v>
      </c>
      <c r="Q48" s="507">
        <v>0</v>
      </c>
      <c r="R48" s="495">
        <v>0</v>
      </c>
      <c r="S48" s="495">
        <v>0</v>
      </c>
      <c r="T48" s="496">
        <v>0</v>
      </c>
      <c r="U48" s="495">
        <v>0</v>
      </c>
      <c r="V48" s="495">
        <v>0</v>
      </c>
      <c r="W48" s="496">
        <v>0</v>
      </c>
      <c r="X48" s="495">
        <v>0</v>
      </c>
      <c r="Y48" s="495">
        <v>0</v>
      </c>
      <c r="Z48" s="496">
        <v>0</v>
      </c>
      <c r="AA48" s="495">
        <v>0</v>
      </c>
      <c r="AB48" s="495">
        <v>0</v>
      </c>
      <c r="AC48" s="496">
        <v>0</v>
      </c>
      <c r="AD48" s="495">
        <v>0</v>
      </c>
      <c r="AE48" s="495">
        <v>0</v>
      </c>
      <c r="AF48" s="495">
        <v>0</v>
      </c>
      <c r="AG48" s="496">
        <v>0</v>
      </c>
      <c r="AH48" s="496">
        <v>95</v>
      </c>
      <c r="AI48" s="496">
        <v>95</v>
      </c>
      <c r="AJ48" s="495">
        <v>0</v>
      </c>
      <c r="AK48" s="495">
        <v>0</v>
      </c>
      <c r="AL48" s="495">
        <v>0</v>
      </c>
      <c r="AM48" s="495">
        <v>95</v>
      </c>
    </row>
    <row r="49" spans="1:39" ht="24" customHeight="1" x14ac:dyDescent="0.2">
      <c r="A49" s="990"/>
      <c r="B49" s="516" t="s">
        <v>571</v>
      </c>
      <c r="C49" s="517" t="s">
        <v>572</v>
      </c>
      <c r="D49" s="499">
        <v>1</v>
      </c>
      <c r="E49" s="499">
        <v>0</v>
      </c>
      <c r="F49" s="499">
        <v>13</v>
      </c>
      <c r="G49" s="499">
        <v>13</v>
      </c>
      <c r="H49" s="499">
        <v>0</v>
      </c>
      <c r="I49" s="499">
        <v>37</v>
      </c>
      <c r="J49" s="499">
        <v>37</v>
      </c>
      <c r="K49" s="499">
        <v>0</v>
      </c>
      <c r="L49" s="499">
        <v>15</v>
      </c>
      <c r="M49" s="499">
        <v>15</v>
      </c>
      <c r="N49" s="499">
        <v>0</v>
      </c>
      <c r="O49" s="499">
        <v>65</v>
      </c>
      <c r="P49" s="499">
        <v>65</v>
      </c>
      <c r="Q49" s="490">
        <v>0</v>
      </c>
      <c r="R49" s="499">
        <v>0</v>
      </c>
      <c r="S49" s="499">
        <v>0</v>
      </c>
      <c r="T49" s="500">
        <v>0</v>
      </c>
      <c r="U49" s="499">
        <v>0</v>
      </c>
      <c r="V49" s="499">
        <v>0</v>
      </c>
      <c r="W49" s="500">
        <v>0</v>
      </c>
      <c r="X49" s="499">
        <v>0</v>
      </c>
      <c r="Y49" s="499">
        <v>0</v>
      </c>
      <c r="Z49" s="500">
        <v>0</v>
      </c>
      <c r="AA49" s="499">
        <v>0</v>
      </c>
      <c r="AB49" s="499">
        <v>0</v>
      </c>
      <c r="AC49" s="500">
        <v>0</v>
      </c>
      <c r="AD49" s="500">
        <v>0</v>
      </c>
      <c r="AE49" s="500">
        <v>0</v>
      </c>
      <c r="AF49" s="500">
        <v>0</v>
      </c>
      <c r="AG49" s="500">
        <v>0</v>
      </c>
      <c r="AH49" s="500">
        <v>65</v>
      </c>
      <c r="AI49" s="500">
        <v>65</v>
      </c>
      <c r="AJ49" s="499">
        <v>0</v>
      </c>
      <c r="AK49" s="499">
        <v>0</v>
      </c>
      <c r="AL49" s="499">
        <v>0</v>
      </c>
      <c r="AM49" s="499">
        <v>65</v>
      </c>
    </row>
    <row r="50" spans="1:39" ht="24" customHeight="1" x14ac:dyDescent="0.2">
      <c r="A50" s="990"/>
      <c r="B50" s="1021" t="s">
        <v>586</v>
      </c>
      <c r="C50" s="494" t="s">
        <v>575</v>
      </c>
      <c r="D50" s="495">
        <v>2</v>
      </c>
      <c r="E50" s="495">
        <v>0</v>
      </c>
      <c r="F50" s="495">
        <v>108</v>
      </c>
      <c r="G50" s="495">
        <v>108</v>
      </c>
      <c r="H50" s="495">
        <v>0</v>
      </c>
      <c r="I50" s="495">
        <v>96</v>
      </c>
      <c r="J50" s="495">
        <v>96</v>
      </c>
      <c r="K50" s="495">
        <v>0</v>
      </c>
      <c r="L50" s="495">
        <v>108</v>
      </c>
      <c r="M50" s="495">
        <v>108</v>
      </c>
      <c r="N50" s="495">
        <v>0</v>
      </c>
      <c r="O50" s="495">
        <v>312</v>
      </c>
      <c r="P50" s="495">
        <v>312</v>
      </c>
      <c r="Q50" s="507">
        <v>0</v>
      </c>
      <c r="R50" s="495">
        <v>0</v>
      </c>
      <c r="S50" s="495">
        <v>0</v>
      </c>
      <c r="T50" s="496">
        <v>0</v>
      </c>
      <c r="U50" s="495">
        <v>0</v>
      </c>
      <c r="V50" s="495">
        <v>0</v>
      </c>
      <c r="W50" s="496">
        <v>0</v>
      </c>
      <c r="X50" s="495">
        <v>0</v>
      </c>
      <c r="Y50" s="495">
        <v>0</v>
      </c>
      <c r="Z50" s="496">
        <v>0</v>
      </c>
      <c r="AA50" s="495">
        <v>0</v>
      </c>
      <c r="AB50" s="495">
        <v>0</v>
      </c>
      <c r="AC50" s="496">
        <v>0</v>
      </c>
      <c r="AD50" s="496">
        <v>0</v>
      </c>
      <c r="AE50" s="496">
        <v>0</v>
      </c>
      <c r="AF50" s="496">
        <v>0</v>
      </c>
      <c r="AG50" s="496">
        <v>0</v>
      </c>
      <c r="AH50" s="496">
        <v>312</v>
      </c>
      <c r="AI50" s="496">
        <v>312</v>
      </c>
      <c r="AJ50" s="495">
        <v>0</v>
      </c>
      <c r="AK50" s="495">
        <v>0</v>
      </c>
      <c r="AL50" s="495">
        <v>0</v>
      </c>
      <c r="AM50" s="495">
        <v>312</v>
      </c>
    </row>
    <row r="51" spans="1:39" ht="24" customHeight="1" x14ac:dyDescent="0.2">
      <c r="A51" s="990"/>
      <c r="B51" s="1021"/>
      <c r="C51" s="494" t="s">
        <v>576</v>
      </c>
      <c r="D51" s="495">
        <v>2</v>
      </c>
      <c r="E51" s="495">
        <v>11</v>
      </c>
      <c r="F51" s="495">
        <v>65</v>
      </c>
      <c r="G51" s="495">
        <v>76</v>
      </c>
      <c r="H51" s="495">
        <v>7</v>
      </c>
      <c r="I51" s="495">
        <v>80</v>
      </c>
      <c r="J51" s="495">
        <v>87</v>
      </c>
      <c r="K51" s="495">
        <v>12</v>
      </c>
      <c r="L51" s="495">
        <v>63</v>
      </c>
      <c r="M51" s="495">
        <v>75</v>
      </c>
      <c r="N51" s="495">
        <v>30</v>
      </c>
      <c r="O51" s="495">
        <v>208</v>
      </c>
      <c r="P51" s="495">
        <v>238</v>
      </c>
      <c r="Q51" s="507">
        <v>0</v>
      </c>
      <c r="R51" s="495">
        <v>0</v>
      </c>
      <c r="S51" s="495">
        <v>0</v>
      </c>
      <c r="T51" s="496">
        <v>0</v>
      </c>
      <c r="U51" s="495">
        <v>0</v>
      </c>
      <c r="V51" s="495">
        <v>0</v>
      </c>
      <c r="W51" s="496">
        <v>0</v>
      </c>
      <c r="X51" s="495">
        <v>0</v>
      </c>
      <c r="Y51" s="495">
        <v>0</v>
      </c>
      <c r="Z51" s="496">
        <v>0</v>
      </c>
      <c r="AA51" s="495">
        <v>0</v>
      </c>
      <c r="AB51" s="495">
        <v>0</v>
      </c>
      <c r="AC51" s="496">
        <v>0</v>
      </c>
      <c r="AD51" s="496">
        <v>0</v>
      </c>
      <c r="AE51" s="496">
        <v>0</v>
      </c>
      <c r="AF51" s="496">
        <v>0</v>
      </c>
      <c r="AG51" s="496">
        <v>30</v>
      </c>
      <c r="AH51" s="496">
        <v>208</v>
      </c>
      <c r="AI51" s="496">
        <v>238</v>
      </c>
      <c r="AJ51" s="495">
        <v>0</v>
      </c>
      <c r="AK51" s="495">
        <v>0</v>
      </c>
      <c r="AL51" s="495">
        <v>0</v>
      </c>
      <c r="AM51" s="495">
        <v>238</v>
      </c>
    </row>
    <row r="52" spans="1:39" ht="24" customHeight="1" x14ac:dyDescent="0.2">
      <c r="A52" s="991"/>
      <c r="B52" s="1022"/>
      <c r="C52" s="494" t="s">
        <v>578</v>
      </c>
      <c r="D52" s="495">
        <v>1</v>
      </c>
      <c r="E52" s="495">
        <v>4</v>
      </c>
      <c r="F52" s="495">
        <v>34</v>
      </c>
      <c r="G52" s="495">
        <v>38</v>
      </c>
      <c r="H52" s="495">
        <v>11</v>
      </c>
      <c r="I52" s="495">
        <v>29</v>
      </c>
      <c r="J52" s="495">
        <v>40</v>
      </c>
      <c r="K52" s="495">
        <v>6</v>
      </c>
      <c r="L52" s="495">
        <v>28</v>
      </c>
      <c r="M52" s="495">
        <v>34</v>
      </c>
      <c r="N52" s="495">
        <v>21</v>
      </c>
      <c r="O52" s="495">
        <v>91</v>
      </c>
      <c r="P52" s="495">
        <v>112</v>
      </c>
      <c r="Q52" s="495">
        <v>0</v>
      </c>
      <c r="R52" s="495">
        <v>0</v>
      </c>
      <c r="S52" s="495">
        <v>0</v>
      </c>
      <c r="T52" s="496">
        <v>0</v>
      </c>
      <c r="U52" s="495">
        <v>0</v>
      </c>
      <c r="V52" s="495">
        <v>0</v>
      </c>
      <c r="W52" s="496">
        <v>0</v>
      </c>
      <c r="X52" s="495">
        <v>0</v>
      </c>
      <c r="Y52" s="495">
        <v>0</v>
      </c>
      <c r="Z52" s="496">
        <v>0</v>
      </c>
      <c r="AA52" s="495">
        <v>0</v>
      </c>
      <c r="AB52" s="495">
        <v>0</v>
      </c>
      <c r="AC52" s="496">
        <v>0</v>
      </c>
      <c r="AD52" s="496">
        <v>0</v>
      </c>
      <c r="AE52" s="496">
        <v>0</v>
      </c>
      <c r="AF52" s="496">
        <v>0</v>
      </c>
      <c r="AG52" s="496">
        <v>21</v>
      </c>
      <c r="AH52" s="496">
        <v>91</v>
      </c>
      <c r="AI52" s="496">
        <v>112</v>
      </c>
      <c r="AJ52" s="495">
        <v>0</v>
      </c>
      <c r="AK52" s="495">
        <v>0</v>
      </c>
      <c r="AL52" s="495">
        <v>0</v>
      </c>
      <c r="AM52" s="495">
        <v>112</v>
      </c>
    </row>
    <row r="53" spans="1:39" ht="24" customHeight="1" x14ac:dyDescent="0.2">
      <c r="A53" s="986" t="s">
        <v>366</v>
      </c>
      <c r="B53" s="987"/>
      <c r="C53" s="988"/>
      <c r="D53" s="488">
        <v>1</v>
      </c>
      <c r="E53" s="488">
        <v>90</v>
      </c>
      <c r="F53" s="488">
        <v>114</v>
      </c>
      <c r="G53" s="488">
        <v>204</v>
      </c>
      <c r="H53" s="488">
        <v>112</v>
      </c>
      <c r="I53" s="488">
        <v>106</v>
      </c>
      <c r="J53" s="488">
        <v>218</v>
      </c>
      <c r="K53" s="488">
        <v>75</v>
      </c>
      <c r="L53" s="488">
        <v>115</v>
      </c>
      <c r="M53" s="488">
        <v>190</v>
      </c>
      <c r="N53" s="488">
        <v>277</v>
      </c>
      <c r="O53" s="488">
        <v>335</v>
      </c>
      <c r="P53" s="488">
        <v>612</v>
      </c>
      <c r="Q53" s="488">
        <v>0</v>
      </c>
      <c r="R53" s="488">
        <v>0</v>
      </c>
      <c r="S53" s="488">
        <v>0</v>
      </c>
      <c r="T53" s="488">
        <v>0</v>
      </c>
      <c r="U53" s="488">
        <v>0</v>
      </c>
      <c r="V53" s="488">
        <v>0</v>
      </c>
      <c r="W53" s="488">
        <v>0</v>
      </c>
      <c r="X53" s="488">
        <v>0</v>
      </c>
      <c r="Y53" s="488">
        <v>0</v>
      </c>
      <c r="Z53" s="488">
        <v>0</v>
      </c>
      <c r="AA53" s="488">
        <v>0</v>
      </c>
      <c r="AB53" s="488">
        <v>0</v>
      </c>
      <c r="AC53" s="488">
        <v>0</v>
      </c>
      <c r="AD53" s="488">
        <v>0</v>
      </c>
      <c r="AE53" s="488">
        <v>0</v>
      </c>
      <c r="AF53" s="488">
        <v>0</v>
      </c>
      <c r="AG53" s="488">
        <v>277</v>
      </c>
      <c r="AH53" s="488">
        <v>335</v>
      </c>
      <c r="AI53" s="488">
        <v>612</v>
      </c>
      <c r="AJ53" s="488">
        <v>0</v>
      </c>
      <c r="AK53" s="488">
        <v>0</v>
      </c>
      <c r="AL53" s="488">
        <v>0</v>
      </c>
      <c r="AM53" s="488">
        <v>612</v>
      </c>
    </row>
    <row r="54" spans="1:39" ht="24" customHeight="1" x14ac:dyDescent="0.2">
      <c r="A54" s="366" t="s">
        <v>579</v>
      </c>
      <c r="B54" s="367" t="s">
        <v>367</v>
      </c>
      <c r="C54" s="368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 t="s">
        <v>580</v>
      </c>
      <c r="AE54" s="367"/>
      <c r="AF54" s="367"/>
      <c r="AG54" s="367"/>
      <c r="AH54" s="367"/>
      <c r="AI54" s="367"/>
      <c r="AJ54" s="367"/>
      <c r="AK54" s="367"/>
      <c r="AL54" s="367"/>
      <c r="AM54" s="369"/>
    </row>
  </sheetData>
  <mergeCells count="116">
    <mergeCell ref="AK34:AK36"/>
    <mergeCell ref="AL34:AL36"/>
    <mergeCell ref="A37:C37"/>
    <mergeCell ref="A38:C38"/>
    <mergeCell ref="AE34:AE36"/>
    <mergeCell ref="AF34:AF36"/>
    <mergeCell ref="AG34:AG36"/>
    <mergeCell ref="AH34:AH36"/>
    <mergeCell ref="AI34:AI36"/>
    <mergeCell ref="Z34:Z36"/>
    <mergeCell ref="AA34:AA36"/>
    <mergeCell ref="AB34:AB36"/>
    <mergeCell ref="AC34:AC36"/>
    <mergeCell ref="AD34:AD36"/>
    <mergeCell ref="U34:U36"/>
    <mergeCell ref="V34:V36"/>
    <mergeCell ref="W34:W36"/>
    <mergeCell ref="X34:X36"/>
    <mergeCell ref="Y34:Y36"/>
    <mergeCell ref="O34:O36"/>
    <mergeCell ref="P34:P36"/>
    <mergeCell ref="R34:R36"/>
    <mergeCell ref="S34:S36"/>
    <mergeCell ref="A30:B36"/>
    <mergeCell ref="AG30:AI33"/>
    <mergeCell ref="AJ30:AL33"/>
    <mergeCell ref="AM30:AM36"/>
    <mergeCell ref="D31:D36"/>
    <mergeCell ref="E31:G33"/>
    <mergeCell ref="H31:J33"/>
    <mergeCell ref="K31:M33"/>
    <mergeCell ref="N31:P33"/>
    <mergeCell ref="Q31:Q36"/>
    <mergeCell ref="R31:T33"/>
    <mergeCell ref="U31:W33"/>
    <mergeCell ref="X31:Z33"/>
    <mergeCell ref="AA31:AC33"/>
    <mergeCell ref="AD31:AF33"/>
    <mergeCell ref="T34:T36"/>
    <mergeCell ref="J34:J36"/>
    <mergeCell ref="K34:K36"/>
    <mergeCell ref="L34:L36"/>
    <mergeCell ref="M34:M36"/>
    <mergeCell ref="N34:N36"/>
    <mergeCell ref="E34:E36"/>
    <mergeCell ref="F34:F36"/>
    <mergeCell ref="G34:G36"/>
    <mergeCell ref="AJ34:AJ36"/>
    <mergeCell ref="AG9:AG11"/>
    <mergeCell ref="AH9:AH11"/>
    <mergeCell ref="X9:X11"/>
    <mergeCell ref="Y9:Y11"/>
    <mergeCell ref="Z9:Z11"/>
    <mergeCell ref="AA9:AA11"/>
    <mergeCell ref="AB9:AB11"/>
    <mergeCell ref="AC9:AC11"/>
    <mergeCell ref="D6:D11"/>
    <mergeCell ref="E6:G8"/>
    <mergeCell ref="H6:J8"/>
    <mergeCell ref="Q6:Q11"/>
    <mergeCell ref="R6:T8"/>
    <mergeCell ref="U6:W8"/>
    <mergeCell ref="X6:Z8"/>
    <mergeCell ref="AA6:AC8"/>
    <mergeCell ref="R9:R11"/>
    <mergeCell ref="S9:S11"/>
    <mergeCell ref="T9:T11"/>
    <mergeCell ref="A1:AM1"/>
    <mergeCell ref="A5:B11"/>
    <mergeCell ref="C5:C11"/>
    <mergeCell ref="D5:P5"/>
    <mergeCell ref="Q5:AF5"/>
    <mergeCell ref="AG5:AI8"/>
    <mergeCell ref="AJ5:AL8"/>
    <mergeCell ref="AM5:AM11"/>
    <mergeCell ref="AD6:AF8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AI9:AI11"/>
    <mergeCell ref="AJ9:AJ11"/>
    <mergeCell ref="AK9:AK11"/>
    <mergeCell ref="AL9:AL11"/>
    <mergeCell ref="Q30:AF30"/>
    <mergeCell ref="U9:U11"/>
    <mergeCell ref="V9:V11"/>
    <mergeCell ref="W9:W11"/>
    <mergeCell ref="A13:C13"/>
    <mergeCell ref="A12:C12"/>
    <mergeCell ref="AD9:AD11"/>
    <mergeCell ref="AE9:AE11"/>
    <mergeCell ref="AF9:AF11"/>
    <mergeCell ref="A53:C53"/>
    <mergeCell ref="K6:M8"/>
    <mergeCell ref="N6:P8"/>
    <mergeCell ref="A14:A23"/>
    <mergeCell ref="B14:B17"/>
    <mergeCell ref="B19:B22"/>
    <mergeCell ref="A24:C24"/>
    <mergeCell ref="D30:P30"/>
    <mergeCell ref="H34:H36"/>
    <mergeCell ref="I34:I36"/>
    <mergeCell ref="P9:P11"/>
    <mergeCell ref="C30:C36"/>
    <mergeCell ref="A39:A52"/>
    <mergeCell ref="B40:B43"/>
    <mergeCell ref="B45:B48"/>
    <mergeCell ref="B50:B52"/>
  </mergeCells>
  <phoneticPr fontId="4"/>
  <dataValidations count="1">
    <dataValidation imeMode="off" allowBlank="1" showInputMessage="1" showErrorMessage="1" sqref="E15:F15 K15:L15 H15:I15 E39:F39 K39:L39 H39:I39 E16:E24"/>
  </dataValidations>
  <printOptions horizontalCentered="1"/>
  <pageMargins left="0.39370078740157483" right="0.39370078740157483" top="0.59055118110236227" bottom="0.39370078740157483" header="0" footer="0.19685039370078741"/>
  <pageSetup paperSize="9" scale="50" firstPageNumber="16" fitToWidth="2" orientation="portrait" useFirstPageNumber="1" r:id="rId1"/>
  <headerFooter scaleWithDoc="0">
    <oddFooter>&amp;C&amp;"ＭＳ ゴシック,標準"&amp;8－ &amp;P －</oddFooter>
  </headerFooter>
  <colBreaks count="1" manualBreakCount="1">
    <brk id="20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67"/>
  <sheetViews>
    <sheetView tabSelected="1" view="pageBreakPreview" topLeftCell="A42" zoomScale="85" zoomScaleNormal="75" zoomScaleSheetLayoutView="85" zoomScalePageLayoutView="70" workbookViewId="0">
      <selection sqref="A1:AK1"/>
    </sheetView>
  </sheetViews>
  <sheetFormatPr defaultColWidth="8.796875" defaultRowHeight="18.75" x14ac:dyDescent="0.45"/>
  <cols>
    <col min="1" max="1" width="2.09765625" style="215" customWidth="1"/>
    <col min="2" max="2" width="3.69921875" style="215" customWidth="1"/>
    <col min="3" max="3" width="7.69921875" style="215" customWidth="1"/>
    <col min="4" max="27" width="4.19921875" style="215" customWidth="1"/>
    <col min="28" max="16384" width="8.796875" style="215"/>
  </cols>
  <sheetData>
    <row r="1" spans="1:29" ht="36.75" customHeight="1" x14ac:dyDescent="0.45">
      <c r="A1" s="1047" t="s">
        <v>471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</row>
    <row r="2" spans="1:29" ht="18.75" customHeight="1" x14ac:dyDescent="0.65">
      <c r="A2" s="216"/>
      <c r="B2" s="216"/>
      <c r="C2" s="217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spans="1:29" ht="27" customHeight="1" x14ac:dyDescent="0.45">
      <c r="A3" s="218"/>
      <c r="B3" s="219"/>
      <c r="C3" s="220" t="s">
        <v>368</v>
      </c>
      <c r="D3" s="219"/>
      <c r="E3" s="1048" t="s">
        <v>369</v>
      </c>
      <c r="F3" s="1048"/>
      <c r="G3" s="1048"/>
      <c r="H3" s="1048"/>
      <c r="I3" s="1048"/>
      <c r="J3" s="1048"/>
      <c r="K3" s="221"/>
      <c r="L3" s="219"/>
      <c r="M3" s="1048" t="s">
        <v>370</v>
      </c>
      <c r="N3" s="1048"/>
      <c r="O3" s="1048"/>
      <c r="P3" s="1048"/>
      <c r="Q3" s="1048"/>
      <c r="R3" s="1048"/>
      <c r="S3" s="222"/>
      <c r="T3" s="223"/>
      <c r="U3" s="1048" t="s">
        <v>420</v>
      </c>
      <c r="V3" s="1048"/>
      <c r="W3" s="1048"/>
      <c r="X3" s="1048"/>
      <c r="Y3" s="1048"/>
      <c r="Z3" s="1048"/>
      <c r="AA3" s="224"/>
    </row>
    <row r="4" spans="1:29" ht="27" customHeight="1" x14ac:dyDescent="0.45">
      <c r="A4" s="225" t="s">
        <v>371</v>
      </c>
      <c r="B4" s="226"/>
      <c r="C4" s="363"/>
      <c r="D4" s="448" t="s">
        <v>439</v>
      </c>
      <c r="E4" s="447" t="s">
        <v>373</v>
      </c>
      <c r="F4" s="447" t="s">
        <v>374</v>
      </c>
      <c r="G4" s="447" t="s">
        <v>375</v>
      </c>
      <c r="H4" s="447" t="s">
        <v>376</v>
      </c>
      <c r="I4" s="447" t="s">
        <v>377</v>
      </c>
      <c r="J4" s="447" t="s">
        <v>378</v>
      </c>
      <c r="K4" s="227" t="s">
        <v>1</v>
      </c>
      <c r="L4" s="228" t="s">
        <v>372</v>
      </c>
      <c r="M4" s="447" t="s">
        <v>373</v>
      </c>
      <c r="N4" s="447" t="s">
        <v>374</v>
      </c>
      <c r="O4" s="447" t="s">
        <v>375</v>
      </c>
      <c r="P4" s="447" t="s">
        <v>376</v>
      </c>
      <c r="Q4" s="447" t="s">
        <v>377</v>
      </c>
      <c r="R4" s="447" t="s">
        <v>378</v>
      </c>
      <c r="S4" s="228" t="s">
        <v>1</v>
      </c>
      <c r="T4" s="229" t="s">
        <v>372</v>
      </c>
      <c r="U4" s="447" t="s">
        <v>373</v>
      </c>
      <c r="V4" s="447" t="s">
        <v>374</v>
      </c>
      <c r="W4" s="447" t="s">
        <v>375</v>
      </c>
      <c r="X4" s="447" t="s">
        <v>376</v>
      </c>
      <c r="Y4" s="447" t="s">
        <v>377</v>
      </c>
      <c r="Z4" s="447" t="s">
        <v>378</v>
      </c>
      <c r="AA4" s="230" t="s">
        <v>1</v>
      </c>
    </row>
    <row r="5" spans="1:29" ht="27" customHeight="1" x14ac:dyDescent="0.45">
      <c r="A5" s="235"/>
      <c r="B5" s="236"/>
      <c r="C5" s="237"/>
      <c r="D5" s="232"/>
      <c r="E5" s="233"/>
      <c r="F5" s="233"/>
      <c r="G5" s="233"/>
      <c r="H5" s="233"/>
      <c r="I5" s="233"/>
      <c r="J5" s="233"/>
      <c r="K5" s="238"/>
      <c r="L5" s="232"/>
      <c r="M5" s="233"/>
      <c r="N5" s="233"/>
      <c r="O5" s="233"/>
      <c r="P5" s="233"/>
      <c r="Q5" s="233"/>
      <c r="R5" s="233"/>
      <c r="S5" s="239"/>
      <c r="T5" s="240"/>
      <c r="U5" s="233"/>
      <c r="V5" s="233"/>
      <c r="W5" s="233"/>
      <c r="X5" s="233"/>
      <c r="Y5" s="233"/>
      <c r="Z5" s="233"/>
      <c r="AA5" s="233"/>
    </row>
    <row r="6" spans="1:29" ht="27" customHeight="1" x14ac:dyDescent="0.45">
      <c r="A6" s="1049" t="s">
        <v>468</v>
      </c>
      <c r="B6" s="1050"/>
      <c r="C6" s="1051"/>
      <c r="D6" s="233">
        <f>SUM(D8:D21)</f>
        <v>18</v>
      </c>
      <c r="E6" s="233">
        <f t="shared" ref="E6:K6" si="0">SUM(E8:E21)</f>
        <v>54</v>
      </c>
      <c r="F6" s="233">
        <f t="shared" si="0"/>
        <v>136</v>
      </c>
      <c r="G6" s="233">
        <f t="shared" si="0"/>
        <v>90</v>
      </c>
      <c r="H6" s="233">
        <f t="shared" si="0"/>
        <v>28</v>
      </c>
      <c r="I6" s="233">
        <f t="shared" si="0"/>
        <v>9</v>
      </c>
      <c r="J6" s="233">
        <f t="shared" si="0"/>
        <v>7</v>
      </c>
      <c r="K6" s="234">
        <f t="shared" si="0"/>
        <v>342</v>
      </c>
      <c r="L6" s="233">
        <f>SUM(L8:L21)</f>
        <v>11</v>
      </c>
      <c r="M6" s="233">
        <f>SUM(M8:M21)</f>
        <v>37</v>
      </c>
      <c r="N6" s="233">
        <f t="shared" ref="N6:AA6" si="1">SUM(N8:N21)</f>
        <v>87</v>
      </c>
      <c r="O6" s="233">
        <f t="shared" si="1"/>
        <v>50</v>
      </c>
      <c r="P6" s="233">
        <f t="shared" si="1"/>
        <v>12</v>
      </c>
      <c r="Q6" s="233">
        <f t="shared" si="1"/>
        <v>4</v>
      </c>
      <c r="R6" s="233">
        <f t="shared" si="1"/>
        <v>5</v>
      </c>
      <c r="S6" s="239">
        <f>SUM(S8:S21)</f>
        <v>206</v>
      </c>
      <c r="T6" s="240">
        <f t="shared" si="1"/>
        <v>0</v>
      </c>
      <c r="U6" s="233">
        <f t="shared" si="1"/>
        <v>1</v>
      </c>
      <c r="V6" s="233">
        <f t="shared" si="1"/>
        <v>2</v>
      </c>
      <c r="W6" s="233">
        <f t="shared" si="1"/>
        <v>3</v>
      </c>
      <c r="X6" s="233">
        <f t="shared" si="1"/>
        <v>4</v>
      </c>
      <c r="Y6" s="233">
        <f t="shared" si="1"/>
        <v>0</v>
      </c>
      <c r="Z6" s="233">
        <f t="shared" si="1"/>
        <v>0</v>
      </c>
      <c r="AA6" s="233">
        <f t="shared" si="1"/>
        <v>10</v>
      </c>
    </row>
    <row r="7" spans="1:29" ht="27" customHeight="1" x14ac:dyDescent="0.45">
      <c r="A7" s="231"/>
      <c r="B7" s="241"/>
      <c r="C7" s="242"/>
      <c r="D7" s="243"/>
      <c r="E7" s="244"/>
      <c r="F7" s="244"/>
      <c r="G7" s="244"/>
      <c r="H7" s="244"/>
      <c r="I7" s="244"/>
      <c r="J7" s="244"/>
      <c r="K7" s="245"/>
      <c r="L7" s="243"/>
      <c r="M7" s="244"/>
      <c r="N7" s="244"/>
      <c r="O7" s="244"/>
      <c r="P7" s="244"/>
      <c r="Q7" s="244"/>
      <c r="R7" s="244"/>
      <c r="S7" s="246"/>
      <c r="T7" s="247"/>
      <c r="U7" s="244"/>
      <c r="V7" s="244"/>
      <c r="W7" s="244"/>
      <c r="X7" s="244"/>
      <c r="Y7" s="244"/>
      <c r="Z7" s="244"/>
      <c r="AA7" s="244"/>
    </row>
    <row r="8" spans="1:29" ht="27" customHeight="1" x14ac:dyDescent="0.45">
      <c r="A8" s="231"/>
      <c r="B8" s="241"/>
      <c r="C8" s="248" t="s">
        <v>189</v>
      </c>
      <c r="D8" s="249">
        <v>1</v>
      </c>
      <c r="E8" s="250">
        <v>4</v>
      </c>
      <c r="F8" s="250">
        <v>2</v>
      </c>
      <c r="G8" s="250">
        <v>1</v>
      </c>
      <c r="H8" s="250">
        <v>0</v>
      </c>
      <c r="I8" s="250">
        <v>0</v>
      </c>
      <c r="J8" s="250">
        <v>0</v>
      </c>
      <c r="K8" s="251">
        <f>SUM(D8:J8)</f>
        <v>8</v>
      </c>
      <c r="L8" s="249">
        <v>1</v>
      </c>
      <c r="M8" s="250">
        <v>3</v>
      </c>
      <c r="N8" s="250">
        <v>2</v>
      </c>
      <c r="O8" s="250">
        <v>0</v>
      </c>
      <c r="P8" s="250">
        <v>0</v>
      </c>
      <c r="Q8" s="250">
        <v>0</v>
      </c>
      <c r="R8" s="250">
        <v>0</v>
      </c>
      <c r="S8" s="252">
        <f>SUM(L8:R8)</f>
        <v>6</v>
      </c>
      <c r="T8" s="253">
        <v>0</v>
      </c>
      <c r="U8" s="250">
        <v>0</v>
      </c>
      <c r="V8" s="250">
        <v>0</v>
      </c>
      <c r="W8" s="250">
        <v>0</v>
      </c>
      <c r="X8" s="250">
        <v>0</v>
      </c>
      <c r="Y8" s="250">
        <v>0</v>
      </c>
      <c r="Z8" s="250">
        <v>0</v>
      </c>
      <c r="AA8" s="250">
        <f>SUM(T8:Z8)</f>
        <v>0</v>
      </c>
      <c r="AC8" s="254"/>
    </row>
    <row r="9" spans="1:29" ht="27" customHeight="1" x14ac:dyDescent="0.45">
      <c r="A9" s="231"/>
      <c r="B9" s="241"/>
      <c r="C9" s="248" t="s">
        <v>379</v>
      </c>
      <c r="D9" s="249">
        <v>0</v>
      </c>
      <c r="E9" s="250">
        <v>1</v>
      </c>
      <c r="F9" s="250">
        <v>2</v>
      </c>
      <c r="G9" s="250">
        <v>1</v>
      </c>
      <c r="H9" s="250">
        <v>1</v>
      </c>
      <c r="I9" s="250">
        <v>0</v>
      </c>
      <c r="J9" s="250">
        <v>0</v>
      </c>
      <c r="K9" s="251">
        <f t="shared" ref="K9:K21" si="2">SUM(D9:J9)</f>
        <v>5</v>
      </c>
      <c r="L9" s="249">
        <v>0</v>
      </c>
      <c r="M9" s="250">
        <v>0</v>
      </c>
      <c r="N9" s="250">
        <v>2</v>
      </c>
      <c r="O9" s="250">
        <v>0</v>
      </c>
      <c r="P9" s="250">
        <v>1</v>
      </c>
      <c r="Q9" s="250">
        <v>0</v>
      </c>
      <c r="R9" s="250">
        <v>0</v>
      </c>
      <c r="S9" s="252">
        <f t="shared" ref="S9:S21" si="3">SUM(L9:R9)</f>
        <v>3</v>
      </c>
      <c r="T9" s="253">
        <v>0</v>
      </c>
      <c r="U9" s="250">
        <v>0</v>
      </c>
      <c r="V9" s="250">
        <v>0</v>
      </c>
      <c r="W9" s="250">
        <v>0</v>
      </c>
      <c r="X9" s="250">
        <v>1</v>
      </c>
      <c r="Y9" s="250">
        <v>0</v>
      </c>
      <c r="Z9" s="250">
        <v>0</v>
      </c>
      <c r="AA9" s="250">
        <f t="shared" ref="AA9:AA21" si="4">SUM(T9:Z9)</f>
        <v>1</v>
      </c>
      <c r="AC9" s="254"/>
    </row>
    <row r="10" spans="1:29" ht="27" customHeight="1" x14ac:dyDescent="0.45">
      <c r="A10" s="231"/>
      <c r="B10" s="241"/>
      <c r="C10" s="248" t="s">
        <v>380</v>
      </c>
      <c r="D10" s="249">
        <v>1</v>
      </c>
      <c r="E10" s="250">
        <v>3</v>
      </c>
      <c r="F10" s="250">
        <v>15</v>
      </c>
      <c r="G10" s="250">
        <v>6</v>
      </c>
      <c r="H10" s="250">
        <v>2</v>
      </c>
      <c r="I10" s="250">
        <v>3</v>
      </c>
      <c r="J10" s="250">
        <v>0</v>
      </c>
      <c r="K10" s="251">
        <f t="shared" si="2"/>
        <v>30</v>
      </c>
      <c r="L10" s="249">
        <v>0</v>
      </c>
      <c r="M10" s="250">
        <v>1</v>
      </c>
      <c r="N10" s="250">
        <v>11</v>
      </c>
      <c r="O10" s="250">
        <v>4</v>
      </c>
      <c r="P10" s="250">
        <v>0</v>
      </c>
      <c r="Q10" s="250">
        <v>0</v>
      </c>
      <c r="R10" s="250">
        <v>0</v>
      </c>
      <c r="S10" s="252">
        <f t="shared" si="3"/>
        <v>16</v>
      </c>
      <c r="T10" s="253">
        <v>0</v>
      </c>
      <c r="U10" s="250">
        <v>0</v>
      </c>
      <c r="V10" s="250">
        <v>0</v>
      </c>
      <c r="W10" s="250">
        <v>0</v>
      </c>
      <c r="X10" s="250">
        <v>0</v>
      </c>
      <c r="Y10" s="250">
        <v>0</v>
      </c>
      <c r="Z10" s="250">
        <v>0</v>
      </c>
      <c r="AA10" s="250">
        <f t="shared" si="4"/>
        <v>0</v>
      </c>
      <c r="AC10" s="254"/>
    </row>
    <row r="11" spans="1:29" ht="27" customHeight="1" x14ac:dyDescent="0.45">
      <c r="A11" s="231"/>
      <c r="B11" s="241"/>
      <c r="C11" s="248" t="s">
        <v>381</v>
      </c>
      <c r="D11" s="249">
        <v>0</v>
      </c>
      <c r="E11" s="250">
        <v>2</v>
      </c>
      <c r="F11" s="250">
        <v>4</v>
      </c>
      <c r="G11" s="250">
        <v>2</v>
      </c>
      <c r="H11" s="250">
        <v>0</v>
      </c>
      <c r="I11" s="250">
        <v>0</v>
      </c>
      <c r="J11" s="250">
        <v>0</v>
      </c>
      <c r="K11" s="251">
        <f t="shared" si="2"/>
        <v>8</v>
      </c>
      <c r="L11" s="249">
        <v>0</v>
      </c>
      <c r="M11" s="250">
        <v>1</v>
      </c>
      <c r="N11" s="250">
        <v>2</v>
      </c>
      <c r="O11" s="250">
        <v>1</v>
      </c>
      <c r="P11" s="250">
        <v>0</v>
      </c>
      <c r="Q11" s="250">
        <v>0</v>
      </c>
      <c r="R11" s="250">
        <v>0</v>
      </c>
      <c r="S11" s="252">
        <f t="shared" si="3"/>
        <v>4</v>
      </c>
      <c r="T11" s="253">
        <v>0</v>
      </c>
      <c r="U11" s="250">
        <v>0</v>
      </c>
      <c r="V11" s="250">
        <v>0</v>
      </c>
      <c r="W11" s="250">
        <v>1</v>
      </c>
      <c r="X11" s="250">
        <v>0</v>
      </c>
      <c r="Y11" s="250">
        <v>0</v>
      </c>
      <c r="Z11" s="250">
        <v>0</v>
      </c>
      <c r="AA11" s="250">
        <f t="shared" si="4"/>
        <v>1</v>
      </c>
      <c r="AC11" s="254"/>
    </row>
    <row r="12" spans="1:29" ht="27" customHeight="1" x14ac:dyDescent="0.45">
      <c r="A12" s="231"/>
      <c r="B12" s="241"/>
      <c r="C12" s="248" t="s">
        <v>382</v>
      </c>
      <c r="D12" s="249">
        <v>0</v>
      </c>
      <c r="E12" s="250">
        <v>3</v>
      </c>
      <c r="F12" s="250">
        <v>12</v>
      </c>
      <c r="G12" s="250">
        <v>10</v>
      </c>
      <c r="H12" s="250">
        <v>1</v>
      </c>
      <c r="I12" s="250">
        <v>0</v>
      </c>
      <c r="J12" s="250">
        <v>0</v>
      </c>
      <c r="K12" s="251">
        <f t="shared" si="2"/>
        <v>26</v>
      </c>
      <c r="L12" s="249">
        <v>0</v>
      </c>
      <c r="M12" s="250">
        <v>1</v>
      </c>
      <c r="N12" s="250">
        <v>9</v>
      </c>
      <c r="O12" s="250">
        <v>5</v>
      </c>
      <c r="P12" s="250">
        <v>0</v>
      </c>
      <c r="Q12" s="250">
        <v>0</v>
      </c>
      <c r="R12" s="250">
        <v>0</v>
      </c>
      <c r="S12" s="252">
        <f t="shared" si="3"/>
        <v>15</v>
      </c>
      <c r="T12" s="253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f t="shared" si="4"/>
        <v>0</v>
      </c>
      <c r="AC12" s="254"/>
    </row>
    <row r="13" spans="1:29" ht="27" customHeight="1" x14ac:dyDescent="0.45">
      <c r="A13" s="231"/>
      <c r="B13" s="241"/>
      <c r="C13" s="248" t="s">
        <v>383</v>
      </c>
      <c r="D13" s="249">
        <v>1</v>
      </c>
      <c r="E13" s="250">
        <v>4</v>
      </c>
      <c r="F13" s="250">
        <v>13</v>
      </c>
      <c r="G13" s="250">
        <v>5</v>
      </c>
      <c r="H13" s="250">
        <v>0</v>
      </c>
      <c r="I13" s="250">
        <v>0</v>
      </c>
      <c r="J13" s="250">
        <v>0</v>
      </c>
      <c r="K13" s="251">
        <f t="shared" si="2"/>
        <v>23</v>
      </c>
      <c r="L13" s="249">
        <v>0</v>
      </c>
      <c r="M13" s="250">
        <v>2</v>
      </c>
      <c r="N13" s="250">
        <v>6</v>
      </c>
      <c r="O13" s="250">
        <v>3</v>
      </c>
      <c r="P13" s="250">
        <v>0</v>
      </c>
      <c r="Q13" s="250">
        <v>0</v>
      </c>
      <c r="R13" s="250">
        <v>0</v>
      </c>
      <c r="S13" s="252">
        <f t="shared" si="3"/>
        <v>11</v>
      </c>
      <c r="T13" s="253">
        <v>0</v>
      </c>
      <c r="U13" s="250">
        <v>1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f t="shared" si="4"/>
        <v>1</v>
      </c>
      <c r="AC13" s="254"/>
    </row>
    <row r="14" spans="1:29" ht="27" customHeight="1" x14ac:dyDescent="0.45">
      <c r="A14" s="231"/>
      <c r="B14" s="241"/>
      <c r="C14" s="248" t="s">
        <v>384</v>
      </c>
      <c r="D14" s="249">
        <v>4</v>
      </c>
      <c r="E14" s="250">
        <v>3</v>
      </c>
      <c r="F14" s="250">
        <v>7</v>
      </c>
      <c r="G14" s="250">
        <v>3</v>
      </c>
      <c r="H14" s="250">
        <v>1</v>
      </c>
      <c r="I14" s="250">
        <v>2</v>
      </c>
      <c r="J14" s="250">
        <v>0</v>
      </c>
      <c r="K14" s="251">
        <f t="shared" si="2"/>
        <v>20</v>
      </c>
      <c r="L14" s="249">
        <v>3</v>
      </c>
      <c r="M14" s="250">
        <v>2</v>
      </c>
      <c r="N14" s="250">
        <v>3</v>
      </c>
      <c r="O14" s="250">
        <v>0</v>
      </c>
      <c r="P14" s="250">
        <v>1</v>
      </c>
      <c r="Q14" s="250">
        <v>1</v>
      </c>
      <c r="R14" s="250">
        <v>0</v>
      </c>
      <c r="S14" s="252">
        <f t="shared" si="3"/>
        <v>10</v>
      </c>
      <c r="T14" s="253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f t="shared" si="4"/>
        <v>0</v>
      </c>
      <c r="AC14" s="254"/>
    </row>
    <row r="15" spans="1:29" ht="27" customHeight="1" x14ac:dyDescent="0.45">
      <c r="A15" s="231"/>
      <c r="B15" s="241"/>
      <c r="C15" s="248" t="s">
        <v>385</v>
      </c>
      <c r="D15" s="249">
        <v>3</v>
      </c>
      <c r="E15" s="250">
        <v>8</v>
      </c>
      <c r="F15" s="250">
        <v>8</v>
      </c>
      <c r="G15" s="250">
        <v>13</v>
      </c>
      <c r="H15" s="250">
        <v>2</v>
      </c>
      <c r="I15" s="250">
        <v>1</v>
      </c>
      <c r="J15" s="250">
        <v>0</v>
      </c>
      <c r="K15" s="251">
        <f t="shared" si="2"/>
        <v>35</v>
      </c>
      <c r="L15" s="249">
        <v>2</v>
      </c>
      <c r="M15" s="250">
        <v>3</v>
      </c>
      <c r="N15" s="250">
        <v>5</v>
      </c>
      <c r="O15" s="250">
        <v>7</v>
      </c>
      <c r="P15" s="250">
        <v>2</v>
      </c>
      <c r="Q15" s="250">
        <v>0</v>
      </c>
      <c r="R15" s="250">
        <v>0</v>
      </c>
      <c r="S15" s="252">
        <f t="shared" si="3"/>
        <v>19</v>
      </c>
      <c r="T15" s="253">
        <v>0</v>
      </c>
      <c r="U15" s="250">
        <v>0</v>
      </c>
      <c r="V15" s="250">
        <v>0</v>
      </c>
      <c r="W15" s="250">
        <v>0</v>
      </c>
      <c r="X15" s="250">
        <v>1</v>
      </c>
      <c r="Y15" s="250">
        <v>0</v>
      </c>
      <c r="Z15" s="250">
        <v>0</v>
      </c>
      <c r="AA15" s="250">
        <f t="shared" si="4"/>
        <v>1</v>
      </c>
      <c r="AC15" s="254"/>
    </row>
    <row r="16" spans="1:29" ht="27" customHeight="1" x14ac:dyDescent="0.45">
      <c r="A16" s="231"/>
      <c r="B16" s="241"/>
      <c r="C16" s="248" t="s">
        <v>386</v>
      </c>
      <c r="D16" s="249">
        <v>0</v>
      </c>
      <c r="E16" s="250">
        <v>3</v>
      </c>
      <c r="F16" s="250">
        <v>7</v>
      </c>
      <c r="G16" s="250">
        <v>4</v>
      </c>
      <c r="H16" s="250">
        <v>1</v>
      </c>
      <c r="I16" s="250">
        <v>0</v>
      </c>
      <c r="J16" s="250">
        <v>2</v>
      </c>
      <c r="K16" s="251">
        <f t="shared" si="2"/>
        <v>17</v>
      </c>
      <c r="L16" s="249">
        <v>0</v>
      </c>
      <c r="M16" s="250">
        <v>2</v>
      </c>
      <c r="N16" s="250">
        <v>5</v>
      </c>
      <c r="O16" s="250">
        <v>3</v>
      </c>
      <c r="P16" s="250">
        <v>0</v>
      </c>
      <c r="Q16" s="250">
        <v>0</v>
      </c>
      <c r="R16" s="250">
        <v>2</v>
      </c>
      <c r="S16" s="252">
        <f t="shared" si="3"/>
        <v>12</v>
      </c>
      <c r="T16" s="253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f t="shared" si="4"/>
        <v>0</v>
      </c>
      <c r="AC16" s="254"/>
    </row>
    <row r="17" spans="1:29" ht="27" customHeight="1" x14ac:dyDescent="0.45">
      <c r="A17" s="231"/>
      <c r="B17" s="241"/>
      <c r="C17" s="248" t="s">
        <v>387</v>
      </c>
      <c r="D17" s="249">
        <v>2</v>
      </c>
      <c r="E17" s="250">
        <v>3</v>
      </c>
      <c r="F17" s="250">
        <v>4</v>
      </c>
      <c r="G17" s="250">
        <v>11</v>
      </c>
      <c r="H17" s="250">
        <v>8</v>
      </c>
      <c r="I17" s="250">
        <v>3</v>
      </c>
      <c r="J17" s="250">
        <v>4</v>
      </c>
      <c r="K17" s="251">
        <f t="shared" si="2"/>
        <v>35</v>
      </c>
      <c r="L17" s="249">
        <v>1</v>
      </c>
      <c r="M17" s="250">
        <v>3</v>
      </c>
      <c r="N17" s="250">
        <v>3</v>
      </c>
      <c r="O17" s="250">
        <v>7</v>
      </c>
      <c r="P17" s="250">
        <v>3</v>
      </c>
      <c r="Q17" s="250">
        <v>3</v>
      </c>
      <c r="R17" s="250">
        <v>2</v>
      </c>
      <c r="S17" s="252">
        <f t="shared" si="3"/>
        <v>22</v>
      </c>
      <c r="T17" s="253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f t="shared" si="4"/>
        <v>0</v>
      </c>
      <c r="AC17" s="254"/>
    </row>
    <row r="18" spans="1:29" ht="27" customHeight="1" x14ac:dyDescent="0.45">
      <c r="A18" s="231"/>
      <c r="B18" s="241"/>
      <c r="C18" s="255" t="s">
        <v>388</v>
      </c>
      <c r="D18" s="249">
        <v>2</v>
      </c>
      <c r="E18" s="250">
        <v>4</v>
      </c>
      <c r="F18" s="250">
        <v>30</v>
      </c>
      <c r="G18" s="250">
        <v>10</v>
      </c>
      <c r="H18" s="250">
        <v>0</v>
      </c>
      <c r="I18" s="250">
        <v>0</v>
      </c>
      <c r="J18" s="250">
        <v>0</v>
      </c>
      <c r="K18" s="251">
        <f t="shared" si="2"/>
        <v>46</v>
      </c>
      <c r="L18" s="249">
        <v>2</v>
      </c>
      <c r="M18" s="250">
        <v>4</v>
      </c>
      <c r="N18" s="250">
        <v>16</v>
      </c>
      <c r="O18" s="250">
        <v>3</v>
      </c>
      <c r="P18" s="250">
        <v>0</v>
      </c>
      <c r="Q18" s="250">
        <v>0</v>
      </c>
      <c r="R18" s="250">
        <v>0</v>
      </c>
      <c r="S18" s="252">
        <f t="shared" si="3"/>
        <v>25</v>
      </c>
      <c r="T18" s="253">
        <v>0</v>
      </c>
      <c r="U18" s="250">
        <v>0</v>
      </c>
      <c r="V18" s="250">
        <v>1</v>
      </c>
      <c r="W18" s="250">
        <v>1</v>
      </c>
      <c r="X18" s="250">
        <v>1</v>
      </c>
      <c r="Y18" s="250">
        <v>0</v>
      </c>
      <c r="Z18" s="250">
        <v>0</v>
      </c>
      <c r="AA18" s="250">
        <f t="shared" si="4"/>
        <v>3</v>
      </c>
      <c r="AC18" s="254"/>
    </row>
    <row r="19" spans="1:29" ht="27" customHeight="1" x14ac:dyDescent="0.45">
      <c r="A19" s="231"/>
      <c r="B19" s="241"/>
      <c r="C19" s="248" t="s">
        <v>389</v>
      </c>
      <c r="D19" s="249">
        <v>2</v>
      </c>
      <c r="E19" s="250">
        <v>7</v>
      </c>
      <c r="F19" s="250">
        <v>13</v>
      </c>
      <c r="G19" s="250">
        <v>12</v>
      </c>
      <c r="H19" s="250">
        <v>5</v>
      </c>
      <c r="I19" s="250">
        <v>0</v>
      </c>
      <c r="J19" s="250">
        <v>1</v>
      </c>
      <c r="K19" s="251">
        <f t="shared" si="2"/>
        <v>40</v>
      </c>
      <c r="L19" s="249">
        <v>0</v>
      </c>
      <c r="M19" s="250">
        <v>7</v>
      </c>
      <c r="N19" s="250">
        <v>8</v>
      </c>
      <c r="O19" s="250">
        <v>6</v>
      </c>
      <c r="P19" s="250">
        <v>1</v>
      </c>
      <c r="Q19" s="250">
        <v>0</v>
      </c>
      <c r="R19" s="250">
        <v>1</v>
      </c>
      <c r="S19" s="252">
        <f t="shared" si="3"/>
        <v>23</v>
      </c>
      <c r="T19" s="253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f t="shared" si="4"/>
        <v>0</v>
      </c>
      <c r="AC19" s="254"/>
    </row>
    <row r="20" spans="1:29" ht="27" customHeight="1" x14ac:dyDescent="0.45">
      <c r="A20" s="231"/>
      <c r="B20" s="241"/>
      <c r="C20" s="248" t="s">
        <v>390</v>
      </c>
      <c r="D20" s="249">
        <v>2</v>
      </c>
      <c r="E20" s="250">
        <v>3</v>
      </c>
      <c r="F20" s="250">
        <v>12</v>
      </c>
      <c r="G20" s="250">
        <v>5</v>
      </c>
      <c r="H20" s="250">
        <v>5</v>
      </c>
      <c r="I20" s="250">
        <v>0</v>
      </c>
      <c r="J20" s="250">
        <v>0</v>
      </c>
      <c r="K20" s="251">
        <f t="shared" si="2"/>
        <v>27</v>
      </c>
      <c r="L20" s="249">
        <v>2</v>
      </c>
      <c r="M20" s="250">
        <v>4</v>
      </c>
      <c r="N20" s="250">
        <v>9</v>
      </c>
      <c r="O20" s="250">
        <v>5</v>
      </c>
      <c r="P20" s="250">
        <v>2</v>
      </c>
      <c r="Q20" s="250">
        <v>0</v>
      </c>
      <c r="R20" s="250">
        <v>0</v>
      </c>
      <c r="S20" s="252">
        <f t="shared" si="3"/>
        <v>22</v>
      </c>
      <c r="T20" s="253">
        <v>0</v>
      </c>
      <c r="U20" s="250">
        <v>0</v>
      </c>
      <c r="V20" s="250">
        <v>0</v>
      </c>
      <c r="W20" s="250">
        <v>0</v>
      </c>
      <c r="X20" s="250">
        <v>1</v>
      </c>
      <c r="Y20" s="250">
        <v>0</v>
      </c>
      <c r="Z20" s="250">
        <v>0</v>
      </c>
      <c r="AA20" s="250">
        <f t="shared" si="4"/>
        <v>1</v>
      </c>
      <c r="AC20" s="254"/>
    </row>
    <row r="21" spans="1:29" ht="27" customHeight="1" x14ac:dyDescent="0.45">
      <c r="A21" s="231"/>
      <c r="B21" s="241"/>
      <c r="C21" s="248" t="s">
        <v>391</v>
      </c>
      <c r="D21" s="256">
        <v>0</v>
      </c>
      <c r="E21" s="256">
        <v>6</v>
      </c>
      <c r="F21" s="256">
        <v>7</v>
      </c>
      <c r="G21" s="256">
        <v>7</v>
      </c>
      <c r="H21" s="256">
        <v>2</v>
      </c>
      <c r="I21" s="256">
        <v>0</v>
      </c>
      <c r="J21" s="256">
        <v>0</v>
      </c>
      <c r="K21" s="251">
        <f t="shared" si="2"/>
        <v>22</v>
      </c>
      <c r="L21" s="250">
        <v>0</v>
      </c>
      <c r="M21" s="250">
        <v>4</v>
      </c>
      <c r="N21" s="250">
        <v>6</v>
      </c>
      <c r="O21" s="250">
        <v>6</v>
      </c>
      <c r="P21" s="250">
        <v>2</v>
      </c>
      <c r="Q21" s="250">
        <v>0</v>
      </c>
      <c r="R21" s="250">
        <v>0</v>
      </c>
      <c r="S21" s="252">
        <f t="shared" si="3"/>
        <v>18</v>
      </c>
      <c r="T21" s="257">
        <v>0</v>
      </c>
      <c r="U21" s="250">
        <v>0</v>
      </c>
      <c r="V21" s="250">
        <v>1</v>
      </c>
      <c r="W21" s="250">
        <v>1</v>
      </c>
      <c r="X21" s="250">
        <v>0</v>
      </c>
      <c r="Y21" s="250">
        <v>0</v>
      </c>
      <c r="Z21" s="250">
        <v>0</v>
      </c>
      <c r="AA21" s="250">
        <f t="shared" si="4"/>
        <v>2</v>
      </c>
      <c r="AC21" s="254"/>
    </row>
    <row r="22" spans="1:29" ht="27.75" customHeight="1" x14ac:dyDescent="0.45">
      <c r="A22" s="218"/>
      <c r="B22" s="258"/>
      <c r="C22" s="259"/>
      <c r="D22" s="260"/>
      <c r="E22" s="261"/>
      <c r="F22" s="262"/>
      <c r="G22" s="261"/>
      <c r="H22" s="261"/>
      <c r="I22" s="261"/>
      <c r="J22" s="261"/>
      <c r="K22" s="263"/>
      <c r="L22" s="260"/>
      <c r="M22" s="261"/>
      <c r="N22" s="262"/>
      <c r="O22" s="261"/>
      <c r="P22" s="261"/>
      <c r="Q22" s="261"/>
      <c r="R22" s="261"/>
      <c r="S22" s="264"/>
      <c r="T22" s="265"/>
      <c r="U22" s="261"/>
      <c r="V22" s="262"/>
      <c r="W22" s="261"/>
      <c r="X22" s="261"/>
      <c r="Y22" s="261"/>
      <c r="Z22" s="261"/>
      <c r="AA22" s="261"/>
    </row>
    <row r="23" spans="1:29" ht="27.75" customHeight="1" x14ac:dyDescent="0.45">
      <c r="A23" s="1032" t="s">
        <v>475</v>
      </c>
      <c r="B23" s="1033"/>
      <c r="C23" s="1034"/>
      <c r="D23" s="233">
        <f t="shared" ref="D23:AA23" si="5">SUM(D25:D45)</f>
        <v>4</v>
      </c>
      <c r="E23" s="233">
        <f t="shared" si="5"/>
        <v>20</v>
      </c>
      <c r="F23" s="233">
        <f t="shared" si="5"/>
        <v>28</v>
      </c>
      <c r="G23" s="233">
        <f t="shared" si="5"/>
        <v>15</v>
      </c>
      <c r="H23" s="233">
        <f t="shared" si="5"/>
        <v>6</v>
      </c>
      <c r="I23" s="233">
        <f t="shared" si="5"/>
        <v>0</v>
      </c>
      <c r="J23" s="233">
        <f t="shared" si="5"/>
        <v>0</v>
      </c>
      <c r="K23" s="238">
        <f t="shared" si="5"/>
        <v>73</v>
      </c>
      <c r="L23" s="233">
        <f t="shared" si="5"/>
        <v>3</v>
      </c>
      <c r="M23" s="233">
        <f t="shared" si="5"/>
        <v>14</v>
      </c>
      <c r="N23" s="233">
        <f t="shared" si="5"/>
        <v>14</v>
      </c>
      <c r="O23" s="233">
        <f t="shared" si="5"/>
        <v>8</v>
      </c>
      <c r="P23" s="233">
        <f t="shared" si="5"/>
        <v>5</v>
      </c>
      <c r="Q23" s="233">
        <f t="shared" si="5"/>
        <v>0</v>
      </c>
      <c r="R23" s="233">
        <f t="shared" si="5"/>
        <v>0</v>
      </c>
      <c r="S23" s="239">
        <f t="shared" si="5"/>
        <v>44</v>
      </c>
      <c r="T23" s="266">
        <f t="shared" si="5"/>
        <v>0</v>
      </c>
      <c r="U23" s="233">
        <f t="shared" si="5"/>
        <v>0</v>
      </c>
      <c r="V23" s="233">
        <f t="shared" si="5"/>
        <v>1</v>
      </c>
      <c r="W23" s="233">
        <f t="shared" si="5"/>
        <v>2</v>
      </c>
      <c r="X23" s="233">
        <f t="shared" si="5"/>
        <v>2</v>
      </c>
      <c r="Y23" s="233">
        <f t="shared" si="5"/>
        <v>0</v>
      </c>
      <c r="Z23" s="233">
        <f t="shared" si="5"/>
        <v>0</v>
      </c>
      <c r="AA23" s="233">
        <f t="shared" si="5"/>
        <v>5</v>
      </c>
    </row>
    <row r="24" spans="1:29" ht="27.75" customHeight="1" x14ac:dyDescent="0.45">
      <c r="A24" s="231"/>
      <c r="B24" s="241"/>
      <c r="C24" s="248"/>
      <c r="D24" s="243"/>
      <c r="E24" s="244"/>
      <c r="F24" s="244"/>
      <c r="G24" s="244"/>
      <c r="H24" s="244"/>
      <c r="I24" s="244"/>
      <c r="J24" s="244"/>
      <c r="K24" s="245"/>
      <c r="L24" s="243"/>
      <c r="M24" s="244"/>
      <c r="N24" s="244"/>
      <c r="O24" s="244"/>
      <c r="P24" s="244"/>
      <c r="Q24" s="244"/>
      <c r="R24" s="244"/>
      <c r="S24" s="246"/>
      <c r="T24" s="247"/>
      <c r="U24" s="244"/>
      <c r="V24" s="244"/>
      <c r="W24" s="244"/>
      <c r="X24" s="244"/>
      <c r="Y24" s="244"/>
      <c r="Z24" s="244"/>
      <c r="AA24" s="244"/>
    </row>
    <row r="25" spans="1:29" ht="27.75" customHeight="1" x14ac:dyDescent="0.45">
      <c r="A25" s="1037" t="s">
        <v>150</v>
      </c>
      <c r="B25" s="1038"/>
      <c r="C25" s="267" t="s">
        <v>392</v>
      </c>
      <c r="D25" s="250">
        <v>0</v>
      </c>
      <c r="E25" s="250">
        <v>0</v>
      </c>
      <c r="F25" s="250">
        <v>1</v>
      </c>
      <c r="G25" s="250">
        <v>0</v>
      </c>
      <c r="H25" s="250">
        <v>0</v>
      </c>
      <c r="I25" s="250">
        <v>0</v>
      </c>
      <c r="J25" s="250">
        <v>0</v>
      </c>
      <c r="K25" s="268">
        <f t="shared" ref="K25:K45" si="6">SUM(D25:J25)</f>
        <v>1</v>
      </c>
      <c r="L25" s="250">
        <v>0</v>
      </c>
      <c r="M25" s="250">
        <v>0</v>
      </c>
      <c r="N25" s="250">
        <v>1</v>
      </c>
      <c r="O25" s="250">
        <v>0</v>
      </c>
      <c r="P25" s="250">
        <v>0</v>
      </c>
      <c r="Q25" s="250">
        <v>0</v>
      </c>
      <c r="R25" s="250">
        <v>0</v>
      </c>
      <c r="S25" s="252">
        <f t="shared" ref="S25:S45" si="7">SUM(L25:R25)</f>
        <v>1</v>
      </c>
      <c r="T25" s="257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f t="shared" ref="AA25:AA45" si="8">SUM(T25:Z25)</f>
        <v>0</v>
      </c>
      <c r="AC25" s="269"/>
    </row>
    <row r="26" spans="1:29" ht="27.75" customHeight="1" x14ac:dyDescent="0.45">
      <c r="A26" s="1039"/>
      <c r="B26" s="1040"/>
      <c r="C26" s="267" t="s">
        <v>393</v>
      </c>
      <c r="D26" s="250">
        <v>0</v>
      </c>
      <c r="E26" s="250">
        <v>1</v>
      </c>
      <c r="F26" s="250">
        <v>0</v>
      </c>
      <c r="G26" s="250">
        <v>0</v>
      </c>
      <c r="H26" s="250">
        <v>0</v>
      </c>
      <c r="I26" s="250">
        <v>0</v>
      </c>
      <c r="J26" s="250">
        <v>0</v>
      </c>
      <c r="K26" s="268">
        <f t="shared" si="6"/>
        <v>1</v>
      </c>
      <c r="L26" s="250">
        <v>0</v>
      </c>
      <c r="M26" s="250">
        <v>1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2">
        <f t="shared" si="7"/>
        <v>1</v>
      </c>
      <c r="T26" s="257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f t="shared" si="8"/>
        <v>0</v>
      </c>
      <c r="AC26" s="269"/>
    </row>
    <row r="27" spans="1:29" ht="27.75" customHeight="1" x14ac:dyDescent="0.45">
      <c r="A27" s="1039"/>
      <c r="B27" s="1040"/>
      <c r="C27" s="270" t="s">
        <v>394</v>
      </c>
      <c r="D27" s="271">
        <v>0</v>
      </c>
      <c r="E27" s="271">
        <v>0</v>
      </c>
      <c r="F27" s="271">
        <v>0</v>
      </c>
      <c r="G27" s="271">
        <v>1</v>
      </c>
      <c r="H27" s="271">
        <v>0</v>
      </c>
      <c r="I27" s="271">
        <v>0</v>
      </c>
      <c r="J27" s="271">
        <v>0</v>
      </c>
      <c r="K27" s="272">
        <f t="shared" si="6"/>
        <v>1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271">
        <v>0</v>
      </c>
      <c r="S27" s="273">
        <f t="shared" si="7"/>
        <v>0</v>
      </c>
      <c r="T27" s="274">
        <v>0</v>
      </c>
      <c r="U27" s="271">
        <v>0</v>
      </c>
      <c r="V27" s="271">
        <v>0</v>
      </c>
      <c r="W27" s="271">
        <v>0</v>
      </c>
      <c r="X27" s="271">
        <v>0</v>
      </c>
      <c r="Y27" s="271">
        <v>0</v>
      </c>
      <c r="Z27" s="271">
        <v>0</v>
      </c>
      <c r="AA27" s="271">
        <f t="shared" si="8"/>
        <v>0</v>
      </c>
      <c r="AC27" s="269"/>
    </row>
    <row r="28" spans="1:29" ht="27.75" customHeight="1" x14ac:dyDescent="0.45">
      <c r="A28" s="1041" t="s">
        <v>474</v>
      </c>
      <c r="B28" s="1042"/>
      <c r="C28" s="248" t="s">
        <v>395</v>
      </c>
      <c r="D28" s="250">
        <v>0</v>
      </c>
      <c r="E28" s="250">
        <v>1</v>
      </c>
      <c r="F28" s="250">
        <v>0</v>
      </c>
      <c r="G28" s="250">
        <v>0</v>
      </c>
      <c r="H28" s="250">
        <v>0</v>
      </c>
      <c r="I28" s="250">
        <v>0</v>
      </c>
      <c r="J28" s="250">
        <v>0</v>
      </c>
      <c r="K28" s="268">
        <f t="shared" si="6"/>
        <v>1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2">
        <f t="shared" si="7"/>
        <v>0</v>
      </c>
      <c r="T28" s="257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f t="shared" si="8"/>
        <v>0</v>
      </c>
      <c r="AC28" s="269"/>
    </row>
    <row r="29" spans="1:29" ht="27.75" customHeight="1" x14ac:dyDescent="0.45">
      <c r="A29" s="1041"/>
      <c r="B29" s="1042"/>
      <c r="C29" s="248" t="s">
        <v>396</v>
      </c>
      <c r="D29" s="250">
        <v>0</v>
      </c>
      <c r="E29" s="250">
        <v>0</v>
      </c>
      <c r="F29" s="250">
        <v>2</v>
      </c>
      <c r="G29" s="250">
        <v>1</v>
      </c>
      <c r="H29" s="250">
        <v>0</v>
      </c>
      <c r="I29" s="250">
        <v>0</v>
      </c>
      <c r="J29" s="250">
        <v>0</v>
      </c>
      <c r="K29" s="268">
        <f t="shared" si="6"/>
        <v>3</v>
      </c>
      <c r="L29" s="250">
        <v>0</v>
      </c>
      <c r="M29" s="250">
        <v>0</v>
      </c>
      <c r="N29" s="250">
        <v>2</v>
      </c>
      <c r="O29" s="250">
        <v>0</v>
      </c>
      <c r="P29" s="250">
        <v>0</v>
      </c>
      <c r="Q29" s="250">
        <v>0</v>
      </c>
      <c r="R29" s="250">
        <v>0</v>
      </c>
      <c r="S29" s="252">
        <f t="shared" si="7"/>
        <v>2</v>
      </c>
      <c r="T29" s="257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f t="shared" si="8"/>
        <v>0</v>
      </c>
      <c r="AC29" s="269"/>
    </row>
    <row r="30" spans="1:29" ht="27.75" customHeight="1" x14ac:dyDescent="0.45">
      <c r="A30" s="1041"/>
      <c r="B30" s="1042"/>
      <c r="C30" s="275" t="s">
        <v>397</v>
      </c>
      <c r="D30" s="271">
        <v>0</v>
      </c>
      <c r="E30" s="271">
        <v>0</v>
      </c>
      <c r="F30" s="271">
        <v>0</v>
      </c>
      <c r="G30" s="271">
        <v>0</v>
      </c>
      <c r="H30" s="271">
        <v>1</v>
      </c>
      <c r="I30" s="271">
        <v>0</v>
      </c>
      <c r="J30" s="271">
        <v>0</v>
      </c>
      <c r="K30" s="272">
        <f t="shared" si="6"/>
        <v>1</v>
      </c>
      <c r="L30" s="271">
        <v>0</v>
      </c>
      <c r="M30" s="271">
        <v>0</v>
      </c>
      <c r="N30" s="271">
        <v>0</v>
      </c>
      <c r="O30" s="271">
        <v>0</v>
      </c>
      <c r="P30" s="271">
        <v>1</v>
      </c>
      <c r="Q30" s="271">
        <v>0</v>
      </c>
      <c r="R30" s="271">
        <v>0</v>
      </c>
      <c r="S30" s="273">
        <f t="shared" si="7"/>
        <v>1</v>
      </c>
      <c r="T30" s="274">
        <v>0</v>
      </c>
      <c r="U30" s="271">
        <v>0</v>
      </c>
      <c r="V30" s="271">
        <v>0</v>
      </c>
      <c r="W30" s="271">
        <v>0</v>
      </c>
      <c r="X30" s="271">
        <v>1</v>
      </c>
      <c r="Y30" s="271">
        <v>0</v>
      </c>
      <c r="Z30" s="271">
        <v>0</v>
      </c>
      <c r="AA30" s="271">
        <f t="shared" si="8"/>
        <v>1</v>
      </c>
      <c r="AC30" s="269"/>
    </row>
    <row r="31" spans="1:29" ht="27.75" customHeight="1" x14ac:dyDescent="0.45">
      <c r="A31" s="1041" t="s">
        <v>156</v>
      </c>
      <c r="B31" s="1042"/>
      <c r="C31" s="248" t="s">
        <v>398</v>
      </c>
      <c r="D31" s="250">
        <v>0</v>
      </c>
      <c r="E31" s="250">
        <v>1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51">
        <f t="shared" si="6"/>
        <v>1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2">
        <f t="shared" si="7"/>
        <v>0</v>
      </c>
      <c r="T31" s="257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f t="shared" si="8"/>
        <v>0</v>
      </c>
      <c r="AC31" s="269"/>
    </row>
    <row r="32" spans="1:29" ht="27.75" customHeight="1" x14ac:dyDescent="0.45">
      <c r="A32" s="1041"/>
      <c r="B32" s="1042"/>
      <c r="C32" s="276" t="s">
        <v>399</v>
      </c>
      <c r="D32" s="271">
        <v>0</v>
      </c>
      <c r="E32" s="250">
        <v>0</v>
      </c>
      <c r="F32" s="250">
        <v>0</v>
      </c>
      <c r="G32" s="250">
        <v>0</v>
      </c>
      <c r="H32" s="250">
        <v>0</v>
      </c>
      <c r="I32" s="250">
        <v>0</v>
      </c>
      <c r="J32" s="250">
        <v>0</v>
      </c>
      <c r="K32" s="272">
        <f t="shared" si="6"/>
        <v>0</v>
      </c>
      <c r="L32" s="271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73">
        <f t="shared" si="7"/>
        <v>0</v>
      </c>
      <c r="T32" s="274">
        <v>0</v>
      </c>
      <c r="U32" s="250">
        <v>0</v>
      </c>
      <c r="V32" s="250">
        <v>0</v>
      </c>
      <c r="W32" s="250">
        <v>1</v>
      </c>
      <c r="X32" s="250">
        <v>0</v>
      </c>
      <c r="Y32" s="250">
        <v>0</v>
      </c>
      <c r="Z32" s="250">
        <v>0</v>
      </c>
      <c r="AA32" s="271">
        <f t="shared" si="8"/>
        <v>1</v>
      </c>
      <c r="AC32" s="269"/>
    </row>
    <row r="33" spans="1:29" ht="27.75" customHeight="1" x14ac:dyDescent="0.45">
      <c r="A33" s="1045" t="s">
        <v>383</v>
      </c>
      <c r="B33" s="1046"/>
      <c r="C33" s="277" t="s">
        <v>400</v>
      </c>
      <c r="D33" s="278">
        <v>0</v>
      </c>
      <c r="E33" s="278">
        <v>0</v>
      </c>
      <c r="F33" s="278">
        <v>3</v>
      </c>
      <c r="G33" s="278">
        <v>2</v>
      </c>
      <c r="H33" s="278">
        <v>0</v>
      </c>
      <c r="I33" s="278">
        <v>0</v>
      </c>
      <c r="J33" s="278">
        <v>0</v>
      </c>
      <c r="K33" s="279">
        <f t="shared" si="6"/>
        <v>5</v>
      </c>
      <c r="L33" s="278">
        <v>0</v>
      </c>
      <c r="M33" s="278">
        <v>0</v>
      </c>
      <c r="N33" s="278">
        <v>2</v>
      </c>
      <c r="O33" s="278">
        <v>2</v>
      </c>
      <c r="P33" s="278">
        <v>0</v>
      </c>
      <c r="Q33" s="278">
        <v>0</v>
      </c>
      <c r="R33" s="278">
        <v>0</v>
      </c>
      <c r="S33" s="280">
        <f t="shared" si="7"/>
        <v>4</v>
      </c>
      <c r="T33" s="281">
        <v>0</v>
      </c>
      <c r="U33" s="278">
        <v>0</v>
      </c>
      <c r="V33" s="278">
        <v>0</v>
      </c>
      <c r="W33" s="278">
        <v>0</v>
      </c>
      <c r="X33" s="278">
        <v>0</v>
      </c>
      <c r="Y33" s="278">
        <v>0</v>
      </c>
      <c r="Z33" s="278">
        <v>0</v>
      </c>
      <c r="AA33" s="278">
        <f t="shared" si="8"/>
        <v>0</v>
      </c>
      <c r="AC33" s="269"/>
    </row>
    <row r="34" spans="1:29" ht="27.75" customHeight="1" x14ac:dyDescent="0.45">
      <c r="A34" s="1043" t="s">
        <v>401</v>
      </c>
      <c r="B34" s="1044"/>
      <c r="C34" s="352" t="s">
        <v>402</v>
      </c>
      <c r="D34" s="250">
        <v>0</v>
      </c>
      <c r="E34" s="250">
        <v>1</v>
      </c>
      <c r="F34" s="250">
        <v>0</v>
      </c>
      <c r="G34" s="250">
        <v>2</v>
      </c>
      <c r="H34" s="282">
        <v>0</v>
      </c>
      <c r="I34" s="282">
        <v>0</v>
      </c>
      <c r="J34" s="282">
        <v>0</v>
      </c>
      <c r="K34" s="283">
        <f t="shared" si="6"/>
        <v>3</v>
      </c>
      <c r="L34" s="250">
        <v>0</v>
      </c>
      <c r="M34" s="250">
        <v>1</v>
      </c>
      <c r="N34" s="250">
        <v>0</v>
      </c>
      <c r="O34" s="250">
        <v>1</v>
      </c>
      <c r="P34" s="282">
        <v>0</v>
      </c>
      <c r="Q34" s="282">
        <v>0</v>
      </c>
      <c r="R34" s="282">
        <v>0</v>
      </c>
      <c r="S34" s="284">
        <f t="shared" si="7"/>
        <v>2</v>
      </c>
      <c r="T34" s="257">
        <v>0</v>
      </c>
      <c r="U34" s="250">
        <v>0</v>
      </c>
      <c r="V34" s="250">
        <v>0</v>
      </c>
      <c r="W34" s="250">
        <v>0</v>
      </c>
      <c r="X34" s="282">
        <v>0</v>
      </c>
      <c r="Y34" s="282">
        <v>0</v>
      </c>
      <c r="Z34" s="282">
        <v>0</v>
      </c>
      <c r="AA34" s="282">
        <f t="shared" si="8"/>
        <v>0</v>
      </c>
      <c r="AC34" s="269"/>
    </row>
    <row r="35" spans="1:29" ht="27.75" customHeight="1" x14ac:dyDescent="0.45">
      <c r="A35" s="1043"/>
      <c r="B35" s="1044"/>
      <c r="C35" s="267" t="s">
        <v>403</v>
      </c>
      <c r="D35" s="250">
        <v>0</v>
      </c>
      <c r="E35" s="250">
        <v>1</v>
      </c>
      <c r="F35" s="250">
        <v>2</v>
      </c>
      <c r="G35" s="250">
        <v>1</v>
      </c>
      <c r="H35" s="250">
        <v>0</v>
      </c>
      <c r="I35" s="250">
        <v>0</v>
      </c>
      <c r="J35" s="250">
        <v>0</v>
      </c>
      <c r="K35" s="251">
        <f t="shared" si="6"/>
        <v>4</v>
      </c>
      <c r="L35" s="250">
        <v>0</v>
      </c>
      <c r="M35" s="250">
        <v>0</v>
      </c>
      <c r="N35" s="250">
        <v>2</v>
      </c>
      <c r="O35" s="250">
        <v>0</v>
      </c>
      <c r="P35" s="250">
        <v>0</v>
      </c>
      <c r="Q35" s="250">
        <v>0</v>
      </c>
      <c r="R35" s="250">
        <v>0</v>
      </c>
      <c r="S35" s="252">
        <f t="shared" si="7"/>
        <v>2</v>
      </c>
      <c r="T35" s="257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f t="shared" si="8"/>
        <v>0</v>
      </c>
      <c r="AC35" s="269"/>
    </row>
    <row r="36" spans="1:29" ht="27.75" customHeight="1" x14ac:dyDescent="0.45">
      <c r="A36" s="1043"/>
      <c r="B36" s="1044"/>
      <c r="C36" s="267" t="s">
        <v>404</v>
      </c>
      <c r="D36" s="250">
        <v>0</v>
      </c>
      <c r="E36" s="250">
        <v>2</v>
      </c>
      <c r="F36" s="250">
        <v>1</v>
      </c>
      <c r="G36" s="250">
        <v>0</v>
      </c>
      <c r="H36" s="250">
        <v>0</v>
      </c>
      <c r="I36" s="250">
        <v>0</v>
      </c>
      <c r="J36" s="250">
        <v>0</v>
      </c>
      <c r="K36" s="251">
        <f t="shared" si="6"/>
        <v>3</v>
      </c>
      <c r="L36" s="250">
        <v>0</v>
      </c>
      <c r="M36" s="250">
        <v>1</v>
      </c>
      <c r="N36" s="250">
        <v>1</v>
      </c>
      <c r="O36" s="250">
        <v>0</v>
      </c>
      <c r="P36" s="250">
        <v>0</v>
      </c>
      <c r="Q36" s="250">
        <v>0</v>
      </c>
      <c r="R36" s="250">
        <v>0</v>
      </c>
      <c r="S36" s="252">
        <f t="shared" si="7"/>
        <v>2</v>
      </c>
      <c r="T36" s="257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f t="shared" si="8"/>
        <v>0</v>
      </c>
      <c r="AC36" s="269"/>
    </row>
    <row r="37" spans="1:29" ht="27.75" customHeight="1" x14ac:dyDescent="0.45">
      <c r="A37" s="1043"/>
      <c r="B37" s="1044"/>
      <c r="C37" s="270" t="s">
        <v>405</v>
      </c>
      <c r="D37" s="271">
        <v>0</v>
      </c>
      <c r="E37" s="250">
        <v>0</v>
      </c>
      <c r="F37" s="250">
        <v>3</v>
      </c>
      <c r="G37" s="250">
        <v>2</v>
      </c>
      <c r="H37" s="250">
        <v>1</v>
      </c>
      <c r="I37" s="250">
        <v>0</v>
      </c>
      <c r="J37" s="250">
        <v>0</v>
      </c>
      <c r="K37" s="272">
        <f t="shared" si="6"/>
        <v>6</v>
      </c>
      <c r="L37" s="271">
        <v>0</v>
      </c>
      <c r="M37" s="250">
        <v>0</v>
      </c>
      <c r="N37" s="250">
        <v>1</v>
      </c>
      <c r="O37" s="250">
        <v>1</v>
      </c>
      <c r="P37" s="250">
        <v>1</v>
      </c>
      <c r="Q37" s="250">
        <v>0</v>
      </c>
      <c r="R37" s="250">
        <v>0</v>
      </c>
      <c r="S37" s="273">
        <f t="shared" si="7"/>
        <v>3</v>
      </c>
      <c r="T37" s="274">
        <v>0</v>
      </c>
      <c r="U37" s="250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71">
        <f t="shared" si="8"/>
        <v>0</v>
      </c>
      <c r="AC37" s="269"/>
    </row>
    <row r="38" spans="1:29" ht="27.75" customHeight="1" x14ac:dyDescent="0.45">
      <c r="A38" s="1035" t="s">
        <v>406</v>
      </c>
      <c r="B38" s="1036"/>
      <c r="C38" s="276" t="s">
        <v>407</v>
      </c>
      <c r="D38" s="278">
        <v>0</v>
      </c>
      <c r="E38" s="278">
        <v>3</v>
      </c>
      <c r="F38" s="278">
        <v>2</v>
      </c>
      <c r="G38" s="278">
        <v>0</v>
      </c>
      <c r="H38" s="278">
        <v>0</v>
      </c>
      <c r="I38" s="278">
        <v>0</v>
      </c>
      <c r="J38" s="278">
        <v>0</v>
      </c>
      <c r="K38" s="268">
        <f t="shared" si="6"/>
        <v>5</v>
      </c>
      <c r="L38" s="278">
        <v>0</v>
      </c>
      <c r="M38" s="278">
        <v>2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  <c r="S38" s="252">
        <f t="shared" si="7"/>
        <v>2</v>
      </c>
      <c r="T38" s="281">
        <v>0</v>
      </c>
      <c r="U38" s="278">
        <v>0</v>
      </c>
      <c r="V38" s="278">
        <v>0</v>
      </c>
      <c r="W38" s="278">
        <v>0</v>
      </c>
      <c r="X38" s="278">
        <v>0</v>
      </c>
      <c r="Y38" s="278">
        <v>0</v>
      </c>
      <c r="Z38" s="278">
        <v>0</v>
      </c>
      <c r="AA38" s="250">
        <f t="shared" si="8"/>
        <v>0</v>
      </c>
      <c r="AC38" s="269"/>
    </row>
    <row r="39" spans="1:29" ht="27.75" customHeight="1" x14ac:dyDescent="0.45">
      <c r="A39" s="1035" t="s">
        <v>408</v>
      </c>
      <c r="B39" s="1036"/>
      <c r="C39" s="276" t="s">
        <v>409</v>
      </c>
      <c r="D39" s="278">
        <v>2</v>
      </c>
      <c r="E39" s="278">
        <v>3</v>
      </c>
      <c r="F39" s="278">
        <v>1</v>
      </c>
      <c r="G39" s="278">
        <v>3</v>
      </c>
      <c r="H39" s="278">
        <v>2</v>
      </c>
      <c r="I39" s="278">
        <v>0</v>
      </c>
      <c r="J39" s="278">
        <v>0</v>
      </c>
      <c r="K39" s="279">
        <f t="shared" si="6"/>
        <v>11</v>
      </c>
      <c r="L39" s="278">
        <v>1</v>
      </c>
      <c r="M39" s="278">
        <v>3</v>
      </c>
      <c r="N39" s="278">
        <v>0</v>
      </c>
      <c r="O39" s="278">
        <v>2</v>
      </c>
      <c r="P39" s="278">
        <v>1</v>
      </c>
      <c r="Q39" s="278">
        <v>0</v>
      </c>
      <c r="R39" s="278">
        <v>0</v>
      </c>
      <c r="S39" s="280">
        <f t="shared" si="7"/>
        <v>7</v>
      </c>
      <c r="T39" s="281">
        <v>0</v>
      </c>
      <c r="U39" s="278">
        <v>0</v>
      </c>
      <c r="V39" s="278">
        <v>0</v>
      </c>
      <c r="W39" s="278">
        <v>0</v>
      </c>
      <c r="X39" s="278">
        <v>0</v>
      </c>
      <c r="Y39" s="278">
        <v>0</v>
      </c>
      <c r="Z39" s="278">
        <v>0</v>
      </c>
      <c r="AA39" s="278">
        <f t="shared" si="8"/>
        <v>0</v>
      </c>
      <c r="AC39" s="269"/>
    </row>
    <row r="40" spans="1:29" ht="27.75" customHeight="1" x14ac:dyDescent="0.45">
      <c r="A40" s="1052" t="s">
        <v>473</v>
      </c>
      <c r="B40" s="1053"/>
      <c r="C40" s="248" t="s">
        <v>410</v>
      </c>
      <c r="D40" s="250">
        <v>0</v>
      </c>
      <c r="E40" s="250">
        <v>0</v>
      </c>
      <c r="F40" s="250">
        <v>5</v>
      </c>
      <c r="G40" s="250">
        <v>1</v>
      </c>
      <c r="H40" s="250">
        <v>0</v>
      </c>
      <c r="I40" s="250">
        <v>0</v>
      </c>
      <c r="J40" s="250">
        <v>0</v>
      </c>
      <c r="K40" s="268">
        <f t="shared" si="6"/>
        <v>6</v>
      </c>
      <c r="L40" s="250">
        <v>0</v>
      </c>
      <c r="M40" s="250">
        <v>0</v>
      </c>
      <c r="N40" s="250">
        <v>1</v>
      </c>
      <c r="O40" s="250">
        <v>0</v>
      </c>
      <c r="P40" s="250">
        <v>0</v>
      </c>
      <c r="Q40" s="250">
        <v>0</v>
      </c>
      <c r="R40" s="250">
        <v>0</v>
      </c>
      <c r="S40" s="252">
        <f t="shared" si="7"/>
        <v>1</v>
      </c>
      <c r="T40" s="257">
        <v>0</v>
      </c>
      <c r="U40" s="250">
        <v>0</v>
      </c>
      <c r="V40" s="250">
        <v>1</v>
      </c>
      <c r="W40" s="250">
        <v>0</v>
      </c>
      <c r="X40" s="250">
        <v>0</v>
      </c>
      <c r="Y40" s="250">
        <v>0</v>
      </c>
      <c r="Z40" s="250">
        <v>0</v>
      </c>
      <c r="AA40" s="250">
        <f t="shared" si="8"/>
        <v>1</v>
      </c>
      <c r="AC40" s="269"/>
    </row>
    <row r="41" spans="1:29" ht="27.75" customHeight="1" x14ac:dyDescent="0.45">
      <c r="A41" s="1052"/>
      <c r="B41" s="1053"/>
      <c r="C41" s="248" t="s">
        <v>411</v>
      </c>
      <c r="D41" s="250">
        <v>1</v>
      </c>
      <c r="E41" s="250">
        <v>1</v>
      </c>
      <c r="F41" s="250">
        <v>1</v>
      </c>
      <c r="G41" s="250">
        <v>1</v>
      </c>
      <c r="H41" s="250">
        <v>0</v>
      </c>
      <c r="I41" s="250">
        <v>0</v>
      </c>
      <c r="J41" s="250">
        <v>0</v>
      </c>
      <c r="K41" s="268">
        <f t="shared" si="6"/>
        <v>4</v>
      </c>
      <c r="L41" s="250">
        <v>1</v>
      </c>
      <c r="M41" s="250">
        <v>1</v>
      </c>
      <c r="N41" s="250">
        <v>0</v>
      </c>
      <c r="O41" s="250">
        <v>1</v>
      </c>
      <c r="P41" s="250">
        <v>0</v>
      </c>
      <c r="Q41" s="250">
        <v>0</v>
      </c>
      <c r="R41" s="250">
        <v>0</v>
      </c>
      <c r="S41" s="252">
        <f t="shared" si="7"/>
        <v>3</v>
      </c>
      <c r="T41" s="257">
        <v>0</v>
      </c>
      <c r="U41" s="250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50">
        <f t="shared" si="8"/>
        <v>0</v>
      </c>
      <c r="AC41" s="269"/>
    </row>
    <row r="42" spans="1:29" ht="27.75" customHeight="1" x14ac:dyDescent="0.45">
      <c r="A42" s="1052"/>
      <c r="B42" s="1053"/>
      <c r="C42" s="276" t="s">
        <v>412</v>
      </c>
      <c r="D42" s="271">
        <v>1</v>
      </c>
      <c r="E42" s="271">
        <v>0</v>
      </c>
      <c r="F42" s="271">
        <v>2</v>
      </c>
      <c r="G42" s="271">
        <v>0</v>
      </c>
      <c r="H42" s="271">
        <v>0</v>
      </c>
      <c r="I42" s="271">
        <v>0</v>
      </c>
      <c r="J42" s="271">
        <v>0</v>
      </c>
      <c r="K42" s="268">
        <f t="shared" si="6"/>
        <v>3</v>
      </c>
      <c r="L42" s="271">
        <v>1</v>
      </c>
      <c r="M42" s="271">
        <v>0</v>
      </c>
      <c r="N42" s="250">
        <v>0</v>
      </c>
      <c r="O42" s="271">
        <v>0</v>
      </c>
      <c r="P42" s="271">
        <v>0</v>
      </c>
      <c r="Q42" s="271">
        <v>0</v>
      </c>
      <c r="R42" s="271">
        <v>0</v>
      </c>
      <c r="S42" s="252">
        <f t="shared" si="7"/>
        <v>1</v>
      </c>
      <c r="T42" s="274">
        <v>0</v>
      </c>
      <c r="U42" s="271">
        <v>0</v>
      </c>
      <c r="V42" s="271">
        <v>0</v>
      </c>
      <c r="W42" s="271">
        <v>0</v>
      </c>
      <c r="X42" s="271">
        <v>0</v>
      </c>
      <c r="Y42" s="271">
        <v>0</v>
      </c>
      <c r="Z42" s="271">
        <v>0</v>
      </c>
      <c r="AA42" s="250">
        <f t="shared" si="8"/>
        <v>0</v>
      </c>
      <c r="AC42" s="269"/>
    </row>
    <row r="43" spans="1:29" ht="27.75" customHeight="1" x14ac:dyDescent="0.45">
      <c r="A43" s="1035" t="s">
        <v>389</v>
      </c>
      <c r="B43" s="1036"/>
      <c r="C43" s="353" t="s">
        <v>413</v>
      </c>
      <c r="D43" s="278">
        <v>0</v>
      </c>
      <c r="E43" s="278">
        <v>2</v>
      </c>
      <c r="F43" s="278">
        <v>0</v>
      </c>
      <c r="G43" s="278">
        <v>1</v>
      </c>
      <c r="H43" s="278">
        <v>1</v>
      </c>
      <c r="I43" s="278">
        <v>0</v>
      </c>
      <c r="J43" s="278">
        <v>0</v>
      </c>
      <c r="K43" s="279">
        <f t="shared" si="6"/>
        <v>4</v>
      </c>
      <c r="L43" s="278">
        <v>0</v>
      </c>
      <c r="M43" s="278">
        <v>2</v>
      </c>
      <c r="N43" s="278">
        <v>0</v>
      </c>
      <c r="O43" s="278">
        <v>1</v>
      </c>
      <c r="P43" s="278">
        <v>1</v>
      </c>
      <c r="Q43" s="278">
        <v>0</v>
      </c>
      <c r="R43" s="278">
        <v>0</v>
      </c>
      <c r="S43" s="280">
        <f t="shared" si="7"/>
        <v>4</v>
      </c>
      <c r="T43" s="281">
        <v>0</v>
      </c>
      <c r="U43" s="278">
        <v>0</v>
      </c>
      <c r="V43" s="278">
        <v>0</v>
      </c>
      <c r="W43" s="278">
        <v>0</v>
      </c>
      <c r="X43" s="278">
        <v>0</v>
      </c>
      <c r="Y43" s="278">
        <v>0</v>
      </c>
      <c r="Z43" s="278">
        <v>0</v>
      </c>
      <c r="AA43" s="278">
        <f t="shared" si="8"/>
        <v>0</v>
      </c>
      <c r="AC43" s="269"/>
    </row>
    <row r="44" spans="1:29" ht="27.75" customHeight="1" x14ac:dyDescent="0.45">
      <c r="A44" s="1035" t="s">
        <v>390</v>
      </c>
      <c r="B44" s="1036"/>
      <c r="C44" s="276" t="s">
        <v>414</v>
      </c>
      <c r="D44" s="278">
        <v>0</v>
      </c>
      <c r="E44" s="278">
        <v>1</v>
      </c>
      <c r="F44" s="278">
        <v>2</v>
      </c>
      <c r="G44" s="278">
        <v>0</v>
      </c>
      <c r="H44" s="278">
        <v>0</v>
      </c>
      <c r="I44" s="278">
        <v>0</v>
      </c>
      <c r="J44" s="278">
        <v>0</v>
      </c>
      <c r="K44" s="279">
        <f t="shared" si="6"/>
        <v>3</v>
      </c>
      <c r="L44" s="278">
        <v>0</v>
      </c>
      <c r="M44" s="278">
        <v>1</v>
      </c>
      <c r="N44" s="278">
        <v>2</v>
      </c>
      <c r="O44" s="278">
        <v>0</v>
      </c>
      <c r="P44" s="278">
        <v>0</v>
      </c>
      <c r="Q44" s="278">
        <v>0</v>
      </c>
      <c r="R44" s="278">
        <v>0</v>
      </c>
      <c r="S44" s="280">
        <f t="shared" si="7"/>
        <v>3</v>
      </c>
      <c r="T44" s="281">
        <v>0</v>
      </c>
      <c r="U44" s="278">
        <v>0</v>
      </c>
      <c r="V44" s="278">
        <v>0</v>
      </c>
      <c r="W44" s="278">
        <v>0</v>
      </c>
      <c r="X44" s="278">
        <v>1</v>
      </c>
      <c r="Y44" s="278">
        <v>0</v>
      </c>
      <c r="Z44" s="278">
        <v>0</v>
      </c>
      <c r="AA44" s="278">
        <f t="shared" si="8"/>
        <v>1</v>
      </c>
      <c r="AC44" s="269"/>
    </row>
    <row r="45" spans="1:29" ht="27.75" customHeight="1" x14ac:dyDescent="0.45">
      <c r="A45" s="1035" t="s">
        <v>391</v>
      </c>
      <c r="B45" s="1036"/>
      <c r="C45" s="275" t="s">
        <v>415</v>
      </c>
      <c r="D45" s="285">
        <v>0</v>
      </c>
      <c r="E45" s="271">
        <v>3</v>
      </c>
      <c r="F45" s="271">
        <v>3</v>
      </c>
      <c r="G45" s="271">
        <v>0</v>
      </c>
      <c r="H45" s="271">
        <v>1</v>
      </c>
      <c r="I45" s="271">
        <v>0</v>
      </c>
      <c r="J45" s="271">
        <v>0</v>
      </c>
      <c r="K45" s="279">
        <f t="shared" si="6"/>
        <v>7</v>
      </c>
      <c r="L45" s="285">
        <v>0</v>
      </c>
      <c r="M45" s="271">
        <v>2</v>
      </c>
      <c r="N45" s="271">
        <v>2</v>
      </c>
      <c r="O45" s="271">
        <v>0</v>
      </c>
      <c r="P45" s="271">
        <v>1</v>
      </c>
      <c r="Q45" s="271">
        <v>0</v>
      </c>
      <c r="R45" s="271">
        <v>0</v>
      </c>
      <c r="S45" s="280">
        <f t="shared" si="7"/>
        <v>5</v>
      </c>
      <c r="T45" s="286">
        <v>0</v>
      </c>
      <c r="U45" s="271">
        <v>0</v>
      </c>
      <c r="V45" s="271">
        <v>0</v>
      </c>
      <c r="W45" s="271">
        <v>1</v>
      </c>
      <c r="X45" s="271">
        <v>0</v>
      </c>
      <c r="Y45" s="271">
        <v>0</v>
      </c>
      <c r="Z45" s="271">
        <v>0</v>
      </c>
      <c r="AA45" s="278">
        <f t="shared" si="8"/>
        <v>1</v>
      </c>
      <c r="AC45" s="269"/>
    </row>
    <row r="46" spans="1:29" ht="27" customHeight="1" x14ac:dyDescent="0.45">
      <c r="A46" s="287" t="s">
        <v>600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9"/>
      <c r="T46" s="288"/>
      <c r="U46" s="288"/>
      <c r="V46" s="288"/>
      <c r="W46" s="288"/>
      <c r="X46" s="288"/>
      <c r="Y46" s="288"/>
      <c r="Z46" s="288"/>
      <c r="AA46" s="289"/>
    </row>
    <row r="47" spans="1:29" ht="15" customHeight="1" x14ac:dyDescent="0.45">
      <c r="A47" s="216"/>
    </row>
    <row r="48" spans="1:29" x14ac:dyDescent="0.45">
      <c r="A48" s="216"/>
    </row>
    <row r="49" spans="1:1" x14ac:dyDescent="0.45">
      <c r="A49" s="216"/>
    </row>
    <row r="50" spans="1:1" x14ac:dyDescent="0.45">
      <c r="A50" s="216"/>
    </row>
    <row r="51" spans="1:1" x14ac:dyDescent="0.45">
      <c r="A51" s="216"/>
    </row>
    <row r="52" spans="1:1" x14ac:dyDescent="0.45">
      <c r="A52" s="216"/>
    </row>
    <row r="53" spans="1:1" x14ac:dyDescent="0.45">
      <c r="A53" s="216"/>
    </row>
    <row r="54" spans="1:1" x14ac:dyDescent="0.45">
      <c r="A54" s="216"/>
    </row>
    <row r="55" spans="1:1" x14ac:dyDescent="0.45">
      <c r="A55" s="216"/>
    </row>
    <row r="56" spans="1:1" x14ac:dyDescent="0.45">
      <c r="A56" s="216"/>
    </row>
    <row r="57" spans="1:1" x14ac:dyDescent="0.45">
      <c r="A57" s="216"/>
    </row>
    <row r="58" spans="1:1" x14ac:dyDescent="0.45">
      <c r="A58" s="216"/>
    </row>
    <row r="59" spans="1:1" x14ac:dyDescent="0.45">
      <c r="A59" s="216"/>
    </row>
    <row r="60" spans="1:1" x14ac:dyDescent="0.45">
      <c r="A60" s="216"/>
    </row>
    <row r="61" spans="1:1" x14ac:dyDescent="0.45">
      <c r="A61" s="216"/>
    </row>
    <row r="62" spans="1:1" x14ac:dyDescent="0.45">
      <c r="A62" s="216"/>
    </row>
    <row r="63" spans="1:1" x14ac:dyDescent="0.45">
      <c r="A63" s="216"/>
    </row>
    <row r="64" spans="1:1" x14ac:dyDescent="0.45">
      <c r="A64" s="216"/>
    </row>
    <row r="65" spans="1:1" x14ac:dyDescent="0.45">
      <c r="A65" s="216"/>
    </row>
    <row r="66" spans="1:1" x14ac:dyDescent="0.45">
      <c r="A66" s="216"/>
    </row>
    <row r="67" spans="1:1" x14ac:dyDescent="0.45">
      <c r="A67" s="216"/>
    </row>
  </sheetData>
  <mergeCells count="17">
    <mergeCell ref="A39:B39"/>
    <mergeCell ref="A40:B42"/>
    <mergeCell ref="A43:B43"/>
    <mergeCell ref="A44:B44"/>
    <mergeCell ref="A45:B45"/>
    <mergeCell ref="A1:AA1"/>
    <mergeCell ref="U3:Z3"/>
    <mergeCell ref="E3:J3"/>
    <mergeCell ref="M3:R3"/>
    <mergeCell ref="A6:C6"/>
    <mergeCell ref="A23:C23"/>
    <mergeCell ref="A38:B38"/>
    <mergeCell ref="A25:B27"/>
    <mergeCell ref="A28:B30"/>
    <mergeCell ref="A34:B37"/>
    <mergeCell ref="A31:B32"/>
    <mergeCell ref="A33:B33"/>
  </mergeCells>
  <phoneticPr fontId="4"/>
  <printOptions horizontalCentered="1"/>
  <pageMargins left="0.39370078740157483" right="0.39370078740157483" top="0.59055118110236227" bottom="0.39370078740157483" header="0" footer="0.19685039370078741"/>
  <pageSetup paperSize="9" scale="65" firstPageNumber="18" orientation="portrait" useFirstPageNumber="1" r:id="rId1"/>
  <headerFooter scaleWithDoc="0">
    <oddFooter>&amp;C&amp;"ＭＳ ゴシック,標準"&amp;8－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6"/>
  <sheetViews>
    <sheetView tabSelected="1" zoomScale="70" zoomScaleNormal="70" zoomScaleSheetLayoutView="85" zoomScalePageLayoutView="70" workbookViewId="0">
      <selection sqref="A1:AK1"/>
    </sheetView>
  </sheetViews>
  <sheetFormatPr defaultColWidth="8.796875" defaultRowHeight="18.75" x14ac:dyDescent="0.45"/>
  <cols>
    <col min="1" max="1" width="11.796875" style="90" customWidth="1"/>
    <col min="2" max="2" width="5.09765625" style="90" customWidth="1"/>
    <col min="3" max="4" width="10.69921875" style="90" customWidth="1"/>
    <col min="5" max="5" width="8.69921875" style="90" customWidth="1"/>
    <col min="6" max="6" width="3.69921875" style="90" customWidth="1"/>
    <col min="7" max="7" width="11.69921875" style="90" customWidth="1"/>
    <col min="8" max="8" width="8.69921875" style="90" customWidth="1"/>
    <col min="9" max="9" width="3.69921875" style="90" customWidth="1"/>
    <col min="10" max="10" width="11.69921875" style="90" customWidth="1"/>
    <col min="11" max="11" width="5.69921875" style="90" customWidth="1"/>
    <col min="12" max="12" width="6.69921875" style="90" customWidth="1"/>
    <col min="13" max="14" width="11.69921875" style="90" customWidth="1"/>
    <col min="15" max="16384" width="8.796875" style="90"/>
  </cols>
  <sheetData>
    <row r="1" spans="1:14" ht="38.25" x14ac:dyDescent="0.45">
      <c r="A1" s="738" t="s">
        <v>14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</row>
    <row r="2" spans="1:14" ht="18.95" customHeight="1" x14ac:dyDescent="0.45">
      <c r="A2" s="91">
        <v>44317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3.1" customHeight="1" x14ac:dyDescent="0.45">
      <c r="A3" s="740" t="s">
        <v>15</v>
      </c>
      <c r="B3" s="742" t="s">
        <v>16</v>
      </c>
      <c r="C3" s="743"/>
      <c r="D3" s="743"/>
      <c r="E3" s="747" t="s">
        <v>17</v>
      </c>
      <c r="F3" s="748"/>
      <c r="G3" s="748"/>
      <c r="H3" s="748"/>
      <c r="I3" s="749"/>
      <c r="J3" s="742" t="s">
        <v>18</v>
      </c>
      <c r="K3" s="742" t="s">
        <v>19</v>
      </c>
      <c r="L3" s="743"/>
      <c r="M3" s="742" t="s">
        <v>20</v>
      </c>
      <c r="N3" s="745" t="s">
        <v>0</v>
      </c>
    </row>
    <row r="4" spans="1:14" ht="23.1" customHeight="1" x14ac:dyDescent="0.45">
      <c r="A4" s="741"/>
      <c r="B4" s="744"/>
      <c r="C4" s="744"/>
      <c r="D4" s="744"/>
      <c r="E4" s="750" t="s">
        <v>21</v>
      </c>
      <c r="F4" s="751"/>
      <c r="G4" s="351" t="s">
        <v>22</v>
      </c>
      <c r="H4" s="750" t="s">
        <v>23</v>
      </c>
      <c r="I4" s="723"/>
      <c r="J4" s="744"/>
      <c r="K4" s="744"/>
      <c r="L4" s="744"/>
      <c r="M4" s="744"/>
      <c r="N4" s="746"/>
    </row>
    <row r="5" spans="1:14" ht="27" customHeight="1" x14ac:dyDescent="0.45">
      <c r="A5" s="94"/>
      <c r="B5" s="708" t="s">
        <v>2</v>
      </c>
      <c r="C5" s="709"/>
      <c r="D5" s="710"/>
      <c r="E5" s="641">
        <v>42</v>
      </c>
      <c r="F5" s="642"/>
      <c r="G5" s="591">
        <v>0</v>
      </c>
      <c r="H5" s="641">
        <f>SUM(E5:G5)</f>
        <v>42</v>
      </c>
      <c r="I5" s="642"/>
      <c r="J5" s="591">
        <v>130</v>
      </c>
      <c r="K5" s="619">
        <v>1424</v>
      </c>
      <c r="L5" s="620"/>
      <c r="M5" s="591">
        <v>288</v>
      </c>
      <c r="N5" s="592">
        <v>40</v>
      </c>
    </row>
    <row r="6" spans="1:14" ht="27" customHeight="1" x14ac:dyDescent="0.45">
      <c r="A6" s="707" t="s">
        <v>24</v>
      </c>
      <c r="B6" s="708" t="s">
        <v>3</v>
      </c>
      <c r="C6" s="709"/>
      <c r="D6" s="710"/>
      <c r="E6" s="672">
        <v>2</v>
      </c>
      <c r="F6" s="673"/>
      <c r="G6" s="591">
        <v>0</v>
      </c>
      <c r="H6" s="641">
        <f t="shared" ref="H6:H7" si="0">SUM(E6:G6)</f>
        <v>2</v>
      </c>
      <c r="I6" s="642"/>
      <c r="J6" s="591">
        <v>6</v>
      </c>
      <c r="K6" s="619">
        <v>93</v>
      </c>
      <c r="L6" s="620"/>
      <c r="M6" s="591">
        <v>11</v>
      </c>
      <c r="N6" s="592">
        <v>1</v>
      </c>
    </row>
    <row r="7" spans="1:14" ht="27" customHeight="1" thickBot="1" x14ac:dyDescent="0.5">
      <c r="A7" s="707"/>
      <c r="B7" s="697" t="s">
        <v>4</v>
      </c>
      <c r="C7" s="725"/>
      <c r="D7" s="712"/>
      <c r="E7" s="702">
        <v>322</v>
      </c>
      <c r="F7" s="703"/>
      <c r="G7" s="593">
        <v>0</v>
      </c>
      <c r="H7" s="644">
        <f t="shared" si="0"/>
        <v>322</v>
      </c>
      <c r="I7" s="752"/>
      <c r="J7" s="593">
        <v>1797</v>
      </c>
      <c r="K7" s="636">
        <v>36492</v>
      </c>
      <c r="L7" s="637"/>
      <c r="M7" s="593">
        <v>3977</v>
      </c>
      <c r="N7" s="594">
        <v>1133</v>
      </c>
    </row>
    <row r="8" spans="1:14" ht="27" customHeight="1" thickTop="1" x14ac:dyDescent="0.45">
      <c r="A8" s="94"/>
      <c r="B8" s="731" t="s">
        <v>23</v>
      </c>
      <c r="C8" s="732"/>
      <c r="D8" s="733"/>
      <c r="E8" s="700">
        <f>SUM(E5:F7)</f>
        <v>366</v>
      </c>
      <c r="F8" s="701"/>
      <c r="G8" s="595">
        <f>SUM(G5:G7)</f>
        <v>0</v>
      </c>
      <c r="H8" s="700">
        <f>SUM(H5:I7)</f>
        <v>366</v>
      </c>
      <c r="I8" s="734"/>
      <c r="J8" s="595">
        <f>SUM(J5:J7)</f>
        <v>1933</v>
      </c>
      <c r="K8" s="700">
        <f>SUM(K5:L7)</f>
        <v>38009</v>
      </c>
      <c r="L8" s="701"/>
      <c r="M8" s="595">
        <f>SUM(M5:M7)</f>
        <v>4276</v>
      </c>
      <c r="N8" s="595">
        <f>SUM(N5:N7)</f>
        <v>1174</v>
      </c>
    </row>
    <row r="9" spans="1:14" ht="27" customHeight="1" x14ac:dyDescent="0.45">
      <c r="A9" s="95"/>
      <c r="B9" s="708" t="s">
        <v>2</v>
      </c>
      <c r="C9" s="709"/>
      <c r="D9" s="710"/>
      <c r="E9" s="641">
        <v>19</v>
      </c>
      <c r="F9" s="642"/>
      <c r="G9" s="591">
        <v>0</v>
      </c>
      <c r="H9" s="641">
        <f>SUM(E9:G9)</f>
        <v>19</v>
      </c>
      <c r="I9" s="642"/>
      <c r="J9" s="591">
        <v>75</v>
      </c>
      <c r="K9" s="619">
        <v>1871</v>
      </c>
      <c r="L9" s="620"/>
      <c r="M9" s="591">
        <v>337</v>
      </c>
      <c r="N9" s="592">
        <v>82</v>
      </c>
    </row>
    <row r="10" spans="1:14" ht="27" customHeight="1" x14ac:dyDescent="0.45">
      <c r="A10" s="707" t="s">
        <v>40</v>
      </c>
      <c r="B10" s="708" t="s">
        <v>3</v>
      </c>
      <c r="C10" s="709"/>
      <c r="D10" s="710"/>
      <c r="E10" s="672">
        <v>0</v>
      </c>
      <c r="F10" s="673"/>
      <c r="G10" s="591">
        <v>0</v>
      </c>
      <c r="H10" s="641">
        <f t="shared" ref="H10:H11" si="1">SUM(E10:G10)</f>
        <v>0</v>
      </c>
      <c r="I10" s="642"/>
      <c r="J10" s="591">
        <v>0</v>
      </c>
      <c r="K10" s="619">
        <v>0</v>
      </c>
      <c r="L10" s="620"/>
      <c r="M10" s="591">
        <v>0</v>
      </c>
      <c r="N10" s="592">
        <v>0</v>
      </c>
    </row>
    <row r="11" spans="1:14" ht="27" customHeight="1" thickBot="1" x14ac:dyDescent="0.5">
      <c r="A11" s="707"/>
      <c r="B11" s="697" t="s">
        <v>4</v>
      </c>
      <c r="C11" s="725"/>
      <c r="D11" s="712"/>
      <c r="E11" s="702">
        <v>253</v>
      </c>
      <c r="F11" s="703"/>
      <c r="G11" s="593">
        <v>0</v>
      </c>
      <c r="H11" s="644">
        <f t="shared" si="1"/>
        <v>253</v>
      </c>
      <c r="I11" s="752"/>
      <c r="J11" s="593">
        <v>1047</v>
      </c>
      <c r="K11" s="636">
        <v>32849</v>
      </c>
      <c r="L11" s="637"/>
      <c r="M11" s="593">
        <v>5600</v>
      </c>
      <c r="N11" s="594">
        <v>1462</v>
      </c>
    </row>
    <row r="12" spans="1:14" ht="27" customHeight="1" thickTop="1" x14ac:dyDescent="0.45">
      <c r="A12" s="96"/>
      <c r="B12" s="731" t="s">
        <v>23</v>
      </c>
      <c r="C12" s="732"/>
      <c r="D12" s="733"/>
      <c r="E12" s="700">
        <f>SUM(E9:F11)</f>
        <v>272</v>
      </c>
      <c r="F12" s="701"/>
      <c r="G12" s="595">
        <f>SUM(G9:G11)</f>
        <v>0</v>
      </c>
      <c r="H12" s="700">
        <f>SUM(H9:I11)</f>
        <v>272</v>
      </c>
      <c r="I12" s="734"/>
      <c r="J12" s="595">
        <f>SUM(J9:J11)</f>
        <v>1122</v>
      </c>
      <c r="K12" s="700">
        <f>SUM(K9:L11)</f>
        <v>34720</v>
      </c>
      <c r="L12" s="701"/>
      <c r="M12" s="595">
        <f>SUM(M9:M11)</f>
        <v>5937</v>
      </c>
      <c r="N12" s="595">
        <f>SUM(N9:N11)</f>
        <v>1544</v>
      </c>
    </row>
    <row r="13" spans="1:14" ht="27" customHeight="1" x14ac:dyDescent="0.45">
      <c r="A13" s="97"/>
      <c r="B13" s="708" t="s">
        <v>2</v>
      </c>
      <c r="C13" s="709"/>
      <c r="D13" s="710"/>
      <c r="E13" s="619">
        <v>973</v>
      </c>
      <c r="F13" s="638"/>
      <c r="G13" s="591">
        <v>5</v>
      </c>
      <c r="H13" s="641">
        <f>SUM(E13:G13)</f>
        <v>978</v>
      </c>
      <c r="I13" s="638"/>
      <c r="J13" s="591">
        <v>11793</v>
      </c>
      <c r="K13" s="619">
        <v>230338</v>
      </c>
      <c r="L13" s="620"/>
      <c r="M13" s="591">
        <v>18949</v>
      </c>
      <c r="N13" s="592">
        <v>3578</v>
      </c>
    </row>
    <row r="14" spans="1:14" ht="27" customHeight="1" x14ac:dyDescent="0.45">
      <c r="A14" s="707" t="s">
        <v>25</v>
      </c>
      <c r="B14" s="708" t="s">
        <v>3</v>
      </c>
      <c r="C14" s="709"/>
      <c r="D14" s="710"/>
      <c r="E14" s="619">
        <v>3</v>
      </c>
      <c r="F14" s="638"/>
      <c r="G14" s="591">
        <v>0</v>
      </c>
      <c r="H14" s="641">
        <f t="shared" ref="H14:H15" si="2">SUM(E14:G14)</f>
        <v>3</v>
      </c>
      <c r="I14" s="638"/>
      <c r="J14" s="591">
        <v>39</v>
      </c>
      <c r="K14" s="619">
        <v>1239</v>
      </c>
      <c r="L14" s="620"/>
      <c r="M14" s="591">
        <v>61</v>
      </c>
      <c r="N14" s="592">
        <v>3</v>
      </c>
    </row>
    <row r="15" spans="1:14" ht="27" customHeight="1" thickBot="1" x14ac:dyDescent="0.5">
      <c r="A15" s="707"/>
      <c r="B15" s="697" t="s">
        <v>4</v>
      </c>
      <c r="C15" s="725"/>
      <c r="D15" s="712"/>
      <c r="E15" s="636">
        <v>3</v>
      </c>
      <c r="F15" s="643"/>
      <c r="G15" s="593">
        <v>0</v>
      </c>
      <c r="H15" s="644">
        <f t="shared" si="2"/>
        <v>3</v>
      </c>
      <c r="I15" s="643"/>
      <c r="J15" s="593">
        <v>12</v>
      </c>
      <c r="K15" s="636">
        <v>137</v>
      </c>
      <c r="L15" s="637"/>
      <c r="M15" s="593">
        <v>18</v>
      </c>
      <c r="N15" s="594">
        <v>2</v>
      </c>
    </row>
    <row r="16" spans="1:14" ht="27" customHeight="1" thickTop="1" x14ac:dyDescent="0.45">
      <c r="A16" s="96"/>
      <c r="B16" s="731" t="s">
        <v>1</v>
      </c>
      <c r="C16" s="732"/>
      <c r="D16" s="733"/>
      <c r="E16" s="700">
        <f>SUM(E13:F15)</f>
        <v>979</v>
      </c>
      <c r="F16" s="701"/>
      <c r="G16" s="595">
        <f>SUM(G13:G15)</f>
        <v>5</v>
      </c>
      <c r="H16" s="700">
        <f>SUM(H13:I15)</f>
        <v>984</v>
      </c>
      <c r="I16" s="734"/>
      <c r="J16" s="595">
        <f>SUM(J13:J15)</f>
        <v>11844</v>
      </c>
      <c r="K16" s="700">
        <f>SUM(K13:L15)</f>
        <v>231714</v>
      </c>
      <c r="L16" s="701"/>
      <c r="M16" s="595">
        <f>SUM(M13:M15)</f>
        <v>19028</v>
      </c>
      <c r="N16" s="595">
        <f>SUM(N13:N15)</f>
        <v>3583</v>
      </c>
    </row>
    <row r="17" spans="1:14" ht="27" customHeight="1" x14ac:dyDescent="0.45">
      <c r="A17" s="94"/>
      <c r="B17" s="708" t="s">
        <v>2</v>
      </c>
      <c r="C17" s="709"/>
      <c r="D17" s="710"/>
      <c r="E17" s="619">
        <v>555</v>
      </c>
      <c r="F17" s="638"/>
      <c r="G17" s="591">
        <v>5</v>
      </c>
      <c r="H17" s="641">
        <f t="shared" ref="H17:H19" si="3">SUM(E17:G17)</f>
        <v>560</v>
      </c>
      <c r="I17" s="638"/>
      <c r="J17" s="591">
        <v>5309</v>
      </c>
      <c r="K17" s="619">
        <v>118754</v>
      </c>
      <c r="L17" s="620"/>
      <c r="M17" s="591">
        <v>11217</v>
      </c>
      <c r="N17" s="592">
        <v>1729</v>
      </c>
    </row>
    <row r="18" spans="1:14" ht="27" customHeight="1" x14ac:dyDescent="0.45">
      <c r="A18" s="707" t="s">
        <v>26</v>
      </c>
      <c r="B18" s="708" t="s">
        <v>3</v>
      </c>
      <c r="C18" s="709"/>
      <c r="D18" s="710"/>
      <c r="E18" s="619">
        <v>3</v>
      </c>
      <c r="F18" s="638"/>
      <c r="G18" s="591">
        <v>0</v>
      </c>
      <c r="H18" s="641">
        <f t="shared" si="3"/>
        <v>3</v>
      </c>
      <c r="I18" s="638"/>
      <c r="J18" s="591">
        <v>28</v>
      </c>
      <c r="K18" s="619">
        <v>966</v>
      </c>
      <c r="L18" s="620"/>
      <c r="M18" s="591">
        <v>57</v>
      </c>
      <c r="N18" s="592">
        <v>2</v>
      </c>
    </row>
    <row r="19" spans="1:14" ht="27" customHeight="1" thickBot="1" x14ac:dyDescent="0.5">
      <c r="A19" s="707"/>
      <c r="B19" s="697" t="s">
        <v>4</v>
      </c>
      <c r="C19" s="725"/>
      <c r="D19" s="712"/>
      <c r="E19" s="636">
        <v>16</v>
      </c>
      <c r="F19" s="643"/>
      <c r="G19" s="593">
        <v>0</v>
      </c>
      <c r="H19" s="644">
        <f t="shared" si="3"/>
        <v>16</v>
      </c>
      <c r="I19" s="643"/>
      <c r="J19" s="593">
        <v>109</v>
      </c>
      <c r="K19" s="636">
        <v>3022</v>
      </c>
      <c r="L19" s="637"/>
      <c r="M19" s="593">
        <v>274</v>
      </c>
      <c r="N19" s="594">
        <v>63</v>
      </c>
    </row>
    <row r="20" spans="1:14" ht="27" customHeight="1" thickTop="1" x14ac:dyDescent="0.45">
      <c r="A20" s="96"/>
      <c r="B20" s="626" t="s">
        <v>1</v>
      </c>
      <c r="C20" s="729"/>
      <c r="D20" s="730"/>
      <c r="E20" s="641">
        <f>SUM(E17:F19)</f>
        <v>574</v>
      </c>
      <c r="F20" s="642"/>
      <c r="G20" s="596">
        <f>SUM(G17:G19)</f>
        <v>5</v>
      </c>
      <c r="H20" s="641">
        <f>SUM(H17:I19)</f>
        <v>579</v>
      </c>
      <c r="I20" s="638"/>
      <c r="J20" s="596">
        <f>SUM(J17:J19)</f>
        <v>5446</v>
      </c>
      <c r="K20" s="641">
        <f>SUM(K17:L19)</f>
        <v>122742</v>
      </c>
      <c r="L20" s="642"/>
      <c r="M20" s="596">
        <f>SUM(M17:M19)</f>
        <v>11548</v>
      </c>
      <c r="N20" s="596">
        <f>SUM(N17:N19)</f>
        <v>1794</v>
      </c>
    </row>
    <row r="21" spans="1:14" ht="27" customHeight="1" x14ac:dyDescent="0.45">
      <c r="A21" s="421"/>
      <c r="B21" s="735" t="s">
        <v>43</v>
      </c>
      <c r="C21" s="736"/>
      <c r="D21" s="737"/>
      <c r="E21" s="693">
        <v>13</v>
      </c>
      <c r="F21" s="694"/>
      <c r="G21" s="597">
        <v>1</v>
      </c>
      <c r="H21" s="693">
        <f t="shared" ref="H21:H22" si="4">SUM(E21:G21)</f>
        <v>14</v>
      </c>
      <c r="I21" s="753"/>
      <c r="J21" s="598">
        <v>148</v>
      </c>
      <c r="K21" s="639">
        <v>1037</v>
      </c>
      <c r="L21" s="640"/>
      <c r="M21" s="598">
        <v>302</v>
      </c>
      <c r="N21" s="599">
        <v>47</v>
      </c>
    </row>
    <row r="22" spans="1:14" ht="27" customHeight="1" thickBot="1" x14ac:dyDescent="0.5">
      <c r="A22" s="434" t="s">
        <v>42</v>
      </c>
      <c r="B22" s="724" t="s">
        <v>3</v>
      </c>
      <c r="C22" s="725"/>
      <c r="D22" s="712"/>
      <c r="E22" s="636">
        <v>1</v>
      </c>
      <c r="F22" s="643"/>
      <c r="G22" s="593">
        <v>0</v>
      </c>
      <c r="H22" s="644">
        <f t="shared" si="4"/>
        <v>1</v>
      </c>
      <c r="I22" s="643"/>
      <c r="J22" s="593">
        <v>21</v>
      </c>
      <c r="K22" s="636">
        <v>586</v>
      </c>
      <c r="L22" s="637"/>
      <c r="M22" s="593">
        <v>35</v>
      </c>
      <c r="N22" s="594">
        <v>2</v>
      </c>
    </row>
    <row r="23" spans="1:14" ht="27" customHeight="1" thickTop="1" x14ac:dyDescent="0.45">
      <c r="A23" s="96"/>
      <c r="B23" s="726" t="s">
        <v>1</v>
      </c>
      <c r="C23" s="727"/>
      <c r="D23" s="728"/>
      <c r="E23" s="647">
        <f>SUM(E21:F22)</f>
        <v>14</v>
      </c>
      <c r="F23" s="648"/>
      <c r="G23" s="600">
        <f>SUM(G21:G22)</f>
        <v>1</v>
      </c>
      <c r="H23" s="645">
        <f>SUM(H21:I22)</f>
        <v>15</v>
      </c>
      <c r="I23" s="646"/>
      <c r="J23" s="601">
        <f>SUM(J21:J22)</f>
        <v>169</v>
      </c>
      <c r="K23" s="647">
        <f>SUM(K21:L22)</f>
        <v>1623</v>
      </c>
      <c r="L23" s="648"/>
      <c r="M23" s="600">
        <f>SUM(M21:M22)</f>
        <v>337</v>
      </c>
      <c r="N23" s="602">
        <f>SUM(N21:N22)</f>
        <v>49</v>
      </c>
    </row>
    <row r="24" spans="1:14" ht="27" customHeight="1" x14ac:dyDescent="0.45">
      <c r="A24" s="94"/>
      <c r="B24" s="346"/>
      <c r="C24" s="707" t="s">
        <v>27</v>
      </c>
      <c r="D24" s="710"/>
      <c r="E24" s="619">
        <f>+E27+E29</f>
        <v>213</v>
      </c>
      <c r="F24" s="638"/>
      <c r="G24" s="591">
        <v>0</v>
      </c>
      <c r="H24" s="619">
        <f>+H27+H29</f>
        <v>213</v>
      </c>
      <c r="I24" s="638"/>
      <c r="J24" s="591">
        <f>+J27+J29</f>
        <v>2352</v>
      </c>
      <c r="K24" s="619">
        <f>K27+K29</f>
        <v>81352</v>
      </c>
      <c r="L24" s="620"/>
      <c r="M24" s="591">
        <f>M27+M29</f>
        <v>7342</v>
      </c>
      <c r="N24" s="592">
        <f>N27+N29</f>
        <v>1413</v>
      </c>
    </row>
    <row r="25" spans="1:14" ht="27" customHeight="1" thickBot="1" x14ac:dyDescent="0.5">
      <c r="A25" s="94"/>
      <c r="B25" s="430"/>
      <c r="C25" s="711" t="s">
        <v>5</v>
      </c>
      <c r="D25" s="712"/>
      <c r="E25" s="636">
        <f>+E28+E30</f>
        <v>9</v>
      </c>
      <c r="F25" s="643"/>
      <c r="G25" s="593">
        <v>0</v>
      </c>
      <c r="H25" s="636">
        <f>+H28+H30</f>
        <v>9</v>
      </c>
      <c r="I25" s="643"/>
      <c r="J25" s="593">
        <f>+J28+J30</f>
        <v>225</v>
      </c>
      <c r="K25" s="636">
        <f>K28+K30</f>
        <v>3561</v>
      </c>
      <c r="L25" s="637"/>
      <c r="M25" s="593">
        <f>M28+M30</f>
        <v>592</v>
      </c>
      <c r="N25" s="594">
        <f>N28+N30</f>
        <v>100</v>
      </c>
    </row>
    <row r="26" spans="1:14" ht="27" customHeight="1" thickTop="1" x14ac:dyDescent="0.45">
      <c r="A26" s="94"/>
      <c r="B26" s="430"/>
      <c r="C26" s="722" t="s">
        <v>1</v>
      </c>
      <c r="D26" s="723"/>
      <c r="E26" s="621">
        <f>+E24+E25</f>
        <v>222</v>
      </c>
      <c r="F26" s="622"/>
      <c r="G26" s="600">
        <v>0</v>
      </c>
      <c r="H26" s="621">
        <f>+H24+H25</f>
        <v>222</v>
      </c>
      <c r="I26" s="622"/>
      <c r="J26" s="600">
        <f>SUM(J24:J25)</f>
        <v>2577</v>
      </c>
      <c r="K26" s="621">
        <f>SUM(K24:L25)</f>
        <v>84913</v>
      </c>
      <c r="L26" s="684"/>
      <c r="M26" s="600">
        <f>SUM(M24:M25)</f>
        <v>7934</v>
      </c>
      <c r="N26" s="602">
        <f>SUM(N24:N25)</f>
        <v>1513</v>
      </c>
    </row>
    <row r="27" spans="1:14" ht="27" customHeight="1" x14ac:dyDescent="0.45">
      <c r="A27" s="98"/>
      <c r="B27" s="93" t="s">
        <v>35</v>
      </c>
      <c r="C27" s="715" t="s">
        <v>7</v>
      </c>
      <c r="D27" s="373" t="s">
        <v>27</v>
      </c>
      <c r="E27" s="641">
        <v>190</v>
      </c>
      <c r="F27" s="638"/>
      <c r="G27" s="591">
        <v>0</v>
      </c>
      <c r="H27" s="641">
        <f>SUM(E27:G27)</f>
        <v>190</v>
      </c>
      <c r="I27" s="638"/>
      <c r="J27" s="591">
        <v>2088</v>
      </c>
      <c r="K27" s="641">
        <v>71868</v>
      </c>
      <c r="L27" s="642"/>
      <c r="M27" s="591">
        <v>6501</v>
      </c>
      <c r="N27" s="592">
        <v>1270</v>
      </c>
    </row>
    <row r="28" spans="1:14" ht="27" customHeight="1" x14ac:dyDescent="0.45">
      <c r="A28" s="433" t="s">
        <v>28</v>
      </c>
      <c r="B28" s="93"/>
      <c r="C28" s="715"/>
      <c r="D28" s="373" t="s">
        <v>29</v>
      </c>
      <c r="E28" s="432">
        <v>1</v>
      </c>
      <c r="F28" s="99" t="s">
        <v>459</v>
      </c>
      <c r="G28" s="591">
        <v>0</v>
      </c>
      <c r="H28" s="432">
        <v>1</v>
      </c>
      <c r="I28" s="99" t="s">
        <v>459</v>
      </c>
      <c r="J28" s="591">
        <v>166</v>
      </c>
      <c r="K28" s="641">
        <v>2103</v>
      </c>
      <c r="L28" s="642"/>
      <c r="M28" s="591">
        <v>421</v>
      </c>
      <c r="N28" s="592">
        <v>58</v>
      </c>
    </row>
    <row r="29" spans="1:14" ht="27" customHeight="1" x14ac:dyDescent="0.45">
      <c r="A29" s="98"/>
      <c r="B29" s="93"/>
      <c r="C29" s="713" t="s">
        <v>6</v>
      </c>
      <c r="D29" s="373" t="s">
        <v>30</v>
      </c>
      <c r="E29" s="641">
        <v>23</v>
      </c>
      <c r="F29" s="638"/>
      <c r="G29" s="591">
        <v>0</v>
      </c>
      <c r="H29" s="641">
        <f t="shared" ref="H29:H30" si="5">SUM(E29:G29)</f>
        <v>23</v>
      </c>
      <c r="I29" s="642"/>
      <c r="J29" s="591">
        <v>264</v>
      </c>
      <c r="K29" s="641">
        <v>9484</v>
      </c>
      <c r="L29" s="642"/>
      <c r="M29" s="591">
        <v>841</v>
      </c>
      <c r="N29" s="592">
        <v>143</v>
      </c>
    </row>
    <row r="30" spans="1:14" ht="27" customHeight="1" x14ac:dyDescent="0.45">
      <c r="A30" s="94"/>
      <c r="B30" s="93"/>
      <c r="C30" s="714"/>
      <c r="D30" s="100" t="s">
        <v>31</v>
      </c>
      <c r="E30" s="603">
        <v>8</v>
      </c>
      <c r="F30" s="604" t="s">
        <v>599</v>
      </c>
      <c r="G30" s="605">
        <v>0</v>
      </c>
      <c r="H30" s="606">
        <f t="shared" si="5"/>
        <v>8</v>
      </c>
      <c r="I30" s="607" t="s">
        <v>599</v>
      </c>
      <c r="J30" s="605">
        <v>59</v>
      </c>
      <c r="K30" s="685">
        <v>1458</v>
      </c>
      <c r="L30" s="686"/>
      <c r="M30" s="605">
        <v>171</v>
      </c>
      <c r="N30" s="608">
        <v>42</v>
      </c>
    </row>
    <row r="31" spans="1:14" ht="27" customHeight="1" x14ac:dyDescent="0.45">
      <c r="A31" s="94"/>
      <c r="B31" s="93"/>
      <c r="C31" s="101" t="s">
        <v>38</v>
      </c>
      <c r="D31" s="100" t="s">
        <v>39</v>
      </c>
      <c r="E31" s="432"/>
      <c r="F31" s="99" t="s">
        <v>460</v>
      </c>
      <c r="G31" s="102">
        <v>0</v>
      </c>
      <c r="H31" s="432"/>
      <c r="I31" s="99" t="s">
        <v>460</v>
      </c>
      <c r="J31" s="103" t="s">
        <v>461</v>
      </c>
      <c r="K31" s="660">
        <v>2827</v>
      </c>
      <c r="L31" s="661"/>
      <c r="M31" s="605">
        <v>58</v>
      </c>
      <c r="N31" s="608">
        <v>13</v>
      </c>
    </row>
    <row r="32" spans="1:14" ht="27" customHeight="1" x14ac:dyDescent="0.45">
      <c r="A32" s="96"/>
      <c r="B32" s="104" t="s">
        <v>34</v>
      </c>
      <c r="C32" s="720" t="s">
        <v>27</v>
      </c>
      <c r="D32" s="721"/>
      <c r="E32" s="691">
        <v>50</v>
      </c>
      <c r="F32" s="692"/>
      <c r="G32" s="102">
        <v>0</v>
      </c>
      <c r="H32" s="687">
        <f t="shared" ref="H32" si="6">SUM(E32:G32)</f>
        <v>50</v>
      </c>
      <c r="I32" s="688"/>
      <c r="J32" s="102">
        <v>0</v>
      </c>
      <c r="K32" s="689">
        <v>30118</v>
      </c>
      <c r="L32" s="690"/>
      <c r="M32" s="605">
        <v>2046</v>
      </c>
      <c r="N32" s="608">
        <v>408</v>
      </c>
    </row>
    <row r="33" spans="1:14" ht="45" customHeight="1" x14ac:dyDescent="0.45">
      <c r="A33" s="105" t="s">
        <v>36</v>
      </c>
      <c r="B33" s="348" t="s">
        <v>37</v>
      </c>
      <c r="C33" s="349"/>
      <c r="D33" s="347"/>
      <c r="E33" s="432"/>
      <c r="F33" s="99" t="s">
        <v>462</v>
      </c>
      <c r="G33" s="102">
        <v>0</v>
      </c>
      <c r="H33" s="432"/>
      <c r="I33" s="99" t="s">
        <v>462</v>
      </c>
      <c r="J33" s="609">
        <v>16</v>
      </c>
      <c r="K33" s="660">
        <v>304</v>
      </c>
      <c r="L33" s="661"/>
      <c r="M33" s="106">
        <v>0</v>
      </c>
      <c r="N33" s="107">
        <v>0</v>
      </c>
    </row>
    <row r="34" spans="1:14" ht="27" customHeight="1" x14ac:dyDescent="0.45">
      <c r="A34" s="704" t="s">
        <v>10</v>
      </c>
      <c r="B34" s="716" t="s">
        <v>421</v>
      </c>
      <c r="C34" s="719" t="s">
        <v>7</v>
      </c>
      <c r="D34" s="108" t="s">
        <v>12</v>
      </c>
      <c r="E34" s="651">
        <v>1</v>
      </c>
      <c r="F34" s="652"/>
      <c r="G34" s="657">
        <v>0</v>
      </c>
      <c r="H34" s="651">
        <v>1</v>
      </c>
      <c r="I34" s="652"/>
      <c r="J34" s="610">
        <v>6</v>
      </c>
      <c r="K34" s="674">
        <v>236</v>
      </c>
      <c r="L34" s="675"/>
      <c r="M34" s="667">
        <v>37</v>
      </c>
      <c r="N34" s="662">
        <v>5</v>
      </c>
    </row>
    <row r="35" spans="1:14" ht="27" customHeight="1" x14ac:dyDescent="0.45">
      <c r="A35" s="705"/>
      <c r="B35" s="717"/>
      <c r="C35" s="715"/>
      <c r="D35" s="373" t="s">
        <v>13</v>
      </c>
      <c r="E35" s="653"/>
      <c r="F35" s="654"/>
      <c r="G35" s="658"/>
      <c r="H35" s="653"/>
      <c r="I35" s="654"/>
      <c r="J35" s="591">
        <v>6</v>
      </c>
      <c r="K35" s="676">
        <v>217</v>
      </c>
      <c r="L35" s="677"/>
      <c r="M35" s="668"/>
      <c r="N35" s="663"/>
    </row>
    <row r="36" spans="1:14" ht="27" customHeight="1" x14ac:dyDescent="0.45">
      <c r="A36" s="705"/>
      <c r="B36" s="717"/>
      <c r="C36" s="713" t="s">
        <v>6</v>
      </c>
      <c r="D36" s="373" t="s">
        <v>12</v>
      </c>
      <c r="E36" s="653">
        <v>1</v>
      </c>
      <c r="F36" s="654"/>
      <c r="G36" s="658">
        <v>0</v>
      </c>
      <c r="H36" s="653">
        <v>1</v>
      </c>
      <c r="I36" s="654"/>
      <c r="J36" s="591">
        <v>12</v>
      </c>
      <c r="K36" s="676">
        <v>477</v>
      </c>
      <c r="L36" s="677"/>
      <c r="M36" s="668">
        <v>79</v>
      </c>
      <c r="N36" s="663">
        <v>12</v>
      </c>
    </row>
    <row r="37" spans="1:14" ht="27" customHeight="1" x14ac:dyDescent="0.45">
      <c r="A37" s="706"/>
      <c r="B37" s="718"/>
      <c r="C37" s="714"/>
      <c r="D37" s="100" t="s">
        <v>13</v>
      </c>
      <c r="E37" s="655"/>
      <c r="F37" s="656"/>
      <c r="G37" s="659"/>
      <c r="H37" s="655"/>
      <c r="I37" s="656"/>
      <c r="J37" s="605">
        <v>12</v>
      </c>
      <c r="K37" s="680">
        <v>463</v>
      </c>
      <c r="L37" s="681"/>
      <c r="M37" s="669"/>
      <c r="N37" s="664"/>
    </row>
    <row r="38" spans="1:14" ht="27" customHeight="1" x14ac:dyDescent="0.45">
      <c r="A38" s="94"/>
      <c r="B38" s="626" t="s">
        <v>8</v>
      </c>
      <c r="C38" s="627"/>
      <c r="D38" s="373" t="s">
        <v>32</v>
      </c>
      <c r="E38" s="641">
        <v>56</v>
      </c>
      <c r="F38" s="642"/>
      <c r="G38" s="591">
        <v>11</v>
      </c>
      <c r="H38" s="676">
        <f t="shared" ref="H38:H41" si="7">SUM(E38:G38)</f>
        <v>67</v>
      </c>
      <c r="I38" s="677"/>
      <c r="J38" s="591">
        <v>1296</v>
      </c>
      <c r="K38" s="619">
        <v>5580</v>
      </c>
      <c r="L38" s="620"/>
      <c r="M38" s="591">
        <v>3665</v>
      </c>
      <c r="N38" s="592">
        <v>1309</v>
      </c>
    </row>
    <row r="39" spans="1:14" ht="27" customHeight="1" x14ac:dyDescent="0.45">
      <c r="A39" s="94"/>
      <c r="B39" s="628"/>
      <c r="C39" s="629"/>
      <c r="D39" s="422" t="s">
        <v>33</v>
      </c>
      <c r="E39" s="670">
        <v>5</v>
      </c>
      <c r="F39" s="671"/>
      <c r="G39" s="611">
        <v>0</v>
      </c>
      <c r="H39" s="678">
        <f t="shared" si="7"/>
        <v>5</v>
      </c>
      <c r="I39" s="679"/>
      <c r="J39" s="611">
        <v>59</v>
      </c>
      <c r="K39" s="665">
        <v>333</v>
      </c>
      <c r="L39" s="666"/>
      <c r="M39" s="611">
        <v>204</v>
      </c>
      <c r="N39" s="612">
        <v>61</v>
      </c>
    </row>
    <row r="40" spans="1:14" ht="27" customHeight="1" x14ac:dyDescent="0.45">
      <c r="A40" s="434" t="s">
        <v>11</v>
      </c>
      <c r="B40" s="633" t="s">
        <v>3</v>
      </c>
      <c r="C40" s="634"/>
      <c r="D40" s="635"/>
      <c r="E40" s="672">
        <v>1</v>
      </c>
      <c r="F40" s="673"/>
      <c r="G40" s="591">
        <v>0</v>
      </c>
      <c r="H40" s="676">
        <f t="shared" si="7"/>
        <v>1</v>
      </c>
      <c r="I40" s="677"/>
      <c r="J40" s="591">
        <v>9</v>
      </c>
      <c r="K40" s="619">
        <v>59</v>
      </c>
      <c r="L40" s="620"/>
      <c r="M40" s="591">
        <v>29</v>
      </c>
      <c r="N40" s="592">
        <v>6</v>
      </c>
    </row>
    <row r="41" spans="1:14" ht="27" customHeight="1" thickBot="1" x14ac:dyDescent="0.5">
      <c r="A41" s="94"/>
      <c r="B41" s="697" t="s">
        <v>4</v>
      </c>
      <c r="C41" s="698"/>
      <c r="D41" s="699"/>
      <c r="E41" s="636">
        <v>1</v>
      </c>
      <c r="F41" s="637"/>
      <c r="G41" s="593">
        <v>0</v>
      </c>
      <c r="H41" s="682">
        <f t="shared" si="7"/>
        <v>1</v>
      </c>
      <c r="I41" s="683"/>
      <c r="J41" s="593">
        <v>8</v>
      </c>
      <c r="K41" s="636">
        <v>86</v>
      </c>
      <c r="L41" s="637"/>
      <c r="M41" s="593">
        <v>26</v>
      </c>
      <c r="N41" s="594">
        <v>21</v>
      </c>
    </row>
    <row r="42" spans="1:14" ht="27" customHeight="1" thickTop="1" x14ac:dyDescent="0.45">
      <c r="A42" s="110"/>
      <c r="B42" s="630" t="s">
        <v>23</v>
      </c>
      <c r="C42" s="631"/>
      <c r="D42" s="632"/>
      <c r="E42" s="695">
        <f>SUM(E38:F41)</f>
        <v>63</v>
      </c>
      <c r="F42" s="696"/>
      <c r="G42" s="596">
        <f>SUM(G38:G41)</f>
        <v>11</v>
      </c>
      <c r="H42" s="653">
        <f>SUM(H38:I41)</f>
        <v>74</v>
      </c>
      <c r="I42" s="654"/>
      <c r="J42" s="596">
        <f>SUM(J38:J41)</f>
        <v>1372</v>
      </c>
      <c r="K42" s="621">
        <f>SUM(K38:L41)</f>
        <v>6058</v>
      </c>
      <c r="L42" s="684"/>
      <c r="M42" s="613">
        <f>SUM(M38:M41)</f>
        <v>3924</v>
      </c>
      <c r="N42" s="613">
        <f>SUM(N38:N41)</f>
        <v>1397</v>
      </c>
    </row>
    <row r="43" spans="1:14" ht="45" customHeight="1" x14ac:dyDescent="0.45">
      <c r="A43" s="350" t="s">
        <v>472</v>
      </c>
      <c r="B43" s="623" t="s">
        <v>37</v>
      </c>
      <c r="C43" s="624"/>
      <c r="D43" s="625"/>
      <c r="E43" s="111"/>
      <c r="F43" s="112" t="s">
        <v>463</v>
      </c>
      <c r="G43" s="113">
        <v>0</v>
      </c>
      <c r="H43" s="111"/>
      <c r="I43" s="112" t="s">
        <v>463</v>
      </c>
      <c r="J43" s="113">
        <v>8</v>
      </c>
      <c r="K43" s="649">
        <v>33</v>
      </c>
      <c r="L43" s="650"/>
      <c r="M43" s="106">
        <v>0</v>
      </c>
      <c r="N43" s="107">
        <v>0</v>
      </c>
    </row>
    <row r="44" spans="1:14" ht="18" customHeight="1" x14ac:dyDescent="0.45">
      <c r="A44" s="92" t="s">
        <v>9</v>
      </c>
      <c r="B44" s="114"/>
      <c r="C44" s="435"/>
      <c r="D44" s="435"/>
      <c r="E44" s="435"/>
      <c r="F44" s="115"/>
      <c r="G44" s="115"/>
      <c r="H44" s="116"/>
      <c r="I44" s="109"/>
      <c r="J44" s="115"/>
      <c r="K44" s="431"/>
      <c r="L44" s="109"/>
      <c r="M44" s="115"/>
      <c r="N44" s="115"/>
    </row>
    <row r="45" spans="1:14" ht="18" customHeight="1" x14ac:dyDescent="0.45">
      <c r="A45" s="117" t="s">
        <v>41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1:14" ht="21.95" customHeight="1" x14ac:dyDescent="0.4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</sheetData>
  <mergeCells count="157">
    <mergeCell ref="B21:D21"/>
    <mergeCell ref="H8:I8"/>
    <mergeCell ref="A1:N1"/>
    <mergeCell ref="A3:A4"/>
    <mergeCell ref="B3:D4"/>
    <mergeCell ref="J3:J4"/>
    <mergeCell ref="K3:L4"/>
    <mergeCell ref="M3:M4"/>
    <mergeCell ref="N3:N4"/>
    <mergeCell ref="E3:I3"/>
    <mergeCell ref="E4:F4"/>
    <mergeCell ref="H4:I4"/>
    <mergeCell ref="H5:I5"/>
    <mergeCell ref="H6:I6"/>
    <mergeCell ref="H7:I7"/>
    <mergeCell ref="H10:I10"/>
    <mergeCell ref="H11:I11"/>
    <mergeCell ref="H21:I21"/>
    <mergeCell ref="B10:D10"/>
    <mergeCell ref="E10:F10"/>
    <mergeCell ref="B11:D11"/>
    <mergeCell ref="E11:F11"/>
    <mergeCell ref="H19:I19"/>
    <mergeCell ref="E13:F13"/>
    <mergeCell ref="H16:I16"/>
    <mergeCell ref="H13:I13"/>
    <mergeCell ref="E16:F16"/>
    <mergeCell ref="B15:D15"/>
    <mergeCell ref="H12:I12"/>
    <mergeCell ref="E8:F8"/>
    <mergeCell ref="E12:F12"/>
    <mergeCell ref="E18:F18"/>
    <mergeCell ref="E19:F19"/>
    <mergeCell ref="H9:I9"/>
    <mergeCell ref="E15:F15"/>
    <mergeCell ref="B20:D20"/>
    <mergeCell ref="B19:D19"/>
    <mergeCell ref="B16:D16"/>
    <mergeCell ref="A6:A7"/>
    <mergeCell ref="B6:D6"/>
    <mergeCell ref="B7:D7"/>
    <mergeCell ref="B5:D5"/>
    <mergeCell ref="A10:A11"/>
    <mergeCell ref="B9:D9"/>
    <mergeCell ref="B12:D12"/>
    <mergeCell ref="A14:A15"/>
    <mergeCell ref="B13:D13"/>
    <mergeCell ref="B14:D14"/>
    <mergeCell ref="B8:D8"/>
    <mergeCell ref="E20:F20"/>
    <mergeCell ref="E17:F17"/>
    <mergeCell ref="E9:F9"/>
    <mergeCell ref="A34:A37"/>
    <mergeCell ref="A18:A19"/>
    <mergeCell ref="B17:D17"/>
    <mergeCell ref="B18:D18"/>
    <mergeCell ref="C25:D25"/>
    <mergeCell ref="C29:C30"/>
    <mergeCell ref="E27:F27"/>
    <mergeCell ref="C27:C28"/>
    <mergeCell ref="C24:D24"/>
    <mergeCell ref="B34:B37"/>
    <mergeCell ref="C34:C35"/>
    <mergeCell ref="C36:C37"/>
    <mergeCell ref="C32:D32"/>
    <mergeCell ref="C26:D26"/>
    <mergeCell ref="E29:F29"/>
    <mergeCell ref="E24:F24"/>
    <mergeCell ref="E25:F25"/>
    <mergeCell ref="B22:D22"/>
    <mergeCell ref="E22:F22"/>
    <mergeCell ref="B23:D23"/>
    <mergeCell ref="E23:F23"/>
    <mergeCell ref="E21:F21"/>
    <mergeCell ref="K42:L42"/>
    <mergeCell ref="E42:F42"/>
    <mergeCell ref="B41:D41"/>
    <mergeCell ref="K40:L40"/>
    <mergeCell ref="K8:L8"/>
    <mergeCell ref="K16:L16"/>
    <mergeCell ref="K20:L20"/>
    <mergeCell ref="E5:F5"/>
    <mergeCell ref="E6:F6"/>
    <mergeCell ref="E7:F7"/>
    <mergeCell ref="K5:L5"/>
    <mergeCell ref="K14:L14"/>
    <mergeCell ref="K15:L15"/>
    <mergeCell ref="E14:F14"/>
    <mergeCell ref="K12:L12"/>
    <mergeCell ref="K9:L9"/>
    <mergeCell ref="K10:L10"/>
    <mergeCell ref="K11:L11"/>
    <mergeCell ref="K6:L6"/>
    <mergeCell ref="K7:L7"/>
    <mergeCell ref="H29:I29"/>
    <mergeCell ref="K38:L38"/>
    <mergeCell ref="H42:I42"/>
    <mergeCell ref="K19:L19"/>
    <mergeCell ref="N34:N35"/>
    <mergeCell ref="N36:N37"/>
    <mergeCell ref="E41:F41"/>
    <mergeCell ref="K41:L41"/>
    <mergeCell ref="K39:L39"/>
    <mergeCell ref="M34:M35"/>
    <mergeCell ref="M36:M37"/>
    <mergeCell ref="E39:F39"/>
    <mergeCell ref="E40:F40"/>
    <mergeCell ref="K34:L34"/>
    <mergeCell ref="H38:I38"/>
    <mergeCell ref="H39:I39"/>
    <mergeCell ref="E38:F38"/>
    <mergeCell ref="K35:L35"/>
    <mergeCell ref="K36:L36"/>
    <mergeCell ref="K37:L37"/>
    <mergeCell ref="H40:I40"/>
    <mergeCell ref="H41:I41"/>
    <mergeCell ref="K26:L26"/>
    <mergeCell ref="K30:L30"/>
    <mergeCell ref="H32:I32"/>
    <mergeCell ref="K32:L32"/>
    <mergeCell ref="E32:F32"/>
    <mergeCell ref="K43:L43"/>
    <mergeCell ref="H27:I27"/>
    <mergeCell ref="K28:L28"/>
    <mergeCell ref="E34:F35"/>
    <mergeCell ref="E36:F37"/>
    <mergeCell ref="G34:G35"/>
    <mergeCell ref="G36:G37"/>
    <mergeCell ref="H34:I35"/>
    <mergeCell ref="H36:I37"/>
    <mergeCell ref="K31:L31"/>
    <mergeCell ref="K33:L33"/>
    <mergeCell ref="K27:L27"/>
    <mergeCell ref="K24:L24"/>
    <mergeCell ref="E26:F26"/>
    <mergeCell ref="B43:D43"/>
    <mergeCell ref="B38:C39"/>
    <mergeCell ref="B42:D42"/>
    <mergeCell ref="B40:D40"/>
    <mergeCell ref="K17:L17"/>
    <mergeCell ref="K13:L13"/>
    <mergeCell ref="K25:L25"/>
    <mergeCell ref="H24:I24"/>
    <mergeCell ref="K21:L21"/>
    <mergeCell ref="K29:L29"/>
    <mergeCell ref="H25:I25"/>
    <mergeCell ref="H18:I18"/>
    <mergeCell ref="H20:I20"/>
    <mergeCell ref="H14:I14"/>
    <mergeCell ref="H15:I15"/>
    <mergeCell ref="H17:I17"/>
    <mergeCell ref="H26:I26"/>
    <mergeCell ref="K18:L18"/>
    <mergeCell ref="H22:I22"/>
    <mergeCell ref="K22:L22"/>
    <mergeCell ref="H23:I23"/>
    <mergeCell ref="K23:L23"/>
  </mergeCells>
  <phoneticPr fontId="4"/>
  <dataValidations count="1">
    <dataValidation imeMode="off" allowBlank="1" showInputMessage="1" showErrorMessage="1" sqref="F44:N44 H29:I29 E27:E34 H28 J23:K23 F29 F27 F41 G36:H36 L38:L40 E36 M36:N36 G38:H43 M38:N43 J27:K43 L5:L7 L9:L11 M5:N12 E5:E12 E13:N15 G5:K12 F17:L19 M16:N23 G16:K16 H27:I27 G27:G34 E24:N25 M26:N34 G20:K21 E26:K26 E16:E23 F22:L22 G23:H23 H30:H31 H33:H34 H32:I32 E38:E44"/>
  </dataValidations>
  <printOptions horizontalCentered="1"/>
  <pageMargins left="0.39370078740157483" right="0.39370078740157483" top="0.59055118110236227" bottom="0.39370078740157483" header="0" footer="0.19685039370078741"/>
  <pageSetup paperSize="9" scale="54" firstPageNumber="2" orientation="portrait" useFirstPageNumber="1" r:id="rId1"/>
  <headerFooter scaleWithDoc="0">
    <oddFooter>&amp;C&amp;"ＭＳ ゴシック,標準"&amp;8－ &amp;P 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1"/>
  <sheetViews>
    <sheetView tabSelected="1" topLeftCell="A20" zoomScale="70" zoomScaleNormal="70" zoomScaleSheetLayoutView="100" zoomScalePageLayoutView="55" workbookViewId="0">
      <selection sqref="A1:AK1"/>
    </sheetView>
  </sheetViews>
  <sheetFormatPr defaultColWidth="8.796875" defaultRowHeight="18.75" x14ac:dyDescent="0.2"/>
  <cols>
    <col min="1" max="10" width="10.8984375" style="57" customWidth="1"/>
    <col min="11" max="16384" width="8.796875" style="57"/>
  </cols>
  <sheetData>
    <row r="1" spans="1:10" ht="38.25" x14ac:dyDescent="0.2">
      <c r="A1" s="756" t="s">
        <v>74</v>
      </c>
      <c r="B1" s="757"/>
      <c r="C1" s="757"/>
      <c r="D1" s="757"/>
      <c r="E1" s="757"/>
      <c r="F1" s="757"/>
      <c r="G1" s="757"/>
      <c r="H1" s="757"/>
      <c r="I1" s="757"/>
      <c r="J1" s="757"/>
    </row>
    <row r="2" spans="1:10" ht="18.95" customHeight="1" x14ac:dyDescent="0.2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8.95" customHeight="1" x14ac:dyDescent="0.2">
      <c r="A3" s="58"/>
      <c r="B3" s="59"/>
      <c r="C3" s="59"/>
      <c r="D3" s="59"/>
      <c r="E3" s="59"/>
      <c r="F3" s="59"/>
      <c r="G3" s="59"/>
      <c r="H3" s="59"/>
      <c r="I3" s="59"/>
      <c r="J3" s="59"/>
    </row>
    <row r="4" spans="1:10" s="62" customFormat="1" ht="26.45" customHeight="1" x14ac:dyDescent="0.2">
      <c r="A4" s="60" t="s">
        <v>75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62" customFormat="1" ht="26.45" customHeight="1" x14ac:dyDescent="0.2">
      <c r="A5" s="63" t="s">
        <v>76</v>
      </c>
      <c r="B5" s="758" t="s">
        <v>77</v>
      </c>
      <c r="C5" s="759"/>
      <c r="D5" s="759"/>
      <c r="E5" s="758" t="s">
        <v>78</v>
      </c>
      <c r="F5" s="759"/>
      <c r="G5" s="759"/>
      <c r="H5" s="758" t="s">
        <v>79</v>
      </c>
      <c r="I5" s="759"/>
      <c r="J5" s="759"/>
    </row>
    <row r="6" spans="1:10" s="62" customFormat="1" ht="26.45" customHeight="1" x14ac:dyDescent="0.45">
      <c r="A6" s="64" t="s">
        <v>80</v>
      </c>
      <c r="B6" s="436" t="s">
        <v>81</v>
      </c>
      <c r="C6" s="436" t="s">
        <v>82</v>
      </c>
      <c r="D6" s="436" t="s">
        <v>1</v>
      </c>
      <c r="E6" s="436" t="s">
        <v>81</v>
      </c>
      <c r="F6" s="436" t="s">
        <v>82</v>
      </c>
      <c r="G6" s="436" t="s">
        <v>1</v>
      </c>
      <c r="H6" s="436" t="s">
        <v>81</v>
      </c>
      <c r="I6" s="436" t="s">
        <v>82</v>
      </c>
      <c r="J6" s="436" t="s">
        <v>1</v>
      </c>
    </row>
    <row r="7" spans="1:10" s="62" customFormat="1" ht="26.25" customHeight="1" x14ac:dyDescent="0.2">
      <c r="A7" s="65" t="s">
        <v>83</v>
      </c>
      <c r="B7" s="569">
        <v>600</v>
      </c>
      <c r="C7" s="569">
        <v>3</v>
      </c>
      <c r="D7" s="570">
        <f>SUM(B7:C7)</f>
        <v>603</v>
      </c>
      <c r="E7" s="569">
        <v>373</v>
      </c>
      <c r="F7" s="569">
        <v>2</v>
      </c>
      <c r="G7" s="570">
        <f>SUM(E7:F7)</f>
        <v>375</v>
      </c>
      <c r="H7" s="570">
        <f>B7+E7</f>
        <v>973</v>
      </c>
      <c r="I7" s="570">
        <f t="shared" ref="H7:J8" si="0">C7+F7</f>
        <v>5</v>
      </c>
      <c r="J7" s="570">
        <f t="shared" si="0"/>
        <v>978</v>
      </c>
    </row>
    <row r="8" spans="1:10" s="62" customFormat="1" ht="26.45" customHeight="1" x14ac:dyDescent="0.2">
      <c r="A8" s="66" t="s">
        <v>84</v>
      </c>
      <c r="B8" s="571">
        <v>325</v>
      </c>
      <c r="C8" s="571">
        <v>4</v>
      </c>
      <c r="D8" s="572">
        <f>SUM(B8:C8)</f>
        <v>329</v>
      </c>
      <c r="E8" s="571">
        <v>230</v>
      </c>
      <c r="F8" s="573">
        <v>1</v>
      </c>
      <c r="G8" s="574">
        <f>SUM(E8:F8)</f>
        <v>231</v>
      </c>
      <c r="H8" s="575">
        <f t="shared" si="0"/>
        <v>555</v>
      </c>
      <c r="I8" s="576">
        <f t="shared" si="0"/>
        <v>5</v>
      </c>
      <c r="J8" s="576">
        <f t="shared" si="0"/>
        <v>560</v>
      </c>
    </row>
    <row r="9" spans="1:10" ht="25.5" customHeight="1" x14ac:dyDescent="0.2">
      <c r="A9" s="58"/>
      <c r="B9" s="59"/>
      <c r="C9" s="59"/>
      <c r="D9" s="59"/>
      <c r="E9" s="59"/>
      <c r="F9" s="59"/>
      <c r="G9" s="59"/>
      <c r="H9" s="59"/>
      <c r="I9" s="59"/>
      <c r="J9" s="59"/>
    </row>
    <row r="10" spans="1:10" ht="25.5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26.45" customHeight="1" x14ac:dyDescent="0.2">
      <c r="A11" s="67" t="s">
        <v>85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26.45" customHeight="1" x14ac:dyDescent="0.2">
      <c r="A12" s="760" t="s">
        <v>86</v>
      </c>
      <c r="B12" s="760"/>
      <c r="C12" s="68" t="s">
        <v>87</v>
      </c>
      <c r="D12" s="68" t="s">
        <v>88</v>
      </c>
      <c r="E12" s="69" t="s">
        <v>1</v>
      </c>
      <c r="F12" s="761" t="s">
        <v>86</v>
      </c>
      <c r="G12" s="762"/>
      <c r="H12" s="70" t="s">
        <v>87</v>
      </c>
      <c r="I12" s="70" t="s">
        <v>88</v>
      </c>
      <c r="J12" s="71" t="s">
        <v>1</v>
      </c>
    </row>
    <row r="13" spans="1:10" ht="26.45" customHeight="1" x14ac:dyDescent="0.2">
      <c r="A13" s="72">
        <v>0</v>
      </c>
      <c r="B13" s="73" t="s">
        <v>89</v>
      </c>
      <c r="C13" s="577">
        <v>6</v>
      </c>
      <c r="D13" s="577">
        <v>2</v>
      </c>
      <c r="E13" s="577">
        <f t="shared" ref="E13:E35" si="1">C13+D13</f>
        <v>8</v>
      </c>
      <c r="F13" s="74">
        <v>23</v>
      </c>
      <c r="G13" s="73" t="s">
        <v>89</v>
      </c>
      <c r="H13" s="577">
        <v>19</v>
      </c>
      <c r="I13" s="577">
        <v>4</v>
      </c>
      <c r="J13" s="577">
        <f t="shared" ref="J13:J35" si="2">H13+I13</f>
        <v>23</v>
      </c>
    </row>
    <row r="14" spans="1:10" ht="26.45" customHeight="1" x14ac:dyDescent="0.2">
      <c r="A14" s="75">
        <v>1</v>
      </c>
      <c r="B14" s="73" t="s">
        <v>90</v>
      </c>
      <c r="C14" s="577">
        <v>3</v>
      </c>
      <c r="D14" s="577">
        <v>6</v>
      </c>
      <c r="E14" s="577">
        <f t="shared" si="1"/>
        <v>9</v>
      </c>
      <c r="F14" s="74">
        <v>24</v>
      </c>
      <c r="G14" s="73" t="s">
        <v>90</v>
      </c>
      <c r="H14" s="577">
        <v>8</v>
      </c>
      <c r="I14" s="577">
        <v>3</v>
      </c>
      <c r="J14" s="577">
        <f t="shared" si="2"/>
        <v>11</v>
      </c>
    </row>
    <row r="15" spans="1:10" ht="26.45" customHeight="1" x14ac:dyDescent="0.2">
      <c r="A15" s="75">
        <v>2</v>
      </c>
      <c r="B15" s="73" t="s">
        <v>90</v>
      </c>
      <c r="C15" s="577">
        <v>16</v>
      </c>
      <c r="D15" s="577">
        <v>12</v>
      </c>
      <c r="E15" s="577">
        <f t="shared" si="1"/>
        <v>28</v>
      </c>
      <c r="F15" s="74">
        <v>25</v>
      </c>
      <c r="G15" s="73" t="s">
        <v>90</v>
      </c>
      <c r="H15" s="577">
        <v>5</v>
      </c>
      <c r="I15" s="578">
        <v>3</v>
      </c>
      <c r="J15" s="577">
        <f t="shared" si="2"/>
        <v>8</v>
      </c>
    </row>
    <row r="16" spans="1:10" ht="26.45" customHeight="1" x14ac:dyDescent="0.2">
      <c r="A16" s="75">
        <v>3</v>
      </c>
      <c r="B16" s="73" t="s">
        <v>90</v>
      </c>
      <c r="C16" s="577">
        <v>51</v>
      </c>
      <c r="D16" s="577">
        <v>30</v>
      </c>
      <c r="E16" s="577">
        <f t="shared" si="1"/>
        <v>81</v>
      </c>
      <c r="F16" s="74">
        <v>26</v>
      </c>
      <c r="G16" s="73" t="s">
        <v>90</v>
      </c>
      <c r="H16" s="577">
        <v>8</v>
      </c>
      <c r="I16" s="577">
        <v>1</v>
      </c>
      <c r="J16" s="577">
        <f t="shared" si="2"/>
        <v>9</v>
      </c>
    </row>
    <row r="17" spans="1:10" ht="26.45" customHeight="1" x14ac:dyDescent="0.2">
      <c r="A17" s="75">
        <v>4</v>
      </c>
      <c r="B17" s="73" t="s">
        <v>90</v>
      </c>
      <c r="C17" s="577">
        <v>50</v>
      </c>
      <c r="D17" s="577">
        <v>50</v>
      </c>
      <c r="E17" s="577">
        <f t="shared" si="1"/>
        <v>100</v>
      </c>
      <c r="F17" s="74">
        <v>27</v>
      </c>
      <c r="G17" s="73" t="s">
        <v>90</v>
      </c>
      <c r="H17" s="577">
        <v>6</v>
      </c>
      <c r="I17" s="577">
        <v>0</v>
      </c>
      <c r="J17" s="577">
        <f t="shared" si="2"/>
        <v>6</v>
      </c>
    </row>
    <row r="18" spans="1:10" ht="26.45" customHeight="1" x14ac:dyDescent="0.2">
      <c r="A18" s="75">
        <v>5</v>
      </c>
      <c r="B18" s="73" t="s">
        <v>90</v>
      </c>
      <c r="C18" s="577">
        <v>50</v>
      </c>
      <c r="D18" s="577">
        <v>85</v>
      </c>
      <c r="E18" s="577">
        <f t="shared" si="1"/>
        <v>135</v>
      </c>
      <c r="F18" s="74">
        <v>28</v>
      </c>
      <c r="G18" s="73" t="s">
        <v>90</v>
      </c>
      <c r="H18" s="577">
        <v>7</v>
      </c>
      <c r="I18" s="577">
        <v>1</v>
      </c>
      <c r="J18" s="577">
        <f t="shared" si="2"/>
        <v>8</v>
      </c>
    </row>
    <row r="19" spans="1:10" ht="26.45" customHeight="1" x14ac:dyDescent="0.2">
      <c r="A19" s="75">
        <v>6</v>
      </c>
      <c r="B19" s="73" t="s">
        <v>90</v>
      </c>
      <c r="C19" s="577">
        <v>55</v>
      </c>
      <c r="D19" s="577">
        <v>48</v>
      </c>
      <c r="E19" s="577">
        <f t="shared" si="1"/>
        <v>103</v>
      </c>
      <c r="F19" s="74">
        <v>29</v>
      </c>
      <c r="G19" s="73" t="s">
        <v>90</v>
      </c>
      <c r="H19" s="577">
        <v>1</v>
      </c>
      <c r="I19" s="577">
        <v>0</v>
      </c>
      <c r="J19" s="577">
        <f t="shared" si="2"/>
        <v>1</v>
      </c>
    </row>
    <row r="20" spans="1:10" ht="26.45" customHeight="1" x14ac:dyDescent="0.2">
      <c r="A20" s="75">
        <v>7</v>
      </c>
      <c r="B20" s="73" t="s">
        <v>90</v>
      </c>
      <c r="C20" s="577">
        <v>37</v>
      </c>
      <c r="D20" s="577">
        <v>21</v>
      </c>
      <c r="E20" s="577">
        <f t="shared" si="1"/>
        <v>58</v>
      </c>
      <c r="F20" s="74">
        <v>30</v>
      </c>
      <c r="G20" s="73" t="s">
        <v>90</v>
      </c>
      <c r="H20" s="577">
        <v>3</v>
      </c>
      <c r="I20" s="577">
        <v>0</v>
      </c>
      <c r="J20" s="577">
        <f t="shared" si="2"/>
        <v>3</v>
      </c>
    </row>
    <row r="21" spans="1:10" ht="26.45" customHeight="1" x14ac:dyDescent="0.2">
      <c r="A21" s="75">
        <v>8</v>
      </c>
      <c r="B21" s="73" t="s">
        <v>90</v>
      </c>
      <c r="C21" s="577">
        <v>73</v>
      </c>
      <c r="D21" s="577">
        <v>31</v>
      </c>
      <c r="E21" s="577">
        <f t="shared" si="1"/>
        <v>104</v>
      </c>
      <c r="F21" s="74">
        <v>31</v>
      </c>
      <c r="G21" s="73" t="s">
        <v>90</v>
      </c>
      <c r="H21" s="577">
        <v>2</v>
      </c>
      <c r="I21" s="577">
        <v>0</v>
      </c>
      <c r="J21" s="577">
        <f t="shared" si="2"/>
        <v>2</v>
      </c>
    </row>
    <row r="22" spans="1:10" ht="26.45" customHeight="1" x14ac:dyDescent="0.2">
      <c r="A22" s="75">
        <v>9</v>
      </c>
      <c r="B22" s="73" t="s">
        <v>90</v>
      </c>
      <c r="C22" s="577">
        <v>72</v>
      </c>
      <c r="D22" s="577">
        <v>36</v>
      </c>
      <c r="E22" s="577">
        <f t="shared" si="1"/>
        <v>108</v>
      </c>
      <c r="F22" s="74">
        <v>32</v>
      </c>
      <c r="G22" s="73" t="s">
        <v>90</v>
      </c>
      <c r="H22" s="577">
        <v>2</v>
      </c>
      <c r="I22" s="577">
        <v>0</v>
      </c>
      <c r="J22" s="577">
        <f t="shared" si="2"/>
        <v>2</v>
      </c>
    </row>
    <row r="23" spans="1:10" ht="26.45" customHeight="1" x14ac:dyDescent="0.2">
      <c r="A23" s="75">
        <v>10</v>
      </c>
      <c r="B23" s="73" t="s">
        <v>90</v>
      </c>
      <c r="C23" s="577">
        <v>51</v>
      </c>
      <c r="D23" s="577">
        <v>25</v>
      </c>
      <c r="E23" s="577">
        <f t="shared" si="1"/>
        <v>76</v>
      </c>
      <c r="F23" s="74">
        <v>33</v>
      </c>
      <c r="G23" s="73" t="s">
        <v>90</v>
      </c>
      <c r="H23" s="577">
        <v>2</v>
      </c>
      <c r="I23" s="577">
        <v>0</v>
      </c>
      <c r="J23" s="577">
        <f t="shared" si="2"/>
        <v>2</v>
      </c>
    </row>
    <row r="24" spans="1:10" ht="26.45" customHeight="1" x14ac:dyDescent="0.2">
      <c r="A24" s="75">
        <v>11</v>
      </c>
      <c r="B24" s="73" t="s">
        <v>90</v>
      </c>
      <c r="C24" s="577">
        <v>39</v>
      </c>
      <c r="D24" s="577">
        <v>25</v>
      </c>
      <c r="E24" s="577">
        <f t="shared" si="1"/>
        <v>64</v>
      </c>
      <c r="F24" s="74">
        <v>34</v>
      </c>
      <c r="G24" s="73" t="s">
        <v>90</v>
      </c>
      <c r="H24" s="577">
        <v>0</v>
      </c>
      <c r="I24" s="577">
        <v>0</v>
      </c>
      <c r="J24" s="577">
        <f t="shared" si="2"/>
        <v>0</v>
      </c>
    </row>
    <row r="25" spans="1:10" ht="26.45" customHeight="1" x14ac:dyDescent="0.2">
      <c r="A25" s="75">
        <v>12</v>
      </c>
      <c r="B25" s="73" t="s">
        <v>90</v>
      </c>
      <c r="C25" s="577">
        <v>33</v>
      </c>
      <c r="D25" s="577">
        <v>33</v>
      </c>
      <c r="E25" s="577">
        <f t="shared" si="1"/>
        <v>66</v>
      </c>
      <c r="F25" s="74">
        <v>35</v>
      </c>
      <c r="G25" s="73" t="s">
        <v>90</v>
      </c>
      <c r="H25" s="577">
        <v>1</v>
      </c>
      <c r="I25" s="577">
        <v>0</v>
      </c>
      <c r="J25" s="577">
        <f t="shared" si="2"/>
        <v>1</v>
      </c>
    </row>
    <row r="26" spans="1:10" ht="26.45" customHeight="1" x14ac:dyDescent="0.2">
      <c r="A26" s="75">
        <v>13</v>
      </c>
      <c r="B26" s="73" t="s">
        <v>90</v>
      </c>
      <c r="C26" s="577">
        <v>38</v>
      </c>
      <c r="D26" s="577">
        <v>20</v>
      </c>
      <c r="E26" s="577">
        <f t="shared" si="1"/>
        <v>58</v>
      </c>
      <c r="F26" s="74">
        <v>36</v>
      </c>
      <c r="G26" s="73" t="s">
        <v>90</v>
      </c>
      <c r="H26" s="577">
        <v>0</v>
      </c>
      <c r="I26" s="577">
        <v>0</v>
      </c>
      <c r="J26" s="577">
        <f t="shared" si="2"/>
        <v>0</v>
      </c>
    </row>
    <row r="27" spans="1:10" ht="26.45" customHeight="1" x14ac:dyDescent="0.2">
      <c r="A27" s="75">
        <v>14</v>
      </c>
      <c r="B27" s="73" t="s">
        <v>90</v>
      </c>
      <c r="C27" s="577">
        <v>55</v>
      </c>
      <c r="D27" s="577">
        <v>26</v>
      </c>
      <c r="E27" s="577">
        <f t="shared" si="1"/>
        <v>81</v>
      </c>
      <c r="F27" s="74">
        <v>37</v>
      </c>
      <c r="G27" s="73" t="s">
        <v>90</v>
      </c>
      <c r="H27" s="577">
        <v>0</v>
      </c>
      <c r="I27" s="577">
        <v>0</v>
      </c>
      <c r="J27" s="577">
        <f t="shared" si="2"/>
        <v>0</v>
      </c>
    </row>
    <row r="28" spans="1:10" ht="26.45" customHeight="1" x14ac:dyDescent="0.2">
      <c r="A28" s="75">
        <v>15</v>
      </c>
      <c r="B28" s="73" t="s">
        <v>90</v>
      </c>
      <c r="C28" s="577">
        <v>59</v>
      </c>
      <c r="D28" s="577">
        <v>19</v>
      </c>
      <c r="E28" s="577">
        <f t="shared" si="1"/>
        <v>78</v>
      </c>
      <c r="F28" s="74">
        <v>38</v>
      </c>
      <c r="G28" s="73" t="s">
        <v>90</v>
      </c>
      <c r="H28" s="577">
        <v>0</v>
      </c>
      <c r="I28" s="577">
        <v>0</v>
      </c>
      <c r="J28" s="577">
        <f t="shared" si="2"/>
        <v>0</v>
      </c>
    </row>
    <row r="29" spans="1:10" ht="26.45" customHeight="1" x14ac:dyDescent="0.2">
      <c r="A29" s="75">
        <v>16</v>
      </c>
      <c r="B29" s="73" t="s">
        <v>90</v>
      </c>
      <c r="C29" s="577">
        <v>49</v>
      </c>
      <c r="D29" s="577">
        <v>21</v>
      </c>
      <c r="E29" s="577">
        <f t="shared" si="1"/>
        <v>70</v>
      </c>
      <c r="F29" s="74">
        <v>39</v>
      </c>
      <c r="G29" s="73" t="s">
        <v>90</v>
      </c>
      <c r="H29" s="577">
        <v>0</v>
      </c>
      <c r="I29" s="577">
        <v>0</v>
      </c>
      <c r="J29" s="577">
        <f t="shared" si="2"/>
        <v>0</v>
      </c>
    </row>
    <row r="30" spans="1:10" ht="26.45" customHeight="1" x14ac:dyDescent="0.2">
      <c r="A30" s="75">
        <v>17</v>
      </c>
      <c r="B30" s="73" t="s">
        <v>90</v>
      </c>
      <c r="C30" s="577">
        <v>37</v>
      </c>
      <c r="D30" s="577">
        <v>14</v>
      </c>
      <c r="E30" s="577">
        <f t="shared" si="1"/>
        <v>51</v>
      </c>
      <c r="F30" s="74">
        <v>40</v>
      </c>
      <c r="G30" s="73" t="s">
        <v>90</v>
      </c>
      <c r="H30" s="577">
        <v>0</v>
      </c>
      <c r="I30" s="577">
        <v>0</v>
      </c>
      <c r="J30" s="577">
        <f t="shared" si="2"/>
        <v>0</v>
      </c>
    </row>
    <row r="31" spans="1:10" ht="26.45" customHeight="1" x14ac:dyDescent="0.2">
      <c r="A31" s="76">
        <v>18</v>
      </c>
      <c r="B31" s="77" t="s">
        <v>90</v>
      </c>
      <c r="C31" s="577">
        <v>44</v>
      </c>
      <c r="D31" s="577">
        <v>11</v>
      </c>
      <c r="E31" s="577">
        <f t="shared" si="1"/>
        <v>55</v>
      </c>
      <c r="F31" s="74">
        <v>41</v>
      </c>
      <c r="G31" s="78" t="s">
        <v>90</v>
      </c>
      <c r="H31" s="579">
        <v>0</v>
      </c>
      <c r="I31" s="579">
        <v>0</v>
      </c>
      <c r="J31" s="577">
        <f t="shared" si="2"/>
        <v>0</v>
      </c>
    </row>
    <row r="32" spans="1:10" ht="26.45" customHeight="1" x14ac:dyDescent="0.2">
      <c r="A32" s="76">
        <v>19</v>
      </c>
      <c r="B32" s="73" t="s">
        <v>90</v>
      </c>
      <c r="C32" s="577">
        <v>35</v>
      </c>
      <c r="D32" s="577">
        <v>13</v>
      </c>
      <c r="E32" s="577">
        <f t="shared" si="1"/>
        <v>48</v>
      </c>
      <c r="F32" s="74">
        <v>42</v>
      </c>
      <c r="G32" s="78" t="s">
        <v>90</v>
      </c>
      <c r="H32" s="579">
        <v>0</v>
      </c>
      <c r="I32" s="579">
        <v>0</v>
      </c>
      <c r="J32" s="577">
        <f t="shared" si="2"/>
        <v>0</v>
      </c>
    </row>
    <row r="33" spans="1:10" ht="26.45" customHeight="1" x14ac:dyDescent="0.2">
      <c r="A33" s="76">
        <v>20</v>
      </c>
      <c r="B33" s="77" t="s">
        <v>90</v>
      </c>
      <c r="C33" s="577">
        <v>16</v>
      </c>
      <c r="D33" s="577">
        <v>10</v>
      </c>
      <c r="E33" s="580">
        <f t="shared" si="1"/>
        <v>26</v>
      </c>
      <c r="F33" s="74">
        <v>43</v>
      </c>
      <c r="G33" s="78" t="s">
        <v>90</v>
      </c>
      <c r="H33" s="579">
        <v>0</v>
      </c>
      <c r="I33" s="579">
        <v>0</v>
      </c>
      <c r="J33" s="577">
        <f t="shared" si="2"/>
        <v>0</v>
      </c>
    </row>
    <row r="34" spans="1:10" ht="26.45" customHeight="1" x14ac:dyDescent="0.2">
      <c r="A34" s="76">
        <v>21</v>
      </c>
      <c r="B34" s="77" t="s">
        <v>90</v>
      </c>
      <c r="C34" s="577">
        <v>19</v>
      </c>
      <c r="D34" s="577">
        <v>6</v>
      </c>
      <c r="E34" s="580">
        <f t="shared" si="1"/>
        <v>25</v>
      </c>
      <c r="F34" s="74">
        <v>44</v>
      </c>
      <c r="G34" s="78" t="s">
        <v>90</v>
      </c>
      <c r="H34" s="579">
        <v>0</v>
      </c>
      <c r="I34" s="579">
        <v>0</v>
      </c>
      <c r="J34" s="577">
        <f t="shared" si="2"/>
        <v>0</v>
      </c>
    </row>
    <row r="35" spans="1:10" ht="26.45" customHeight="1" x14ac:dyDescent="0.2">
      <c r="A35" s="79">
        <v>22</v>
      </c>
      <c r="B35" s="80" t="s">
        <v>90</v>
      </c>
      <c r="C35" s="581">
        <v>25</v>
      </c>
      <c r="D35" s="582">
        <v>4</v>
      </c>
      <c r="E35" s="583">
        <f t="shared" si="1"/>
        <v>29</v>
      </c>
      <c r="F35" s="74">
        <v>45</v>
      </c>
      <c r="G35" s="78" t="s">
        <v>90</v>
      </c>
      <c r="H35" s="584">
        <v>1</v>
      </c>
      <c r="I35" s="584">
        <v>0</v>
      </c>
      <c r="J35" s="577">
        <f t="shared" si="2"/>
        <v>1</v>
      </c>
    </row>
    <row r="36" spans="1:10" ht="26.45" customHeight="1" x14ac:dyDescent="0.2">
      <c r="A36" s="59"/>
      <c r="B36" s="59"/>
      <c r="C36" s="59"/>
      <c r="D36" s="59"/>
      <c r="E36" s="59"/>
      <c r="F36" s="761" t="s">
        <v>91</v>
      </c>
      <c r="G36" s="762"/>
      <c r="H36" s="585">
        <f>SUM(C13:C35,H13:H35)</f>
        <v>978</v>
      </c>
      <c r="I36" s="585">
        <f>SUM(D13:D35,I13:I35)</f>
        <v>560</v>
      </c>
      <c r="J36" s="585">
        <f>SUM(E13:E35,J13:J35)</f>
        <v>1538</v>
      </c>
    </row>
    <row r="37" spans="1:10" ht="26.45" customHeight="1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26.45" customHeight="1" x14ac:dyDescent="0.2">
      <c r="A38" s="67" t="s">
        <v>92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26.45" customHeight="1" x14ac:dyDescent="0.2">
      <c r="A39" s="763" t="s">
        <v>86</v>
      </c>
      <c r="B39" s="764"/>
      <c r="C39" s="81" t="s">
        <v>87</v>
      </c>
      <c r="D39" s="81" t="s">
        <v>88</v>
      </c>
      <c r="E39" s="82" t="s">
        <v>1</v>
      </c>
      <c r="F39" s="765" t="s">
        <v>86</v>
      </c>
      <c r="G39" s="766"/>
      <c r="H39" s="83" t="s">
        <v>87</v>
      </c>
      <c r="I39" s="83" t="s">
        <v>88</v>
      </c>
      <c r="J39" s="84" t="s">
        <v>1</v>
      </c>
    </row>
    <row r="40" spans="1:10" ht="26.45" customHeight="1" x14ac:dyDescent="0.2">
      <c r="A40" s="85"/>
      <c r="B40" s="86" t="s">
        <v>93</v>
      </c>
      <c r="C40" s="586">
        <v>6</v>
      </c>
      <c r="D40" s="586">
        <v>2</v>
      </c>
      <c r="E40" s="587">
        <f t="shared" ref="E40:E49" si="3">C40+D40</f>
        <v>8</v>
      </c>
      <c r="F40" s="73" t="s">
        <v>447</v>
      </c>
      <c r="G40" s="87" t="s">
        <v>96</v>
      </c>
      <c r="H40" s="577">
        <v>28</v>
      </c>
      <c r="I40" s="577">
        <v>10</v>
      </c>
      <c r="J40" s="577">
        <f t="shared" ref="J40:J49" si="4">H40+I40</f>
        <v>38</v>
      </c>
    </row>
    <row r="41" spans="1:10" ht="26.45" customHeight="1" x14ac:dyDescent="0.2">
      <c r="A41" s="76" t="s">
        <v>94</v>
      </c>
      <c r="B41" s="87" t="s">
        <v>95</v>
      </c>
      <c r="C41" s="577">
        <v>244</v>
      </c>
      <c r="D41" s="577">
        <v>137</v>
      </c>
      <c r="E41" s="588">
        <f t="shared" si="3"/>
        <v>381</v>
      </c>
      <c r="F41" s="73" t="s">
        <v>446</v>
      </c>
      <c r="G41" s="87" t="s">
        <v>99</v>
      </c>
      <c r="H41" s="577">
        <v>15</v>
      </c>
      <c r="I41" s="577">
        <v>7</v>
      </c>
      <c r="J41" s="577">
        <f t="shared" si="4"/>
        <v>22</v>
      </c>
    </row>
    <row r="42" spans="1:10" ht="26.45" customHeight="1" x14ac:dyDescent="0.2">
      <c r="A42" s="76" t="s">
        <v>97</v>
      </c>
      <c r="B42" s="87" t="s">
        <v>98</v>
      </c>
      <c r="C42" s="577">
        <v>100</v>
      </c>
      <c r="D42" s="577">
        <v>85</v>
      </c>
      <c r="E42" s="588">
        <f t="shared" si="3"/>
        <v>185</v>
      </c>
      <c r="F42" s="73" t="s">
        <v>445</v>
      </c>
      <c r="G42" s="87" t="s">
        <v>102</v>
      </c>
      <c r="H42" s="577">
        <v>7</v>
      </c>
      <c r="I42" s="577">
        <v>4</v>
      </c>
      <c r="J42" s="577">
        <f t="shared" si="4"/>
        <v>11</v>
      </c>
    </row>
    <row r="43" spans="1:10" ht="26.45" customHeight="1" x14ac:dyDescent="0.2">
      <c r="A43" s="76" t="s">
        <v>100</v>
      </c>
      <c r="B43" s="87" t="s">
        <v>101</v>
      </c>
      <c r="C43" s="577">
        <v>82</v>
      </c>
      <c r="D43" s="577">
        <v>53</v>
      </c>
      <c r="E43" s="588">
        <f t="shared" si="3"/>
        <v>135</v>
      </c>
      <c r="F43" s="73" t="s">
        <v>444</v>
      </c>
      <c r="G43" s="88" t="s">
        <v>448</v>
      </c>
      <c r="H43" s="577">
        <v>3</v>
      </c>
      <c r="I43" s="577">
        <v>1</v>
      </c>
      <c r="J43" s="577">
        <f t="shared" si="4"/>
        <v>4</v>
      </c>
    </row>
    <row r="44" spans="1:10" ht="26.45" customHeight="1" x14ac:dyDescent="0.2">
      <c r="A44" s="76" t="s">
        <v>103</v>
      </c>
      <c r="B44" s="87" t="s">
        <v>104</v>
      </c>
      <c r="C44" s="577">
        <v>63</v>
      </c>
      <c r="D44" s="577">
        <v>39</v>
      </c>
      <c r="E44" s="588">
        <f t="shared" si="3"/>
        <v>102</v>
      </c>
      <c r="F44" s="73" t="s">
        <v>440</v>
      </c>
      <c r="G44" s="88" t="s">
        <v>449</v>
      </c>
      <c r="H44" s="577">
        <v>2</v>
      </c>
      <c r="I44" s="577">
        <v>0</v>
      </c>
      <c r="J44" s="577">
        <f t="shared" si="4"/>
        <v>2</v>
      </c>
    </row>
    <row r="45" spans="1:10" ht="26.45" customHeight="1" x14ac:dyDescent="0.2">
      <c r="A45" s="76" t="s">
        <v>105</v>
      </c>
      <c r="B45" s="87" t="s">
        <v>106</v>
      </c>
      <c r="C45" s="577">
        <v>70</v>
      </c>
      <c r="D45" s="577">
        <v>49</v>
      </c>
      <c r="E45" s="588">
        <f t="shared" si="3"/>
        <v>119</v>
      </c>
      <c r="F45" s="73" t="s">
        <v>441</v>
      </c>
      <c r="G45" s="88" t="s">
        <v>450</v>
      </c>
      <c r="H45" s="577">
        <v>0</v>
      </c>
      <c r="I45" s="577">
        <v>0</v>
      </c>
      <c r="J45" s="577">
        <f t="shared" si="4"/>
        <v>0</v>
      </c>
    </row>
    <row r="46" spans="1:10" ht="26.45" customHeight="1" x14ac:dyDescent="0.2">
      <c r="A46" s="76" t="s">
        <v>107</v>
      </c>
      <c r="B46" s="87" t="s">
        <v>108</v>
      </c>
      <c r="C46" s="577">
        <v>69</v>
      </c>
      <c r="D46" s="577">
        <v>40</v>
      </c>
      <c r="E46" s="588">
        <f t="shared" si="3"/>
        <v>109</v>
      </c>
      <c r="F46" s="73" t="s">
        <v>442</v>
      </c>
      <c r="G46" s="88" t="s">
        <v>451</v>
      </c>
      <c r="H46" s="577">
        <v>0</v>
      </c>
      <c r="I46" s="577">
        <v>0</v>
      </c>
      <c r="J46" s="577">
        <f t="shared" si="4"/>
        <v>0</v>
      </c>
    </row>
    <row r="47" spans="1:10" ht="26.45" customHeight="1" x14ac:dyDescent="0.2">
      <c r="A47" s="76" t="s">
        <v>109</v>
      </c>
      <c r="B47" s="87" t="s">
        <v>110</v>
      </c>
      <c r="C47" s="577">
        <v>140</v>
      </c>
      <c r="D47" s="577">
        <v>53</v>
      </c>
      <c r="E47" s="588">
        <f t="shared" si="3"/>
        <v>193</v>
      </c>
      <c r="F47" s="73" t="s">
        <v>443</v>
      </c>
      <c r="G47" s="88" t="s">
        <v>452</v>
      </c>
      <c r="H47" s="577">
        <v>0</v>
      </c>
      <c r="I47" s="577">
        <v>0</v>
      </c>
      <c r="J47" s="577">
        <f t="shared" si="4"/>
        <v>0</v>
      </c>
    </row>
    <row r="48" spans="1:10" ht="26.45" customHeight="1" x14ac:dyDescent="0.2">
      <c r="A48" s="76" t="s">
        <v>111</v>
      </c>
      <c r="B48" s="87" t="s">
        <v>112</v>
      </c>
      <c r="C48" s="577">
        <v>96</v>
      </c>
      <c r="D48" s="577">
        <v>45</v>
      </c>
      <c r="E48" s="588">
        <f t="shared" si="3"/>
        <v>141</v>
      </c>
      <c r="F48" s="73" t="s">
        <v>454</v>
      </c>
      <c r="G48" s="88" t="s">
        <v>455</v>
      </c>
      <c r="H48" s="577">
        <v>1</v>
      </c>
      <c r="I48" s="577">
        <v>0</v>
      </c>
      <c r="J48" s="577">
        <f t="shared" si="4"/>
        <v>1</v>
      </c>
    </row>
    <row r="49" spans="1:10" ht="26.45" customHeight="1" x14ac:dyDescent="0.2">
      <c r="A49" s="79" t="s">
        <v>456</v>
      </c>
      <c r="B49" s="89">
        <v>599</v>
      </c>
      <c r="C49" s="589">
        <v>52</v>
      </c>
      <c r="D49" s="589">
        <v>35</v>
      </c>
      <c r="E49" s="590">
        <f t="shared" si="3"/>
        <v>87</v>
      </c>
      <c r="F49" s="754" t="s">
        <v>453</v>
      </c>
      <c r="G49" s="755"/>
      <c r="H49" s="585">
        <f>SUM(C40:C49,H40:H48)</f>
        <v>978</v>
      </c>
      <c r="I49" s="585">
        <f>SUM(D40:D49,I40:I48)</f>
        <v>560</v>
      </c>
      <c r="J49" s="585">
        <f t="shared" si="4"/>
        <v>1538</v>
      </c>
    </row>
    <row r="50" spans="1:10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</row>
    <row r="51" spans="1:10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</row>
  </sheetData>
  <mergeCells count="10">
    <mergeCell ref="F49:G49"/>
    <mergeCell ref="A1:J1"/>
    <mergeCell ref="B5:D5"/>
    <mergeCell ref="E5:G5"/>
    <mergeCell ref="H5:J5"/>
    <mergeCell ref="A12:B12"/>
    <mergeCell ref="F12:G12"/>
    <mergeCell ref="F36:G36"/>
    <mergeCell ref="A39:B39"/>
    <mergeCell ref="F39:G39"/>
  </mergeCells>
  <phoneticPr fontId="4"/>
  <dataValidations count="1">
    <dataValidation imeMode="off" allowBlank="1" showInputMessage="1" showErrorMessage="1" sqref="C40:E49 H36:J36 H13:I30 H40:J49 J13:J35 C13:E35"/>
  </dataValidations>
  <printOptions horizontalCentered="1"/>
  <pageMargins left="0.39370078740157483" right="0.39370078740157483" top="0.59055118110236227" bottom="0.39370078740157483" header="0" footer="0.11811023622047245"/>
  <pageSetup paperSize="9" scale="65" firstPageNumber="3" orientation="portrait" useFirstPageNumber="1" r:id="rId1"/>
  <headerFooter scaleWithDoc="0">
    <oddFooter>&amp;C&amp;"ＭＳ ゴシック,標準"&amp;8－ &amp;P 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84"/>
  <sheetViews>
    <sheetView tabSelected="1" topLeftCell="D1" zoomScale="55" zoomScaleNormal="55" zoomScaleSheetLayoutView="55" zoomScalePageLayoutView="40" workbookViewId="0">
      <selection sqref="A1:AK1"/>
    </sheetView>
  </sheetViews>
  <sheetFormatPr defaultColWidth="5.69921875" defaultRowHeight="18.75" x14ac:dyDescent="0.2"/>
  <cols>
    <col min="1" max="2" width="7.3984375" style="1" customWidth="1"/>
    <col min="3" max="3" width="9.69921875" style="1" customWidth="1"/>
    <col min="4" max="20" width="7.69921875" style="1" customWidth="1"/>
    <col min="21" max="26" width="6.09765625" style="1" customWidth="1"/>
    <col min="27" max="31" width="4.09765625" style="1" customWidth="1"/>
    <col min="32" max="34" width="7.69921875" style="1" customWidth="1"/>
    <col min="35" max="37" width="4.09765625" style="1" customWidth="1"/>
    <col min="38" max="38" width="6.09765625" style="1" customWidth="1"/>
    <col min="39" max="16384" width="5.69921875" style="1"/>
  </cols>
  <sheetData>
    <row r="1" spans="1:38" ht="38.25" x14ac:dyDescent="0.2">
      <c r="A1" s="767" t="s">
        <v>113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67"/>
    </row>
    <row r="2" spans="1:38" ht="18.75" customHeight="1" x14ac:dyDescent="0.2">
      <c r="A2" s="768">
        <v>44317</v>
      </c>
      <c r="B2" s="76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ht="18" customHeight="1" x14ac:dyDescent="0.2">
      <c r="A3" s="3"/>
      <c r="B3" s="4"/>
      <c r="C3" s="769" t="s">
        <v>114</v>
      </c>
      <c r="D3" s="769" t="s">
        <v>115</v>
      </c>
      <c r="E3" s="769" t="s">
        <v>116</v>
      </c>
      <c r="F3" s="5"/>
      <c r="G3" s="6"/>
      <c r="H3" s="771" t="s">
        <v>117</v>
      </c>
      <c r="I3" s="772"/>
      <c r="J3" s="772"/>
      <c r="K3" s="772"/>
      <c r="L3" s="772"/>
      <c r="M3" s="772"/>
      <c r="N3" s="772"/>
      <c r="O3" s="772"/>
      <c r="P3" s="6"/>
      <c r="Q3" s="7"/>
      <c r="R3" s="3"/>
      <c r="S3" s="4"/>
      <c r="T3" s="4"/>
      <c r="U3" s="773" t="s">
        <v>432</v>
      </c>
      <c r="V3" s="774"/>
      <c r="W3" s="774"/>
      <c r="X3" s="774"/>
      <c r="Y3" s="774"/>
      <c r="Z3" s="774"/>
      <c r="AA3" s="775"/>
      <c r="AB3" s="774"/>
      <c r="AC3" s="775"/>
      <c r="AD3" s="774"/>
      <c r="AE3" s="774"/>
      <c r="AF3" s="774"/>
      <c r="AG3" s="774"/>
      <c r="AH3" s="774"/>
      <c r="AI3" s="776"/>
      <c r="AJ3" s="773" t="s">
        <v>433</v>
      </c>
      <c r="AK3" s="774"/>
      <c r="AL3" s="776"/>
    </row>
    <row r="4" spans="1:38" ht="18" customHeight="1" x14ac:dyDescent="0.2">
      <c r="A4" s="8"/>
      <c r="B4" s="2"/>
      <c r="C4" s="770"/>
      <c r="D4" s="770"/>
      <c r="E4" s="770"/>
      <c r="F4" s="8"/>
      <c r="G4" s="2"/>
      <c r="H4" s="2"/>
      <c r="I4" s="8"/>
      <c r="J4" s="2"/>
      <c r="K4" s="2"/>
      <c r="L4" s="8"/>
      <c r="M4" s="2"/>
      <c r="N4" s="2"/>
      <c r="O4" s="456"/>
      <c r="P4" s="457"/>
      <c r="Q4" s="458"/>
      <c r="R4" s="777" t="s">
        <v>434</v>
      </c>
      <c r="S4" s="778"/>
      <c r="T4" s="779"/>
      <c r="U4" s="10"/>
      <c r="V4" s="8"/>
      <c r="W4" s="8"/>
      <c r="X4" s="8"/>
      <c r="Y4" s="8"/>
      <c r="Z4" s="8"/>
      <c r="AA4" s="8"/>
      <c r="AB4" s="3"/>
      <c r="AC4" s="788" t="s">
        <v>603</v>
      </c>
      <c r="AD4" s="8"/>
      <c r="AE4" s="8"/>
      <c r="AF4" s="8"/>
      <c r="AG4" s="2"/>
      <c r="AH4" s="2"/>
      <c r="AI4" s="780" t="s">
        <v>118</v>
      </c>
      <c r="AJ4" s="8"/>
      <c r="AK4" s="11"/>
      <c r="AL4" s="11"/>
    </row>
    <row r="5" spans="1:38" ht="18" customHeight="1" x14ac:dyDescent="0.2">
      <c r="A5" s="8"/>
      <c r="B5" s="2"/>
      <c r="C5" s="770"/>
      <c r="D5" s="770"/>
      <c r="E5" s="770"/>
      <c r="F5" s="12"/>
      <c r="G5" s="13" t="s">
        <v>119</v>
      </c>
      <c r="H5" s="14"/>
      <c r="I5" s="12"/>
      <c r="J5" s="13" t="s">
        <v>120</v>
      </c>
      <c r="K5" s="14"/>
      <c r="L5" s="12"/>
      <c r="M5" s="13" t="s">
        <v>121</v>
      </c>
      <c r="N5" s="14"/>
      <c r="O5" s="437"/>
      <c r="P5" s="13" t="s">
        <v>122</v>
      </c>
      <c r="Q5" s="459"/>
      <c r="R5" s="783" t="s">
        <v>495</v>
      </c>
      <c r="S5" s="784"/>
      <c r="T5" s="785"/>
      <c r="U5" s="439" t="s">
        <v>123</v>
      </c>
      <c r="V5" s="786" t="s">
        <v>124</v>
      </c>
      <c r="W5" s="437" t="s">
        <v>125</v>
      </c>
      <c r="X5" s="437" t="s">
        <v>126</v>
      </c>
      <c r="Y5" s="437" t="s">
        <v>127</v>
      </c>
      <c r="Z5" s="437" t="s">
        <v>125</v>
      </c>
      <c r="AA5" s="437" t="s">
        <v>601</v>
      </c>
      <c r="AB5" s="437" t="s">
        <v>128</v>
      </c>
      <c r="AC5" s="789"/>
      <c r="AD5" s="437" t="s">
        <v>129</v>
      </c>
      <c r="AE5" s="437" t="s">
        <v>130</v>
      </c>
      <c r="AF5" s="437"/>
      <c r="AG5" s="13" t="s">
        <v>122</v>
      </c>
      <c r="AH5" s="452"/>
      <c r="AI5" s="781"/>
      <c r="AJ5" s="437" t="s">
        <v>131</v>
      </c>
      <c r="AK5" s="787" t="s">
        <v>132</v>
      </c>
      <c r="AL5" s="787" t="s">
        <v>133</v>
      </c>
    </row>
    <row r="6" spans="1:38" ht="18" customHeight="1" x14ac:dyDescent="0.2">
      <c r="A6" s="805" t="s">
        <v>426</v>
      </c>
      <c r="B6" s="806"/>
      <c r="C6" s="770"/>
      <c r="D6" s="770"/>
      <c r="E6" s="770"/>
      <c r="F6" s="15"/>
      <c r="G6" s="16"/>
      <c r="H6" s="16"/>
      <c r="I6" s="15"/>
      <c r="J6" s="16"/>
      <c r="K6" s="16"/>
      <c r="L6" s="15"/>
      <c r="M6" s="16"/>
      <c r="N6" s="16"/>
      <c r="O6" s="460"/>
      <c r="P6" s="16"/>
      <c r="Q6" s="461"/>
      <c r="R6" s="16"/>
      <c r="S6" s="16"/>
      <c r="T6" s="16"/>
      <c r="U6" s="11"/>
      <c r="V6" s="786"/>
      <c r="W6" s="8"/>
      <c r="X6" s="437" t="s">
        <v>134</v>
      </c>
      <c r="Y6" s="437" t="s">
        <v>427</v>
      </c>
      <c r="Z6" s="8"/>
      <c r="AA6" s="800" t="s">
        <v>602</v>
      </c>
      <c r="AB6" s="437" t="s">
        <v>136</v>
      </c>
      <c r="AC6" s="789"/>
      <c r="AD6" s="437" t="s">
        <v>137</v>
      </c>
      <c r="AE6" s="8"/>
      <c r="AF6" s="15"/>
      <c r="AG6" s="16"/>
      <c r="AH6" s="16"/>
      <c r="AI6" s="781"/>
      <c r="AJ6" s="437" t="s">
        <v>138</v>
      </c>
      <c r="AK6" s="770"/>
      <c r="AL6" s="770"/>
    </row>
    <row r="7" spans="1:38" ht="18" customHeight="1" x14ac:dyDescent="0.2">
      <c r="A7" s="8"/>
      <c r="B7" s="2"/>
      <c r="C7" s="770"/>
      <c r="D7" s="770"/>
      <c r="E7" s="770"/>
      <c r="F7" s="8"/>
      <c r="G7" s="8"/>
      <c r="H7" s="8"/>
      <c r="I7" s="8"/>
      <c r="J7" s="8"/>
      <c r="K7" s="8"/>
      <c r="L7" s="8"/>
      <c r="M7" s="8"/>
      <c r="N7" s="8"/>
      <c r="O7" s="8"/>
      <c r="P7" s="462"/>
      <c r="Q7" s="463"/>
      <c r="R7" s="2"/>
      <c r="S7" s="8"/>
      <c r="T7" s="8"/>
      <c r="U7" s="11"/>
      <c r="V7" s="786"/>
      <c r="W7" s="8"/>
      <c r="X7" s="437" t="s">
        <v>125</v>
      </c>
      <c r="Y7" s="437" t="s">
        <v>125</v>
      </c>
      <c r="Z7" s="8"/>
      <c r="AA7" s="800"/>
      <c r="AB7" s="437" t="s">
        <v>125</v>
      </c>
      <c r="AC7" s="789"/>
      <c r="AD7" s="437" t="s">
        <v>125</v>
      </c>
      <c r="AE7" s="8"/>
      <c r="AF7" s="8"/>
      <c r="AG7" s="8"/>
      <c r="AH7" s="8"/>
      <c r="AI7" s="781"/>
      <c r="AJ7" s="437" t="s">
        <v>139</v>
      </c>
      <c r="AK7" s="770"/>
      <c r="AL7" s="770"/>
    </row>
    <row r="8" spans="1:38" ht="18" customHeight="1" x14ac:dyDescent="0.2">
      <c r="A8" s="8"/>
      <c r="B8" s="2"/>
      <c r="C8" s="770"/>
      <c r="D8" s="770"/>
      <c r="E8" s="770"/>
      <c r="F8" s="437" t="s">
        <v>140</v>
      </c>
      <c r="G8" s="437" t="s">
        <v>141</v>
      </c>
      <c r="H8" s="437" t="s">
        <v>1</v>
      </c>
      <c r="I8" s="437" t="s">
        <v>140</v>
      </c>
      <c r="J8" s="437" t="s">
        <v>141</v>
      </c>
      <c r="K8" s="437" t="s">
        <v>1</v>
      </c>
      <c r="L8" s="437" t="s">
        <v>140</v>
      </c>
      <c r="M8" s="437" t="s">
        <v>141</v>
      </c>
      <c r="N8" s="437" t="s">
        <v>1</v>
      </c>
      <c r="O8" s="437" t="s">
        <v>140</v>
      </c>
      <c r="P8" s="439" t="s">
        <v>141</v>
      </c>
      <c r="Q8" s="464" t="s">
        <v>1</v>
      </c>
      <c r="R8" s="452" t="s">
        <v>140</v>
      </c>
      <c r="S8" s="437" t="s">
        <v>141</v>
      </c>
      <c r="T8" s="437" t="s">
        <v>1</v>
      </c>
      <c r="U8" s="439" t="s">
        <v>142</v>
      </c>
      <c r="V8" s="786"/>
      <c r="W8" s="437" t="s">
        <v>143</v>
      </c>
      <c r="X8" s="437" t="s">
        <v>144</v>
      </c>
      <c r="Y8" s="437" t="s">
        <v>144</v>
      </c>
      <c r="Z8" s="437" t="s">
        <v>144</v>
      </c>
      <c r="AA8" s="437" t="s">
        <v>144</v>
      </c>
      <c r="AB8" s="437" t="s">
        <v>144</v>
      </c>
      <c r="AC8" s="789"/>
      <c r="AD8" s="437" t="s">
        <v>144</v>
      </c>
      <c r="AE8" s="437" t="s">
        <v>145</v>
      </c>
      <c r="AF8" s="437" t="s">
        <v>140</v>
      </c>
      <c r="AG8" s="437" t="s">
        <v>141</v>
      </c>
      <c r="AH8" s="437" t="s">
        <v>1</v>
      </c>
      <c r="AI8" s="781"/>
      <c r="AJ8" s="437" t="s">
        <v>146</v>
      </c>
      <c r="AK8" s="770"/>
      <c r="AL8" s="770"/>
    </row>
    <row r="9" spans="1:38" ht="18" customHeight="1" x14ac:dyDescent="0.2">
      <c r="A9" s="8"/>
      <c r="B9" s="2"/>
      <c r="C9" s="770"/>
      <c r="D9" s="770"/>
      <c r="E9" s="770"/>
      <c r="F9" s="8"/>
      <c r="G9" s="8"/>
      <c r="H9" s="8"/>
      <c r="I9" s="8"/>
      <c r="J9" s="8"/>
      <c r="K9" s="8"/>
      <c r="L9" s="8"/>
      <c r="M9" s="8"/>
      <c r="N9" s="8"/>
      <c r="O9" s="8"/>
      <c r="P9" s="11"/>
      <c r="Q9" s="465"/>
      <c r="R9" s="2"/>
      <c r="S9" s="8"/>
      <c r="T9" s="8"/>
      <c r="U9" s="18"/>
      <c r="V9" s="8"/>
      <c r="W9" s="8"/>
      <c r="X9" s="8"/>
      <c r="Y9" s="8"/>
      <c r="Z9" s="8"/>
      <c r="AA9" s="8"/>
      <c r="AB9" s="8"/>
      <c r="AC9" s="790"/>
      <c r="AD9" s="8"/>
      <c r="AE9" s="8"/>
      <c r="AF9" s="8"/>
      <c r="AG9" s="8"/>
      <c r="AH9" s="8"/>
      <c r="AI9" s="782"/>
      <c r="AJ9" s="8"/>
      <c r="AK9" s="11"/>
      <c r="AL9" s="11"/>
    </row>
    <row r="10" spans="1:38" ht="18" customHeight="1" x14ac:dyDescent="0.2">
      <c r="A10" s="3"/>
      <c r="B10" s="4"/>
      <c r="C10" s="19"/>
      <c r="D10" s="20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449"/>
      <c r="P10" s="466"/>
      <c r="Q10" s="467"/>
      <c r="R10" s="453"/>
      <c r="S10" s="22"/>
      <c r="T10" s="22"/>
      <c r="U10" s="22"/>
      <c r="V10" s="22"/>
      <c r="W10" s="22"/>
      <c r="X10" s="22"/>
      <c r="Y10" s="22"/>
      <c r="Z10" s="23"/>
      <c r="AA10" s="23"/>
      <c r="AB10" s="23"/>
      <c r="AC10" s="23"/>
      <c r="AD10" s="23"/>
      <c r="AE10" s="23"/>
      <c r="AF10" s="23"/>
      <c r="AG10" s="23"/>
      <c r="AH10" s="23"/>
      <c r="AI10" s="22"/>
      <c r="AJ10" s="21"/>
      <c r="AK10" s="22"/>
      <c r="AL10" s="22"/>
    </row>
    <row r="11" spans="1:38" ht="18" customHeight="1" x14ac:dyDescent="0.2">
      <c r="A11" s="793" t="s">
        <v>428</v>
      </c>
      <c r="B11" s="794"/>
      <c r="C11" s="24"/>
      <c r="D11" s="25">
        <f>SUM(D12:D14)</f>
        <v>366</v>
      </c>
      <c r="E11" s="25">
        <f>SUM(E12:E14)</f>
        <v>1933</v>
      </c>
      <c r="F11" s="25">
        <f>SUM(F12:F14)</f>
        <v>5912</v>
      </c>
      <c r="G11" s="25">
        <f t="shared" ref="G11:AL11" si="0">SUM(G12:G14)</f>
        <v>5826</v>
      </c>
      <c r="H11" s="25">
        <f>SUM(H12:H14)</f>
        <v>11738</v>
      </c>
      <c r="I11" s="25">
        <f t="shared" si="0"/>
        <v>6287</v>
      </c>
      <c r="J11" s="25">
        <f t="shared" si="0"/>
        <v>6180</v>
      </c>
      <c r="K11" s="25">
        <f t="shared" si="0"/>
        <v>12467</v>
      </c>
      <c r="L11" s="25">
        <f t="shared" si="0"/>
        <v>6948</v>
      </c>
      <c r="M11" s="25">
        <f t="shared" si="0"/>
        <v>6856</v>
      </c>
      <c r="N11" s="25">
        <f t="shared" si="0"/>
        <v>13804</v>
      </c>
      <c r="O11" s="25">
        <f>SUM(O12:O14)</f>
        <v>19147</v>
      </c>
      <c r="P11" s="26">
        <f t="shared" si="0"/>
        <v>18862</v>
      </c>
      <c r="Q11" s="468">
        <f>SUM(Q12:Q14)</f>
        <v>38009</v>
      </c>
      <c r="R11" s="25">
        <f t="shared" si="0"/>
        <v>7710</v>
      </c>
      <c r="S11" s="25">
        <f t="shared" si="0"/>
        <v>7250</v>
      </c>
      <c r="T11" s="25">
        <f t="shared" si="0"/>
        <v>14960</v>
      </c>
      <c r="U11" s="25">
        <f t="shared" si="0"/>
        <v>343</v>
      </c>
      <c r="V11" s="25">
        <f t="shared" si="0"/>
        <v>164</v>
      </c>
      <c r="W11" s="25">
        <f t="shared" si="0"/>
        <v>63</v>
      </c>
      <c r="X11" s="25">
        <f t="shared" si="0"/>
        <v>224</v>
      </c>
      <c r="Y11" s="25">
        <f t="shared" si="0"/>
        <v>87</v>
      </c>
      <c r="Z11" s="25">
        <f t="shared" si="0"/>
        <v>3125</v>
      </c>
      <c r="AA11" s="25">
        <f t="shared" ref="AA11" si="1">SUM(AA12:AA14)</f>
        <v>213</v>
      </c>
      <c r="AB11" s="25">
        <f t="shared" si="0"/>
        <v>17</v>
      </c>
      <c r="AC11" s="25">
        <f t="shared" ref="AC11" si="2">SUM(AC12:AC14)</f>
        <v>0</v>
      </c>
      <c r="AD11" s="25">
        <f t="shared" si="0"/>
        <v>12</v>
      </c>
      <c r="AE11" s="25">
        <f t="shared" si="0"/>
        <v>28</v>
      </c>
      <c r="AF11" s="25">
        <f t="shared" si="0"/>
        <v>310</v>
      </c>
      <c r="AG11" s="25">
        <f t="shared" si="0"/>
        <v>3966</v>
      </c>
      <c r="AH11" s="25">
        <f t="shared" si="0"/>
        <v>4276</v>
      </c>
      <c r="AI11" s="25">
        <f t="shared" si="0"/>
        <v>540</v>
      </c>
      <c r="AJ11" s="25">
        <f t="shared" si="0"/>
        <v>444</v>
      </c>
      <c r="AK11" s="25">
        <f t="shared" si="0"/>
        <v>725</v>
      </c>
      <c r="AL11" s="25">
        <f t="shared" si="0"/>
        <v>1169</v>
      </c>
    </row>
    <row r="12" spans="1:38" ht="18" customHeight="1" x14ac:dyDescent="0.2">
      <c r="A12" s="793" t="s">
        <v>435</v>
      </c>
      <c r="B12" s="794"/>
      <c r="C12" s="24"/>
      <c r="D12" s="25">
        <f>D17+D20+D23+D26+D29+D32+D36+D39+D43+D46+D49+D52+D55+D58</f>
        <v>42</v>
      </c>
      <c r="E12" s="25">
        <f>E17+E20+E23+E26+E29+E32+E36+E39+E43+E46+E49+E52+E55+E58</f>
        <v>130</v>
      </c>
      <c r="F12" s="25">
        <f>F17+F20+F23+F26+F29+F32+F36+F39+F43+F46+F49+F52+F55+F58</f>
        <v>220</v>
      </c>
      <c r="G12" s="25">
        <f t="shared" ref="G12:AL12" si="3">G17+G20+G23+G26+G29+G32+G36+G39+G43+G46+G49+G52+G55+G58</f>
        <v>193</v>
      </c>
      <c r="H12" s="25">
        <f t="shared" si="3"/>
        <v>413</v>
      </c>
      <c r="I12" s="25">
        <f t="shared" si="3"/>
        <v>264</v>
      </c>
      <c r="J12" s="25">
        <f t="shared" si="3"/>
        <v>225</v>
      </c>
      <c r="K12" s="25">
        <f t="shared" si="3"/>
        <v>489</v>
      </c>
      <c r="L12" s="25">
        <f t="shared" si="3"/>
        <v>263</v>
      </c>
      <c r="M12" s="25">
        <f t="shared" si="3"/>
        <v>259</v>
      </c>
      <c r="N12" s="25">
        <f t="shared" si="3"/>
        <v>522</v>
      </c>
      <c r="O12" s="25">
        <f>O17+O20+O23+O26+O29+O32+O36+O39+O43+O46+O49+O52+O55+O58</f>
        <v>747</v>
      </c>
      <c r="P12" s="26">
        <f t="shared" si="3"/>
        <v>677</v>
      </c>
      <c r="Q12" s="468">
        <f>Q17+Q20+Q23+Q26+Q29+Q32+Q36+Q39+Q43+Q46+Q49+Q52+Q55+Q58</f>
        <v>1424</v>
      </c>
      <c r="R12" s="25">
        <f t="shared" si="3"/>
        <v>305</v>
      </c>
      <c r="S12" s="25">
        <f t="shared" si="3"/>
        <v>310</v>
      </c>
      <c r="T12" s="25">
        <f t="shared" si="3"/>
        <v>615</v>
      </c>
      <c r="U12" s="25">
        <f t="shared" si="3"/>
        <v>39</v>
      </c>
      <c r="V12" s="25">
        <f t="shared" si="3"/>
        <v>5</v>
      </c>
      <c r="W12" s="25">
        <f t="shared" si="3"/>
        <v>2</v>
      </c>
      <c r="X12" s="25">
        <f t="shared" si="3"/>
        <v>3</v>
      </c>
      <c r="Y12" s="25">
        <f t="shared" si="3"/>
        <v>2</v>
      </c>
      <c r="Z12" s="25">
        <f t="shared" si="3"/>
        <v>225</v>
      </c>
      <c r="AA12" s="25">
        <f t="shared" ref="AA12" si="4">AA17+AA20+AA23+AA26+AA29+AA32+AA36+AA39+AA43+AA46+AA49+AA52+AA55+AA58</f>
        <v>2</v>
      </c>
      <c r="AB12" s="25">
        <f t="shared" si="3"/>
        <v>10</v>
      </c>
      <c r="AC12" s="25">
        <f t="shared" ref="AC12" si="5">AC17+AC20+AC23+AC26+AC29+AC32+AC36+AC39+AC43+AC46+AC49+AC52+AC55+AC58</f>
        <v>0</v>
      </c>
      <c r="AD12" s="25">
        <f t="shared" si="3"/>
        <v>0</v>
      </c>
      <c r="AE12" s="25">
        <f t="shared" si="3"/>
        <v>0</v>
      </c>
      <c r="AF12" s="25">
        <f t="shared" si="3"/>
        <v>28</v>
      </c>
      <c r="AG12" s="25">
        <f t="shared" si="3"/>
        <v>260</v>
      </c>
      <c r="AH12" s="25">
        <f t="shared" si="3"/>
        <v>288</v>
      </c>
      <c r="AI12" s="25">
        <f t="shared" si="3"/>
        <v>25</v>
      </c>
      <c r="AJ12" s="25">
        <f t="shared" si="3"/>
        <v>12</v>
      </c>
      <c r="AK12" s="25">
        <f t="shared" si="3"/>
        <v>27</v>
      </c>
      <c r="AL12" s="25">
        <f t="shared" si="3"/>
        <v>39</v>
      </c>
    </row>
    <row r="13" spans="1:38" ht="18" customHeight="1" x14ac:dyDescent="0.2">
      <c r="A13" s="793" t="s">
        <v>429</v>
      </c>
      <c r="B13" s="794"/>
      <c r="C13" s="24"/>
      <c r="D13" s="25">
        <f>D33+D40</f>
        <v>2</v>
      </c>
      <c r="E13" s="25">
        <f>E33+E40</f>
        <v>6</v>
      </c>
      <c r="F13" s="25">
        <f>F33+F40</f>
        <v>16</v>
      </c>
      <c r="G13" s="25">
        <f t="shared" ref="G13:AL13" si="6">G33+G40</f>
        <v>14</v>
      </c>
      <c r="H13" s="25">
        <f t="shared" si="6"/>
        <v>30</v>
      </c>
      <c r="I13" s="25">
        <f t="shared" si="6"/>
        <v>19</v>
      </c>
      <c r="J13" s="25">
        <f t="shared" si="6"/>
        <v>12</v>
      </c>
      <c r="K13" s="25">
        <f t="shared" si="6"/>
        <v>31</v>
      </c>
      <c r="L13" s="25">
        <f t="shared" si="6"/>
        <v>15</v>
      </c>
      <c r="M13" s="25">
        <f>M33+M40</f>
        <v>17</v>
      </c>
      <c r="N13" s="25">
        <f t="shared" si="6"/>
        <v>32</v>
      </c>
      <c r="O13" s="25">
        <f t="shared" si="6"/>
        <v>50</v>
      </c>
      <c r="P13" s="26">
        <f t="shared" si="6"/>
        <v>43</v>
      </c>
      <c r="Q13" s="468">
        <f t="shared" si="6"/>
        <v>93</v>
      </c>
      <c r="R13" s="25">
        <f t="shared" si="6"/>
        <v>27</v>
      </c>
      <c r="S13" s="25">
        <f t="shared" si="6"/>
        <v>22</v>
      </c>
      <c r="T13" s="25">
        <f t="shared" si="6"/>
        <v>49</v>
      </c>
      <c r="U13" s="25">
        <f t="shared" si="6"/>
        <v>1</v>
      </c>
      <c r="V13" s="25">
        <f t="shared" si="6"/>
        <v>2</v>
      </c>
      <c r="W13" s="25">
        <f t="shared" si="6"/>
        <v>0</v>
      </c>
      <c r="X13" s="25">
        <f t="shared" si="6"/>
        <v>0</v>
      </c>
      <c r="Y13" s="25">
        <f t="shared" si="6"/>
        <v>0</v>
      </c>
      <c r="Z13" s="25">
        <f t="shared" si="6"/>
        <v>6</v>
      </c>
      <c r="AA13" s="25">
        <f t="shared" ref="AA13" si="7">AA33+AA40</f>
        <v>0</v>
      </c>
      <c r="AB13" s="25">
        <f t="shared" si="6"/>
        <v>2</v>
      </c>
      <c r="AC13" s="25">
        <f t="shared" ref="AC13" si="8">AC33+AC40</f>
        <v>0</v>
      </c>
      <c r="AD13" s="25">
        <f t="shared" si="6"/>
        <v>0</v>
      </c>
      <c r="AE13" s="25">
        <f t="shared" si="6"/>
        <v>0</v>
      </c>
      <c r="AF13" s="25">
        <f t="shared" si="6"/>
        <v>3</v>
      </c>
      <c r="AG13" s="25">
        <f t="shared" si="6"/>
        <v>8</v>
      </c>
      <c r="AH13" s="25">
        <f t="shared" si="6"/>
        <v>11</v>
      </c>
      <c r="AI13" s="25">
        <f t="shared" si="6"/>
        <v>0</v>
      </c>
      <c r="AJ13" s="25">
        <f t="shared" si="6"/>
        <v>1</v>
      </c>
      <c r="AK13" s="25">
        <f t="shared" si="6"/>
        <v>0</v>
      </c>
      <c r="AL13" s="25">
        <f t="shared" si="6"/>
        <v>1</v>
      </c>
    </row>
    <row r="14" spans="1:38" ht="18" customHeight="1" x14ac:dyDescent="0.2">
      <c r="A14" s="793" t="s">
        <v>430</v>
      </c>
      <c r="B14" s="794"/>
      <c r="C14" s="24"/>
      <c r="D14" s="25">
        <f>D18+D21+D24+D27+D30+D34+D37+D41+D44+D47+D50+D53+D56+D59</f>
        <v>322</v>
      </c>
      <c r="E14" s="25">
        <f>E18+E21+E24+E27+E30+E34+E37+E41+E44+E47+E50+E53+E56+E59</f>
        <v>1797</v>
      </c>
      <c r="F14" s="25">
        <f>F18+F21+F24+F27+F30+F34+F37+F41+F44+F47+F50+F53+F56+F59</f>
        <v>5676</v>
      </c>
      <c r="G14" s="25">
        <f t="shared" ref="G14:AL14" si="9">G18+G21+G24+G27+G30+G34+G37+G41+G44+G47+G50+G53+G56+G59</f>
        <v>5619</v>
      </c>
      <c r="H14" s="25">
        <f t="shared" si="9"/>
        <v>11295</v>
      </c>
      <c r="I14" s="25">
        <f t="shared" si="9"/>
        <v>6004</v>
      </c>
      <c r="J14" s="25">
        <f t="shared" si="9"/>
        <v>5943</v>
      </c>
      <c r="K14" s="25">
        <f t="shared" si="9"/>
        <v>11947</v>
      </c>
      <c r="L14" s="25">
        <f t="shared" si="9"/>
        <v>6670</v>
      </c>
      <c r="M14" s="25">
        <f t="shared" si="9"/>
        <v>6580</v>
      </c>
      <c r="N14" s="25">
        <f t="shared" si="9"/>
        <v>13250</v>
      </c>
      <c r="O14" s="25">
        <f t="shared" si="9"/>
        <v>18350</v>
      </c>
      <c r="P14" s="26">
        <f t="shared" si="9"/>
        <v>18142</v>
      </c>
      <c r="Q14" s="468">
        <f t="shared" si="9"/>
        <v>36492</v>
      </c>
      <c r="R14" s="25">
        <f t="shared" si="9"/>
        <v>7378</v>
      </c>
      <c r="S14" s="25">
        <f t="shared" si="9"/>
        <v>6918</v>
      </c>
      <c r="T14" s="25">
        <f t="shared" si="9"/>
        <v>14296</v>
      </c>
      <c r="U14" s="25">
        <f t="shared" si="9"/>
        <v>303</v>
      </c>
      <c r="V14" s="25">
        <f t="shared" si="9"/>
        <v>157</v>
      </c>
      <c r="W14" s="25">
        <f t="shared" si="9"/>
        <v>61</v>
      </c>
      <c r="X14" s="25">
        <f t="shared" si="9"/>
        <v>221</v>
      </c>
      <c r="Y14" s="25">
        <f t="shared" si="9"/>
        <v>85</v>
      </c>
      <c r="Z14" s="25">
        <f t="shared" si="9"/>
        <v>2894</v>
      </c>
      <c r="AA14" s="25">
        <f t="shared" ref="AA14" si="10">AA18+AA21+AA24+AA27+AA30+AA34+AA37+AA41+AA44+AA47+AA50+AA53+AA56+AA59</f>
        <v>211</v>
      </c>
      <c r="AB14" s="25">
        <f t="shared" si="9"/>
        <v>5</v>
      </c>
      <c r="AC14" s="25">
        <f t="shared" ref="AC14" si="11">AC18+AC21+AC24+AC27+AC30+AC34+AC37+AC41+AC44+AC47+AC50+AC53+AC56+AC59</f>
        <v>0</v>
      </c>
      <c r="AD14" s="25">
        <f t="shared" si="9"/>
        <v>12</v>
      </c>
      <c r="AE14" s="25">
        <f t="shared" si="9"/>
        <v>28</v>
      </c>
      <c r="AF14" s="25">
        <f t="shared" si="9"/>
        <v>279</v>
      </c>
      <c r="AG14" s="25">
        <f t="shared" si="9"/>
        <v>3698</v>
      </c>
      <c r="AH14" s="25">
        <f t="shared" si="9"/>
        <v>3977</v>
      </c>
      <c r="AI14" s="25">
        <f t="shared" si="9"/>
        <v>515</v>
      </c>
      <c r="AJ14" s="25">
        <f t="shared" si="9"/>
        <v>431</v>
      </c>
      <c r="AK14" s="25">
        <f t="shared" si="9"/>
        <v>698</v>
      </c>
      <c r="AL14" s="25">
        <f t="shared" si="9"/>
        <v>1129</v>
      </c>
    </row>
    <row r="15" spans="1:38" ht="18" customHeight="1" x14ac:dyDescent="0.2">
      <c r="A15" s="15"/>
      <c r="B15" s="16"/>
      <c r="C15" s="27"/>
      <c r="D15" s="28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450"/>
      <c r="P15" s="469"/>
      <c r="Q15" s="470"/>
      <c r="R15" s="454"/>
      <c r="S15" s="30"/>
      <c r="T15" s="30"/>
      <c r="U15" s="30"/>
      <c r="V15" s="30"/>
      <c r="W15" s="30"/>
      <c r="X15" s="30"/>
      <c r="Y15" s="30"/>
      <c r="Z15" s="31"/>
      <c r="AA15" s="31"/>
      <c r="AB15" s="31"/>
      <c r="AC15" s="31"/>
      <c r="AD15" s="31"/>
      <c r="AE15" s="31"/>
      <c r="AF15" s="31"/>
      <c r="AG15" s="31"/>
      <c r="AH15" s="31"/>
      <c r="AI15" s="30"/>
      <c r="AJ15" s="29"/>
      <c r="AK15" s="30"/>
      <c r="AL15" s="30"/>
    </row>
    <row r="16" spans="1:38" ht="18" customHeight="1" x14ac:dyDescent="0.2">
      <c r="A16" s="32"/>
      <c r="B16" s="8"/>
      <c r="C16" s="310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66"/>
      <c r="Q16" s="38"/>
      <c r="R16" s="453"/>
      <c r="S16" s="22"/>
      <c r="T16" s="3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33"/>
      <c r="AI16" s="22"/>
      <c r="AJ16" s="22"/>
      <c r="AK16" s="22"/>
      <c r="AL16" s="34"/>
    </row>
    <row r="17" spans="1:38" ht="18" customHeight="1" x14ac:dyDescent="0.45">
      <c r="A17" s="35"/>
      <c r="B17" s="791" t="s">
        <v>150</v>
      </c>
      <c r="C17" s="310" t="s">
        <v>151</v>
      </c>
      <c r="D17" s="36">
        <v>1</v>
      </c>
      <c r="E17" s="36">
        <v>3</v>
      </c>
      <c r="F17" s="36">
        <v>3</v>
      </c>
      <c r="G17" s="36">
        <v>4</v>
      </c>
      <c r="H17" s="33">
        <f>F17+G17</f>
        <v>7</v>
      </c>
      <c r="I17" s="36">
        <v>7</v>
      </c>
      <c r="J17" s="36">
        <v>4</v>
      </c>
      <c r="K17" s="33">
        <f>I17+J17</f>
        <v>11</v>
      </c>
      <c r="L17" s="36">
        <v>6</v>
      </c>
      <c r="M17" s="36">
        <v>7</v>
      </c>
      <c r="N17" s="33">
        <f>L17+M17</f>
        <v>13</v>
      </c>
      <c r="O17" s="33">
        <f>F17+I17+L17</f>
        <v>16</v>
      </c>
      <c r="P17" s="37">
        <f>G17+J17+M17</f>
        <v>15</v>
      </c>
      <c r="Q17" s="38">
        <f>O17+P17</f>
        <v>31</v>
      </c>
      <c r="R17" s="484">
        <v>7</v>
      </c>
      <c r="S17" s="485">
        <v>15</v>
      </c>
      <c r="T17" s="33">
        <f>R17+S17</f>
        <v>22</v>
      </c>
      <c r="U17" s="485">
        <v>1</v>
      </c>
      <c r="V17" s="37">
        <v>1</v>
      </c>
      <c r="W17" s="37">
        <v>0</v>
      </c>
      <c r="X17" s="37">
        <v>0</v>
      </c>
      <c r="Y17" s="37">
        <v>0</v>
      </c>
      <c r="Z17" s="485">
        <v>3</v>
      </c>
      <c r="AA17" s="485">
        <v>0</v>
      </c>
      <c r="AB17" s="37">
        <v>0</v>
      </c>
      <c r="AC17" s="37">
        <v>0</v>
      </c>
      <c r="AD17" s="37">
        <v>0</v>
      </c>
      <c r="AE17" s="37">
        <v>0</v>
      </c>
      <c r="AF17" s="485">
        <v>1</v>
      </c>
      <c r="AG17" s="485">
        <v>4</v>
      </c>
      <c r="AH17" s="33">
        <f>+AF17+AG17</f>
        <v>5</v>
      </c>
      <c r="AI17" s="485">
        <v>3</v>
      </c>
      <c r="AJ17" s="485">
        <v>0</v>
      </c>
      <c r="AK17" s="485">
        <v>2</v>
      </c>
      <c r="AL17" s="38">
        <f>AJ17+AK17</f>
        <v>2</v>
      </c>
    </row>
    <row r="18" spans="1:38" ht="18" customHeight="1" x14ac:dyDescent="0.45">
      <c r="A18" s="35"/>
      <c r="B18" s="791"/>
      <c r="C18" s="310" t="s">
        <v>152</v>
      </c>
      <c r="D18" s="36">
        <v>16</v>
      </c>
      <c r="E18" s="36">
        <v>84</v>
      </c>
      <c r="F18" s="36">
        <v>255</v>
      </c>
      <c r="G18" s="36">
        <v>234</v>
      </c>
      <c r="H18" s="33">
        <f>F18+G18</f>
        <v>489</v>
      </c>
      <c r="I18" s="36">
        <v>269</v>
      </c>
      <c r="J18" s="36">
        <v>296</v>
      </c>
      <c r="K18" s="33">
        <f>I18+J18</f>
        <v>565</v>
      </c>
      <c r="L18" s="36">
        <v>309</v>
      </c>
      <c r="M18" s="36">
        <v>293</v>
      </c>
      <c r="N18" s="33">
        <f>L18+M18</f>
        <v>602</v>
      </c>
      <c r="O18" s="33">
        <f>F18+I18+L18</f>
        <v>833</v>
      </c>
      <c r="P18" s="37">
        <f>G18+J18+M18</f>
        <v>823</v>
      </c>
      <c r="Q18" s="38">
        <f>O18+P18</f>
        <v>1656</v>
      </c>
      <c r="R18" s="484">
        <v>348</v>
      </c>
      <c r="S18" s="485">
        <v>325</v>
      </c>
      <c r="T18" s="33">
        <f>R18+S18</f>
        <v>673</v>
      </c>
      <c r="U18" s="485">
        <v>14</v>
      </c>
      <c r="V18" s="37">
        <v>10</v>
      </c>
      <c r="W18" s="485">
        <v>1</v>
      </c>
      <c r="X18" s="37">
        <v>10</v>
      </c>
      <c r="Y18" s="37">
        <v>1</v>
      </c>
      <c r="Z18" s="485">
        <v>125</v>
      </c>
      <c r="AA18" s="485">
        <v>6</v>
      </c>
      <c r="AB18" s="37">
        <v>0</v>
      </c>
      <c r="AC18" s="37">
        <v>0</v>
      </c>
      <c r="AD18" s="37">
        <v>0</v>
      </c>
      <c r="AE18" s="485">
        <v>0</v>
      </c>
      <c r="AF18" s="485">
        <v>12</v>
      </c>
      <c r="AG18" s="485">
        <v>155</v>
      </c>
      <c r="AH18" s="33">
        <f>+AF18+AG18</f>
        <v>167</v>
      </c>
      <c r="AI18" s="485">
        <v>24</v>
      </c>
      <c r="AJ18" s="485">
        <v>21</v>
      </c>
      <c r="AK18" s="485">
        <v>34</v>
      </c>
      <c r="AL18" s="38">
        <f>AJ18+AK18</f>
        <v>55</v>
      </c>
    </row>
    <row r="19" spans="1:38" ht="18" customHeight="1" x14ac:dyDescent="0.2">
      <c r="A19" s="787" t="s">
        <v>153</v>
      </c>
      <c r="B19" s="8"/>
      <c r="C19" s="310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7"/>
      <c r="Q19" s="38"/>
      <c r="R19" s="51"/>
      <c r="S19" s="37"/>
      <c r="T19" s="33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3"/>
      <c r="AI19" s="37"/>
      <c r="AJ19" s="37"/>
      <c r="AK19" s="37"/>
      <c r="AL19" s="38"/>
    </row>
    <row r="20" spans="1:38" ht="18" customHeight="1" x14ac:dyDescent="0.2">
      <c r="A20" s="787"/>
      <c r="B20" s="791" t="s">
        <v>154</v>
      </c>
      <c r="C20" s="310" t="s">
        <v>151</v>
      </c>
      <c r="D20" s="36">
        <v>9</v>
      </c>
      <c r="E20" s="36">
        <v>27</v>
      </c>
      <c r="F20" s="36">
        <v>79</v>
      </c>
      <c r="G20" s="36">
        <v>68</v>
      </c>
      <c r="H20" s="33">
        <f>F20+G20</f>
        <v>147</v>
      </c>
      <c r="I20" s="36">
        <v>105</v>
      </c>
      <c r="J20" s="36">
        <v>75</v>
      </c>
      <c r="K20" s="33">
        <f>I20+J20</f>
        <v>180</v>
      </c>
      <c r="L20" s="36">
        <v>118</v>
      </c>
      <c r="M20" s="36">
        <v>89</v>
      </c>
      <c r="N20" s="33">
        <f>L20+M20</f>
        <v>207</v>
      </c>
      <c r="O20" s="33">
        <f>F20+I20+L20</f>
        <v>302</v>
      </c>
      <c r="P20" s="37">
        <f>G20+J20+M20</f>
        <v>232</v>
      </c>
      <c r="Q20" s="38">
        <f>O20+P20</f>
        <v>534</v>
      </c>
      <c r="R20" s="484">
        <v>119</v>
      </c>
      <c r="S20" s="485">
        <v>110</v>
      </c>
      <c r="T20" s="33">
        <f>R20+S20</f>
        <v>229</v>
      </c>
      <c r="U20" s="485">
        <v>9</v>
      </c>
      <c r="V20" s="37">
        <v>0</v>
      </c>
      <c r="W20" s="37">
        <v>0</v>
      </c>
      <c r="X20" s="37">
        <v>0</v>
      </c>
      <c r="Y20" s="37">
        <v>0</v>
      </c>
      <c r="Z20" s="485">
        <v>92</v>
      </c>
      <c r="AA20" s="485">
        <v>0</v>
      </c>
      <c r="AB20" s="485">
        <v>10</v>
      </c>
      <c r="AC20" s="485">
        <v>0</v>
      </c>
      <c r="AD20" s="37">
        <v>0</v>
      </c>
      <c r="AE20" s="37">
        <v>0</v>
      </c>
      <c r="AF20" s="485">
        <v>6</v>
      </c>
      <c r="AG20" s="485">
        <v>105</v>
      </c>
      <c r="AH20" s="33">
        <f>+AF20+AG20</f>
        <v>111</v>
      </c>
      <c r="AI20" s="37">
        <v>0</v>
      </c>
      <c r="AJ20" s="37">
        <v>0</v>
      </c>
      <c r="AK20" s="37">
        <v>0</v>
      </c>
      <c r="AL20" s="38">
        <f>AJ20+AK20</f>
        <v>0</v>
      </c>
    </row>
    <row r="21" spans="1:38" ht="18" customHeight="1" x14ac:dyDescent="0.2">
      <c r="A21" s="787"/>
      <c r="B21" s="791"/>
      <c r="C21" s="310" t="s">
        <v>152</v>
      </c>
      <c r="D21" s="36">
        <v>118</v>
      </c>
      <c r="E21" s="36">
        <v>827</v>
      </c>
      <c r="F21" s="36">
        <v>2979</v>
      </c>
      <c r="G21" s="36">
        <v>2829</v>
      </c>
      <c r="H21" s="33">
        <f>F21+G21</f>
        <v>5808</v>
      </c>
      <c r="I21" s="36">
        <v>3137</v>
      </c>
      <c r="J21" s="36">
        <v>3067</v>
      </c>
      <c r="K21" s="33">
        <f>I21+J21</f>
        <v>6204</v>
      </c>
      <c r="L21" s="36">
        <v>3451</v>
      </c>
      <c r="M21" s="36">
        <v>3435</v>
      </c>
      <c r="N21" s="33">
        <f>L21+M21</f>
        <v>6886</v>
      </c>
      <c r="O21" s="33">
        <f>F21+I21+L21</f>
        <v>9567</v>
      </c>
      <c r="P21" s="37">
        <f>G21+J21+M21</f>
        <v>9331</v>
      </c>
      <c r="Q21" s="38">
        <f>O21+P21</f>
        <v>18898</v>
      </c>
      <c r="R21" s="484">
        <v>3808</v>
      </c>
      <c r="S21" s="485">
        <v>3570</v>
      </c>
      <c r="T21" s="33">
        <f>R21+S21</f>
        <v>7378</v>
      </c>
      <c r="U21" s="485">
        <v>113</v>
      </c>
      <c r="V21" s="37">
        <v>61</v>
      </c>
      <c r="W21" s="485">
        <v>33</v>
      </c>
      <c r="X21" s="37">
        <v>90</v>
      </c>
      <c r="Y21" s="37">
        <v>53</v>
      </c>
      <c r="Z21" s="485">
        <v>1384</v>
      </c>
      <c r="AA21" s="485">
        <v>112</v>
      </c>
      <c r="AB21" s="485">
        <v>1</v>
      </c>
      <c r="AC21" s="485">
        <v>0</v>
      </c>
      <c r="AD21" s="37">
        <v>6</v>
      </c>
      <c r="AE21" s="485">
        <v>15</v>
      </c>
      <c r="AF21" s="485">
        <v>107</v>
      </c>
      <c r="AG21" s="485">
        <v>1761</v>
      </c>
      <c r="AH21" s="33">
        <f>+AF21+AG21</f>
        <v>1868</v>
      </c>
      <c r="AI21" s="485">
        <v>204</v>
      </c>
      <c r="AJ21" s="485">
        <v>210</v>
      </c>
      <c r="AK21" s="485">
        <v>314</v>
      </c>
      <c r="AL21" s="38">
        <f>AJ21+AK21</f>
        <v>524</v>
      </c>
    </row>
    <row r="22" spans="1:38" ht="18" customHeight="1" x14ac:dyDescent="0.2">
      <c r="A22" s="787"/>
      <c r="B22" s="310"/>
      <c r="C22" s="310"/>
      <c r="D22" s="36"/>
      <c r="E22" s="36"/>
      <c r="F22" s="36"/>
      <c r="G22" s="36"/>
      <c r="H22" s="33"/>
      <c r="I22" s="36"/>
      <c r="J22" s="36"/>
      <c r="K22" s="33"/>
      <c r="L22" s="36"/>
      <c r="M22" s="36"/>
      <c r="N22" s="33"/>
      <c r="O22" s="33"/>
      <c r="P22" s="37"/>
      <c r="Q22" s="38"/>
      <c r="R22" s="484"/>
      <c r="S22" s="485"/>
      <c r="T22" s="33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33"/>
      <c r="AI22" s="485"/>
      <c r="AJ22" s="485"/>
      <c r="AK22" s="485"/>
      <c r="AL22" s="38"/>
    </row>
    <row r="23" spans="1:38" ht="18" customHeight="1" x14ac:dyDescent="0.2">
      <c r="A23" s="787"/>
      <c r="B23" s="791" t="s">
        <v>155</v>
      </c>
      <c r="C23" s="310" t="s">
        <v>151</v>
      </c>
      <c r="D23" s="36">
        <v>3</v>
      </c>
      <c r="E23" s="36">
        <v>11</v>
      </c>
      <c r="F23" s="36">
        <v>12</v>
      </c>
      <c r="G23" s="36">
        <v>3</v>
      </c>
      <c r="H23" s="33">
        <f>F23+G23</f>
        <v>15</v>
      </c>
      <c r="I23" s="36">
        <v>13</v>
      </c>
      <c r="J23" s="36">
        <v>18</v>
      </c>
      <c r="K23" s="33">
        <f>I23+J23</f>
        <v>31</v>
      </c>
      <c r="L23" s="36">
        <v>12</v>
      </c>
      <c r="M23" s="36">
        <v>11</v>
      </c>
      <c r="N23" s="33">
        <f>L23+M23</f>
        <v>23</v>
      </c>
      <c r="O23" s="33">
        <f>F23+I23+L23</f>
        <v>37</v>
      </c>
      <c r="P23" s="37">
        <f>G23+J23+M23</f>
        <v>32</v>
      </c>
      <c r="Q23" s="38">
        <f>O23+P23</f>
        <v>69</v>
      </c>
      <c r="R23" s="484">
        <v>12</v>
      </c>
      <c r="S23" s="485">
        <v>9</v>
      </c>
      <c r="T23" s="33">
        <f>R23+S23</f>
        <v>21</v>
      </c>
      <c r="U23" s="485">
        <v>3</v>
      </c>
      <c r="V23" s="37">
        <v>0</v>
      </c>
      <c r="W23" s="37">
        <v>0</v>
      </c>
      <c r="X23" s="37">
        <v>0</v>
      </c>
      <c r="Y23" s="37">
        <v>0</v>
      </c>
      <c r="Z23" s="485">
        <v>10</v>
      </c>
      <c r="AA23" s="485">
        <v>0</v>
      </c>
      <c r="AB23" s="37">
        <v>0</v>
      </c>
      <c r="AC23" s="37">
        <v>0</v>
      </c>
      <c r="AD23" s="37">
        <v>0</v>
      </c>
      <c r="AE23" s="37">
        <v>0</v>
      </c>
      <c r="AF23" s="485">
        <v>3</v>
      </c>
      <c r="AG23" s="485">
        <v>10</v>
      </c>
      <c r="AH23" s="33">
        <f>+AF23+AG23</f>
        <v>13</v>
      </c>
      <c r="AI23" s="485">
        <v>0</v>
      </c>
      <c r="AJ23" s="37">
        <v>2</v>
      </c>
      <c r="AK23" s="37">
        <v>0</v>
      </c>
      <c r="AL23" s="38">
        <f>AJ23+AK23</f>
        <v>2</v>
      </c>
    </row>
    <row r="24" spans="1:38" ht="18" customHeight="1" x14ac:dyDescent="0.2">
      <c r="A24" s="787"/>
      <c r="B24" s="791"/>
      <c r="C24" s="310" t="s">
        <v>152</v>
      </c>
      <c r="D24" s="36">
        <v>20</v>
      </c>
      <c r="E24" s="36">
        <v>73</v>
      </c>
      <c r="F24" s="36">
        <v>209</v>
      </c>
      <c r="G24" s="36">
        <v>200</v>
      </c>
      <c r="H24" s="33">
        <f>F24+G24</f>
        <v>409</v>
      </c>
      <c r="I24" s="36">
        <v>188</v>
      </c>
      <c r="J24" s="36">
        <v>202</v>
      </c>
      <c r="K24" s="33">
        <f>I24+J24</f>
        <v>390</v>
      </c>
      <c r="L24" s="36">
        <v>246</v>
      </c>
      <c r="M24" s="36">
        <v>233</v>
      </c>
      <c r="N24" s="33">
        <f>L24+M24</f>
        <v>479</v>
      </c>
      <c r="O24" s="33">
        <f>F24+I24+L24</f>
        <v>643</v>
      </c>
      <c r="P24" s="37">
        <f>G24+J24+M24</f>
        <v>635</v>
      </c>
      <c r="Q24" s="38">
        <f>O24+P24</f>
        <v>1278</v>
      </c>
      <c r="R24" s="484">
        <v>232</v>
      </c>
      <c r="S24" s="485">
        <v>241</v>
      </c>
      <c r="T24" s="33">
        <f>R24+S24</f>
        <v>473</v>
      </c>
      <c r="U24" s="485">
        <v>19</v>
      </c>
      <c r="V24" s="37">
        <v>6</v>
      </c>
      <c r="W24" s="485">
        <v>1</v>
      </c>
      <c r="X24" s="37">
        <v>9</v>
      </c>
      <c r="Y24" s="37">
        <v>4</v>
      </c>
      <c r="Z24" s="485">
        <v>116</v>
      </c>
      <c r="AA24" s="485">
        <v>0</v>
      </c>
      <c r="AB24" s="37">
        <v>0</v>
      </c>
      <c r="AC24" s="37">
        <v>0</v>
      </c>
      <c r="AD24" s="37">
        <v>1</v>
      </c>
      <c r="AE24" s="37">
        <v>1</v>
      </c>
      <c r="AF24" s="485">
        <v>17</v>
      </c>
      <c r="AG24" s="485">
        <v>140</v>
      </c>
      <c r="AH24" s="33">
        <f>+AF24+AG24</f>
        <v>157</v>
      </c>
      <c r="AI24" s="485">
        <v>40</v>
      </c>
      <c r="AJ24" s="485">
        <v>19</v>
      </c>
      <c r="AK24" s="485">
        <v>38</v>
      </c>
      <c r="AL24" s="38">
        <f>AJ24+AK24</f>
        <v>57</v>
      </c>
    </row>
    <row r="25" spans="1:38" ht="18" customHeight="1" x14ac:dyDescent="0.2">
      <c r="A25" s="787"/>
      <c r="B25" s="310"/>
      <c r="C25" s="310"/>
      <c r="D25" s="36"/>
      <c r="E25" s="36"/>
      <c r="F25" s="36"/>
      <c r="G25" s="36"/>
      <c r="H25" s="33"/>
      <c r="I25" s="36"/>
      <c r="J25" s="36"/>
      <c r="K25" s="33"/>
      <c r="L25" s="36"/>
      <c r="M25" s="36"/>
      <c r="N25" s="33"/>
      <c r="O25" s="33"/>
      <c r="P25" s="37"/>
      <c r="Q25" s="38"/>
      <c r="R25" s="484"/>
      <c r="S25" s="485"/>
      <c r="T25" s="33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33"/>
      <c r="AI25" s="485"/>
      <c r="AJ25" s="485"/>
      <c r="AK25" s="485"/>
      <c r="AL25" s="38"/>
    </row>
    <row r="26" spans="1:38" ht="18" customHeight="1" x14ac:dyDescent="0.2">
      <c r="A26" s="787"/>
      <c r="B26" s="791" t="s">
        <v>156</v>
      </c>
      <c r="C26" s="310" t="s">
        <v>151</v>
      </c>
      <c r="D26" s="36">
        <v>0</v>
      </c>
      <c r="E26" s="36">
        <v>0</v>
      </c>
      <c r="F26" s="36">
        <v>0</v>
      </c>
      <c r="G26" s="36">
        <v>0</v>
      </c>
      <c r="H26" s="33">
        <f>F26+G26</f>
        <v>0</v>
      </c>
      <c r="I26" s="36">
        <v>0</v>
      </c>
      <c r="J26" s="36">
        <v>0</v>
      </c>
      <c r="K26" s="33">
        <f>I26+J26</f>
        <v>0</v>
      </c>
      <c r="L26" s="36">
        <v>0</v>
      </c>
      <c r="M26" s="36">
        <v>0</v>
      </c>
      <c r="N26" s="33">
        <f>L26+M26</f>
        <v>0</v>
      </c>
      <c r="O26" s="33">
        <f>F26+I26+L26</f>
        <v>0</v>
      </c>
      <c r="P26" s="37">
        <f>G26+J26+M26</f>
        <v>0</v>
      </c>
      <c r="Q26" s="38">
        <f>O26+P26</f>
        <v>0</v>
      </c>
      <c r="R26" s="484">
        <v>0</v>
      </c>
      <c r="S26" s="485">
        <v>0</v>
      </c>
      <c r="T26" s="33">
        <f>R26+S26</f>
        <v>0</v>
      </c>
      <c r="U26" s="485">
        <v>0</v>
      </c>
      <c r="V26" s="37">
        <v>0</v>
      </c>
      <c r="W26" s="37">
        <v>0</v>
      </c>
      <c r="X26" s="37">
        <v>0</v>
      </c>
      <c r="Y26" s="37">
        <v>0</v>
      </c>
      <c r="Z26" s="485">
        <v>0</v>
      </c>
      <c r="AA26" s="485">
        <v>0</v>
      </c>
      <c r="AB26" s="37">
        <v>0</v>
      </c>
      <c r="AC26" s="37">
        <v>0</v>
      </c>
      <c r="AD26" s="37">
        <v>0</v>
      </c>
      <c r="AE26" s="37">
        <v>0</v>
      </c>
      <c r="AF26" s="485">
        <v>0</v>
      </c>
      <c r="AG26" s="485">
        <v>0</v>
      </c>
      <c r="AH26" s="33">
        <f>+AF26+AG26</f>
        <v>0</v>
      </c>
      <c r="AI26" s="37">
        <v>0</v>
      </c>
      <c r="AJ26" s="485">
        <v>0</v>
      </c>
      <c r="AK26" s="485">
        <v>0</v>
      </c>
      <c r="AL26" s="38">
        <f>AJ26+AK26</f>
        <v>0</v>
      </c>
    </row>
    <row r="27" spans="1:38" ht="18" customHeight="1" x14ac:dyDescent="0.2">
      <c r="A27" s="787"/>
      <c r="B27" s="791"/>
      <c r="C27" s="310" t="s">
        <v>152</v>
      </c>
      <c r="D27" s="36">
        <v>28</v>
      </c>
      <c r="E27" s="36">
        <v>161</v>
      </c>
      <c r="F27" s="36">
        <v>478</v>
      </c>
      <c r="G27" s="36">
        <v>477</v>
      </c>
      <c r="H27" s="33">
        <f>F27+G27</f>
        <v>955</v>
      </c>
      <c r="I27" s="36">
        <v>528</v>
      </c>
      <c r="J27" s="36">
        <v>497</v>
      </c>
      <c r="K27" s="33">
        <f>I27+J27</f>
        <v>1025</v>
      </c>
      <c r="L27" s="36">
        <v>562</v>
      </c>
      <c r="M27" s="36">
        <v>561</v>
      </c>
      <c r="N27" s="33">
        <f>L27+M27</f>
        <v>1123</v>
      </c>
      <c r="O27" s="33">
        <f>F27+I27+L27</f>
        <v>1568</v>
      </c>
      <c r="P27" s="37">
        <f>G27+J27+M27</f>
        <v>1535</v>
      </c>
      <c r="Q27" s="38">
        <f>O27+P27</f>
        <v>3103</v>
      </c>
      <c r="R27" s="484">
        <v>695</v>
      </c>
      <c r="S27" s="485">
        <v>613</v>
      </c>
      <c r="T27" s="33">
        <f>R27+S27</f>
        <v>1308</v>
      </c>
      <c r="U27" s="485">
        <v>26</v>
      </c>
      <c r="V27" s="37">
        <v>10</v>
      </c>
      <c r="W27" s="485">
        <v>4</v>
      </c>
      <c r="X27" s="37">
        <v>29</v>
      </c>
      <c r="Y27" s="37">
        <v>5</v>
      </c>
      <c r="Z27" s="485">
        <v>201</v>
      </c>
      <c r="AA27" s="485">
        <v>12</v>
      </c>
      <c r="AB27" s="485">
        <v>1</v>
      </c>
      <c r="AC27" s="485">
        <v>0</v>
      </c>
      <c r="AD27" s="37">
        <v>0</v>
      </c>
      <c r="AE27" s="485">
        <v>0</v>
      </c>
      <c r="AF27" s="485">
        <v>13</v>
      </c>
      <c r="AG27" s="485">
        <v>275</v>
      </c>
      <c r="AH27" s="33">
        <f>+AF27+AG27</f>
        <v>288</v>
      </c>
      <c r="AI27" s="485">
        <v>25</v>
      </c>
      <c r="AJ27" s="485">
        <v>25</v>
      </c>
      <c r="AK27" s="485">
        <v>61</v>
      </c>
      <c r="AL27" s="38">
        <f>AJ27+AK27</f>
        <v>86</v>
      </c>
    </row>
    <row r="28" spans="1:38" ht="18" customHeight="1" x14ac:dyDescent="0.2">
      <c r="A28" s="787"/>
      <c r="B28" s="310"/>
      <c r="C28" s="310"/>
      <c r="D28" s="36"/>
      <c r="E28" s="36"/>
      <c r="F28" s="36"/>
      <c r="G28" s="36"/>
      <c r="H28" s="33"/>
      <c r="I28" s="36"/>
      <c r="J28" s="36"/>
      <c r="K28" s="33"/>
      <c r="L28" s="36"/>
      <c r="M28" s="36"/>
      <c r="N28" s="33"/>
      <c r="O28" s="33"/>
      <c r="P28" s="37"/>
      <c r="Q28" s="38"/>
      <c r="R28" s="484"/>
      <c r="S28" s="485"/>
      <c r="T28" s="33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33"/>
      <c r="AI28" s="485"/>
      <c r="AJ28" s="485"/>
      <c r="AK28" s="485"/>
      <c r="AL28" s="38"/>
    </row>
    <row r="29" spans="1:38" ht="18" customHeight="1" x14ac:dyDescent="0.2">
      <c r="A29" s="787"/>
      <c r="B29" s="791" t="s">
        <v>157</v>
      </c>
      <c r="C29" s="310" t="s">
        <v>151</v>
      </c>
      <c r="D29" s="36">
        <v>0</v>
      </c>
      <c r="E29" s="36">
        <v>0</v>
      </c>
      <c r="F29" s="486">
        <v>0</v>
      </c>
      <c r="G29" s="486">
        <v>0</v>
      </c>
      <c r="H29" s="33">
        <f>F29+G29</f>
        <v>0</v>
      </c>
      <c r="I29" s="36">
        <v>0</v>
      </c>
      <c r="J29" s="36">
        <v>0</v>
      </c>
      <c r="K29" s="33">
        <f>I29+J29</f>
        <v>0</v>
      </c>
      <c r="L29" s="36">
        <v>0</v>
      </c>
      <c r="M29" s="36">
        <v>0</v>
      </c>
      <c r="N29" s="33">
        <f>L29+M29</f>
        <v>0</v>
      </c>
      <c r="O29" s="33">
        <f>F29+I29+L29</f>
        <v>0</v>
      </c>
      <c r="P29" s="37">
        <f>G29+J29+M29</f>
        <v>0</v>
      </c>
      <c r="Q29" s="38">
        <f>O29+P29</f>
        <v>0</v>
      </c>
      <c r="R29" s="484">
        <v>0</v>
      </c>
      <c r="S29" s="485">
        <v>0</v>
      </c>
      <c r="T29" s="33">
        <f>R29+S29</f>
        <v>0</v>
      </c>
      <c r="U29" s="485">
        <v>0</v>
      </c>
      <c r="V29" s="37">
        <v>0</v>
      </c>
      <c r="W29" s="37">
        <v>0</v>
      </c>
      <c r="X29" s="37">
        <v>0</v>
      </c>
      <c r="Y29" s="37">
        <v>0</v>
      </c>
      <c r="Z29" s="485">
        <v>0</v>
      </c>
      <c r="AA29" s="485">
        <v>0</v>
      </c>
      <c r="AB29" s="37">
        <v>0</v>
      </c>
      <c r="AC29" s="37">
        <v>0</v>
      </c>
      <c r="AD29" s="37">
        <v>0</v>
      </c>
      <c r="AE29" s="37">
        <v>0</v>
      </c>
      <c r="AF29" s="485">
        <v>0</v>
      </c>
      <c r="AG29" s="485">
        <v>0</v>
      </c>
      <c r="AH29" s="33">
        <f>+AF29+AG29</f>
        <v>0</v>
      </c>
      <c r="AI29" s="37">
        <v>0</v>
      </c>
      <c r="AJ29" s="485">
        <v>0</v>
      </c>
      <c r="AK29" s="485">
        <v>0</v>
      </c>
      <c r="AL29" s="38">
        <f>AJ29+AK29</f>
        <v>0</v>
      </c>
    </row>
    <row r="30" spans="1:38" ht="18" customHeight="1" x14ac:dyDescent="0.2">
      <c r="A30" s="787"/>
      <c r="B30" s="791"/>
      <c r="C30" s="310" t="s">
        <v>152</v>
      </c>
      <c r="D30" s="36">
        <v>5</v>
      </c>
      <c r="E30" s="36">
        <v>20</v>
      </c>
      <c r="F30" s="36">
        <v>31</v>
      </c>
      <c r="G30" s="36">
        <v>41</v>
      </c>
      <c r="H30" s="33">
        <f>F30+G30</f>
        <v>72</v>
      </c>
      <c r="I30" s="36">
        <v>41</v>
      </c>
      <c r="J30" s="36">
        <v>41</v>
      </c>
      <c r="K30" s="33">
        <f>I30+J30</f>
        <v>82</v>
      </c>
      <c r="L30" s="36">
        <v>48</v>
      </c>
      <c r="M30" s="36">
        <v>54</v>
      </c>
      <c r="N30" s="33">
        <f>L30+M30</f>
        <v>102</v>
      </c>
      <c r="O30" s="33">
        <f>F30+I30+L30</f>
        <v>120</v>
      </c>
      <c r="P30" s="37">
        <f>G30+J30+M30</f>
        <v>136</v>
      </c>
      <c r="Q30" s="38">
        <f>O30+P30</f>
        <v>256</v>
      </c>
      <c r="R30" s="484">
        <v>55</v>
      </c>
      <c r="S30" s="485">
        <v>61</v>
      </c>
      <c r="T30" s="33">
        <f>R30+S30</f>
        <v>116</v>
      </c>
      <c r="U30" s="485">
        <v>5</v>
      </c>
      <c r="V30" s="37">
        <v>5</v>
      </c>
      <c r="W30" s="485">
        <v>1</v>
      </c>
      <c r="X30" s="37">
        <v>2</v>
      </c>
      <c r="Y30" s="37">
        <v>0</v>
      </c>
      <c r="Z30" s="485">
        <v>26</v>
      </c>
      <c r="AA30" s="485">
        <v>16</v>
      </c>
      <c r="AB30" s="37">
        <v>0</v>
      </c>
      <c r="AC30" s="37">
        <v>0</v>
      </c>
      <c r="AD30" s="37">
        <v>0</v>
      </c>
      <c r="AE30" s="37">
        <v>0</v>
      </c>
      <c r="AF30" s="485">
        <v>10</v>
      </c>
      <c r="AG30" s="485">
        <v>45</v>
      </c>
      <c r="AH30" s="33">
        <f>+AF30+AG30</f>
        <v>55</v>
      </c>
      <c r="AI30" s="485">
        <v>2</v>
      </c>
      <c r="AJ30" s="485">
        <v>5</v>
      </c>
      <c r="AK30" s="485">
        <v>7</v>
      </c>
      <c r="AL30" s="38">
        <f>AJ30+AK30</f>
        <v>12</v>
      </c>
    </row>
    <row r="31" spans="1:38" ht="18" customHeight="1" x14ac:dyDescent="0.2">
      <c r="A31" s="787"/>
      <c r="B31" s="310"/>
      <c r="C31" s="310"/>
      <c r="D31" s="36"/>
      <c r="E31" s="36"/>
      <c r="F31" s="36"/>
      <c r="G31" s="36"/>
      <c r="H31" s="33"/>
      <c r="I31" s="36"/>
      <c r="J31" s="36"/>
      <c r="K31" s="33"/>
      <c r="L31" s="36"/>
      <c r="M31" s="36"/>
      <c r="N31" s="33"/>
      <c r="O31" s="33"/>
      <c r="P31" s="37"/>
      <c r="Q31" s="38"/>
      <c r="R31" s="484"/>
      <c r="S31" s="485"/>
      <c r="T31" s="33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33"/>
      <c r="AI31" s="485"/>
      <c r="AJ31" s="485"/>
      <c r="AK31" s="485"/>
      <c r="AL31" s="38"/>
    </row>
    <row r="32" spans="1:38" ht="18" customHeight="1" x14ac:dyDescent="0.2">
      <c r="A32" s="787"/>
      <c r="B32" s="8"/>
      <c r="C32" s="310" t="s">
        <v>151</v>
      </c>
      <c r="D32" s="36">
        <v>5</v>
      </c>
      <c r="E32" s="36">
        <v>16</v>
      </c>
      <c r="F32" s="36">
        <v>20</v>
      </c>
      <c r="G32" s="36">
        <v>22</v>
      </c>
      <c r="H32" s="33">
        <f>F32+G32</f>
        <v>42</v>
      </c>
      <c r="I32" s="36">
        <v>20</v>
      </c>
      <c r="J32" s="36">
        <v>30</v>
      </c>
      <c r="K32" s="33">
        <f>I32+J32</f>
        <v>50</v>
      </c>
      <c r="L32" s="36">
        <v>29</v>
      </c>
      <c r="M32" s="36">
        <v>27</v>
      </c>
      <c r="N32" s="33">
        <f>L32+M32</f>
        <v>56</v>
      </c>
      <c r="O32" s="33">
        <f t="shared" ref="O32:P34" si="12">F32+I32+L32</f>
        <v>69</v>
      </c>
      <c r="P32" s="37">
        <f t="shared" si="12"/>
        <v>79</v>
      </c>
      <c r="Q32" s="38">
        <f>O32+P32</f>
        <v>148</v>
      </c>
      <c r="R32" s="484">
        <v>27</v>
      </c>
      <c r="S32" s="485">
        <v>36</v>
      </c>
      <c r="T32" s="33">
        <f>R32+S32</f>
        <v>63</v>
      </c>
      <c r="U32" s="485">
        <v>5</v>
      </c>
      <c r="V32" s="37">
        <v>0</v>
      </c>
      <c r="W32" s="485">
        <v>1</v>
      </c>
      <c r="X32" s="37">
        <v>0</v>
      </c>
      <c r="Y32" s="37">
        <v>0</v>
      </c>
      <c r="Z32" s="485">
        <v>23</v>
      </c>
      <c r="AA32" s="485">
        <v>0</v>
      </c>
      <c r="AB32" s="37">
        <v>0</v>
      </c>
      <c r="AC32" s="37">
        <v>0</v>
      </c>
      <c r="AD32" s="37">
        <v>0</v>
      </c>
      <c r="AE32" s="37">
        <v>0</v>
      </c>
      <c r="AF32" s="485">
        <v>2</v>
      </c>
      <c r="AG32" s="485">
        <v>27</v>
      </c>
      <c r="AH32" s="33">
        <f t="shared" ref="AH32:AH33" si="13">+AF32+AG32</f>
        <v>29</v>
      </c>
      <c r="AI32" s="485">
        <v>3</v>
      </c>
      <c r="AJ32" s="485">
        <v>4</v>
      </c>
      <c r="AK32" s="485">
        <v>3</v>
      </c>
      <c r="AL32" s="38">
        <f>AJ32+AK32</f>
        <v>7</v>
      </c>
    </row>
    <row r="33" spans="1:38" ht="18" customHeight="1" x14ac:dyDescent="0.2">
      <c r="A33" s="787"/>
      <c r="B33" s="310" t="s">
        <v>158</v>
      </c>
      <c r="C33" s="310" t="s">
        <v>159</v>
      </c>
      <c r="D33" s="36">
        <v>1</v>
      </c>
      <c r="E33" s="36">
        <v>3</v>
      </c>
      <c r="F33" s="36">
        <v>8</v>
      </c>
      <c r="G33" s="36">
        <v>2</v>
      </c>
      <c r="H33" s="33">
        <f>F33+G33</f>
        <v>10</v>
      </c>
      <c r="I33" s="36">
        <v>9</v>
      </c>
      <c r="J33" s="36">
        <v>6</v>
      </c>
      <c r="K33" s="33">
        <f>I33+J33</f>
        <v>15</v>
      </c>
      <c r="L33" s="36">
        <v>7</v>
      </c>
      <c r="M33" s="36">
        <v>7</v>
      </c>
      <c r="N33" s="33">
        <f>L33+M33</f>
        <v>14</v>
      </c>
      <c r="O33" s="33">
        <f t="shared" si="12"/>
        <v>24</v>
      </c>
      <c r="P33" s="37">
        <f t="shared" si="12"/>
        <v>15</v>
      </c>
      <c r="Q33" s="38">
        <f>O33+P33</f>
        <v>39</v>
      </c>
      <c r="R33" s="484">
        <v>15</v>
      </c>
      <c r="S33" s="485">
        <v>9</v>
      </c>
      <c r="T33" s="33">
        <f>R33+S33</f>
        <v>24</v>
      </c>
      <c r="U33" s="37">
        <v>0</v>
      </c>
      <c r="V33" s="37">
        <v>1</v>
      </c>
      <c r="W33" s="37">
        <v>0</v>
      </c>
      <c r="X33" s="37">
        <v>0</v>
      </c>
      <c r="Y33" s="37">
        <v>0</v>
      </c>
      <c r="Z33" s="485">
        <v>3</v>
      </c>
      <c r="AA33" s="485">
        <v>0</v>
      </c>
      <c r="AB33" s="485">
        <v>1</v>
      </c>
      <c r="AC33" s="485">
        <v>0</v>
      </c>
      <c r="AD33" s="37">
        <v>0</v>
      </c>
      <c r="AE33" s="37">
        <v>0</v>
      </c>
      <c r="AF33" s="485">
        <v>1</v>
      </c>
      <c r="AG33" s="485">
        <v>4</v>
      </c>
      <c r="AH33" s="33">
        <f t="shared" si="13"/>
        <v>5</v>
      </c>
      <c r="AI33" s="37">
        <v>0</v>
      </c>
      <c r="AJ33" s="37">
        <v>1</v>
      </c>
      <c r="AK33" s="37">
        <v>0</v>
      </c>
      <c r="AL33" s="38">
        <f>AJ33+AK33</f>
        <v>1</v>
      </c>
    </row>
    <row r="34" spans="1:38" ht="18" customHeight="1" x14ac:dyDescent="0.2">
      <c r="A34" s="787"/>
      <c r="B34" s="8"/>
      <c r="C34" s="310" t="s">
        <v>152</v>
      </c>
      <c r="D34" s="36">
        <v>18</v>
      </c>
      <c r="E34" s="36">
        <v>90</v>
      </c>
      <c r="F34" s="36">
        <v>252</v>
      </c>
      <c r="G34" s="36">
        <v>271</v>
      </c>
      <c r="H34" s="33">
        <f>F34+G34</f>
        <v>523</v>
      </c>
      <c r="I34" s="36">
        <v>284</v>
      </c>
      <c r="J34" s="36">
        <v>264</v>
      </c>
      <c r="K34" s="33">
        <f>I34+J34</f>
        <v>548</v>
      </c>
      <c r="L34" s="36">
        <v>317</v>
      </c>
      <c r="M34" s="36">
        <v>318</v>
      </c>
      <c r="N34" s="33">
        <f>L34+M34</f>
        <v>635</v>
      </c>
      <c r="O34" s="33">
        <f t="shared" si="12"/>
        <v>853</v>
      </c>
      <c r="P34" s="37">
        <f t="shared" si="12"/>
        <v>853</v>
      </c>
      <c r="Q34" s="38">
        <f>O34+P34</f>
        <v>1706</v>
      </c>
      <c r="R34" s="484">
        <v>307</v>
      </c>
      <c r="S34" s="485">
        <v>362</v>
      </c>
      <c r="T34" s="33">
        <f>R34+S34</f>
        <v>669</v>
      </c>
      <c r="U34" s="485">
        <v>16</v>
      </c>
      <c r="V34" s="37">
        <v>8</v>
      </c>
      <c r="W34" s="485">
        <v>7</v>
      </c>
      <c r="X34" s="37">
        <v>6</v>
      </c>
      <c r="Y34" s="37">
        <v>5</v>
      </c>
      <c r="Z34" s="485">
        <v>157</v>
      </c>
      <c r="AA34" s="485">
        <v>7</v>
      </c>
      <c r="AB34" s="485">
        <v>1</v>
      </c>
      <c r="AC34" s="485">
        <v>0</v>
      </c>
      <c r="AD34" s="37">
        <v>1</v>
      </c>
      <c r="AE34" s="485">
        <v>9</v>
      </c>
      <c r="AF34" s="485">
        <v>16</v>
      </c>
      <c r="AG34" s="485">
        <v>201</v>
      </c>
      <c r="AH34" s="33">
        <f>+AF34+AG34</f>
        <v>217</v>
      </c>
      <c r="AI34" s="485">
        <v>6</v>
      </c>
      <c r="AJ34" s="485">
        <v>20</v>
      </c>
      <c r="AK34" s="485">
        <v>28</v>
      </c>
      <c r="AL34" s="38">
        <f>AJ34+AK34</f>
        <v>48</v>
      </c>
    </row>
    <row r="35" spans="1:38" ht="18" customHeight="1" x14ac:dyDescent="0.2">
      <c r="A35" s="787"/>
      <c r="B35" s="8"/>
      <c r="C35" s="310"/>
      <c r="D35" s="36"/>
      <c r="E35" s="36"/>
      <c r="F35" s="36"/>
      <c r="G35" s="36"/>
      <c r="H35" s="33"/>
      <c r="I35" s="36"/>
      <c r="J35" s="36"/>
      <c r="K35" s="33"/>
      <c r="L35" s="36"/>
      <c r="M35" s="36"/>
      <c r="N35" s="33"/>
      <c r="O35" s="33"/>
      <c r="P35" s="37"/>
      <c r="Q35" s="38"/>
      <c r="R35" s="484"/>
      <c r="S35" s="485"/>
      <c r="T35" s="33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3"/>
      <c r="AI35" s="485"/>
      <c r="AJ35" s="485"/>
      <c r="AK35" s="485"/>
      <c r="AL35" s="38"/>
    </row>
    <row r="36" spans="1:38" ht="18" customHeight="1" x14ac:dyDescent="0.2">
      <c r="A36" s="787"/>
      <c r="B36" s="791" t="s">
        <v>160</v>
      </c>
      <c r="C36" s="310" t="s">
        <v>151</v>
      </c>
      <c r="D36" s="36">
        <v>2</v>
      </c>
      <c r="E36" s="36">
        <v>5</v>
      </c>
      <c r="F36" s="36">
        <v>7</v>
      </c>
      <c r="G36" s="36">
        <v>4</v>
      </c>
      <c r="H36" s="33">
        <f>F36+G36</f>
        <v>11</v>
      </c>
      <c r="I36" s="36">
        <v>2</v>
      </c>
      <c r="J36" s="36">
        <v>8</v>
      </c>
      <c r="K36" s="33">
        <f>I36+J36</f>
        <v>10</v>
      </c>
      <c r="L36" s="36">
        <v>2</v>
      </c>
      <c r="M36" s="36">
        <v>8</v>
      </c>
      <c r="N36" s="33">
        <f t="shared" ref="N36:N41" si="14">L36+M36</f>
        <v>10</v>
      </c>
      <c r="O36" s="33">
        <f>F36+I36+L36</f>
        <v>11</v>
      </c>
      <c r="P36" s="37">
        <f>G36+J36+M36</f>
        <v>20</v>
      </c>
      <c r="Q36" s="38">
        <f>O36+P36</f>
        <v>31</v>
      </c>
      <c r="R36" s="484">
        <v>5</v>
      </c>
      <c r="S36" s="485">
        <v>9</v>
      </c>
      <c r="T36" s="33">
        <f t="shared" ref="T36:T37" si="15">R36+S36</f>
        <v>14</v>
      </c>
      <c r="U36" s="485">
        <v>0</v>
      </c>
      <c r="V36" s="37">
        <v>0</v>
      </c>
      <c r="W36" s="37">
        <v>0</v>
      </c>
      <c r="X36" s="37">
        <v>0</v>
      </c>
      <c r="Y36" s="37">
        <v>0</v>
      </c>
      <c r="Z36" s="485">
        <v>7</v>
      </c>
      <c r="AA36" s="485">
        <v>2</v>
      </c>
      <c r="AB36" s="37">
        <v>0</v>
      </c>
      <c r="AC36" s="37">
        <v>0</v>
      </c>
      <c r="AD36" s="37">
        <v>0</v>
      </c>
      <c r="AE36" s="37">
        <v>0</v>
      </c>
      <c r="AF36" s="485">
        <v>0</v>
      </c>
      <c r="AG36" s="485">
        <v>9</v>
      </c>
      <c r="AH36" s="33">
        <f t="shared" ref="AH36" si="16">+AF36+AG36</f>
        <v>9</v>
      </c>
      <c r="AI36" s="37">
        <v>0</v>
      </c>
      <c r="AJ36" s="37">
        <v>0</v>
      </c>
      <c r="AK36" s="37">
        <v>0</v>
      </c>
      <c r="AL36" s="38">
        <f>AJ36+AK36</f>
        <v>0</v>
      </c>
    </row>
    <row r="37" spans="1:38" ht="18" customHeight="1" x14ac:dyDescent="0.2">
      <c r="A37" s="787"/>
      <c r="B37" s="791"/>
      <c r="C37" s="310" t="s">
        <v>152</v>
      </c>
      <c r="D37" s="36">
        <v>0</v>
      </c>
      <c r="E37" s="36">
        <v>0</v>
      </c>
      <c r="F37" s="36">
        <v>0</v>
      </c>
      <c r="G37" s="36">
        <v>0</v>
      </c>
      <c r="H37" s="33">
        <f>F37+G37</f>
        <v>0</v>
      </c>
      <c r="I37" s="36">
        <v>0</v>
      </c>
      <c r="J37" s="36">
        <v>0</v>
      </c>
      <c r="K37" s="33">
        <f>I37+J37</f>
        <v>0</v>
      </c>
      <c r="L37" s="36">
        <v>0</v>
      </c>
      <c r="M37" s="36">
        <v>0</v>
      </c>
      <c r="N37" s="33">
        <f t="shared" si="14"/>
        <v>0</v>
      </c>
      <c r="O37" s="33">
        <f>F37+I37+L37</f>
        <v>0</v>
      </c>
      <c r="P37" s="37">
        <f>G37+J37+M37</f>
        <v>0</v>
      </c>
      <c r="Q37" s="38">
        <f>O37+P37</f>
        <v>0</v>
      </c>
      <c r="R37" s="484">
        <v>0</v>
      </c>
      <c r="S37" s="485">
        <v>0</v>
      </c>
      <c r="T37" s="33">
        <f t="shared" si="15"/>
        <v>0</v>
      </c>
      <c r="U37" s="485">
        <v>0</v>
      </c>
      <c r="V37" s="37">
        <v>0</v>
      </c>
      <c r="W37" s="37">
        <v>0</v>
      </c>
      <c r="X37" s="37">
        <v>0</v>
      </c>
      <c r="Y37" s="37">
        <v>0</v>
      </c>
      <c r="Z37" s="485">
        <v>0</v>
      </c>
      <c r="AA37" s="485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485">
        <v>0</v>
      </c>
      <c r="AH37" s="33">
        <f>+AF37+AG37</f>
        <v>0</v>
      </c>
      <c r="AI37" s="37">
        <v>0</v>
      </c>
      <c r="AJ37" s="37">
        <v>0</v>
      </c>
      <c r="AK37" s="37">
        <v>0</v>
      </c>
      <c r="AL37" s="38">
        <f>AJ37+AK37</f>
        <v>0</v>
      </c>
    </row>
    <row r="38" spans="1:38" ht="18" customHeight="1" x14ac:dyDescent="0.2">
      <c r="A38" s="787"/>
      <c r="B38" s="438"/>
      <c r="C38" s="310"/>
      <c r="D38" s="36"/>
      <c r="E38" s="36"/>
      <c r="F38" s="36"/>
      <c r="G38" s="36"/>
      <c r="H38" s="33"/>
      <c r="I38" s="36"/>
      <c r="J38" s="36"/>
      <c r="K38" s="33"/>
      <c r="L38" s="36"/>
      <c r="M38" s="36"/>
      <c r="N38" s="33">
        <f t="shared" si="14"/>
        <v>0</v>
      </c>
      <c r="O38" s="33"/>
      <c r="P38" s="37"/>
      <c r="Q38" s="38"/>
      <c r="R38" s="484"/>
      <c r="S38" s="485"/>
      <c r="T38" s="33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33"/>
      <c r="AI38" s="485"/>
      <c r="AJ38" s="485"/>
      <c r="AK38" s="485"/>
      <c r="AL38" s="38"/>
    </row>
    <row r="39" spans="1:38" ht="18" customHeight="1" x14ac:dyDescent="0.2">
      <c r="A39" s="787"/>
      <c r="B39" s="438"/>
      <c r="C39" s="310" t="s">
        <v>151</v>
      </c>
      <c r="D39" s="36">
        <v>5</v>
      </c>
      <c r="E39" s="36">
        <v>19</v>
      </c>
      <c r="F39" s="36">
        <v>27</v>
      </c>
      <c r="G39" s="36">
        <v>24</v>
      </c>
      <c r="H39" s="33">
        <f>F39+G39</f>
        <v>51</v>
      </c>
      <c r="I39" s="36">
        <v>24</v>
      </c>
      <c r="J39" s="36">
        <v>21</v>
      </c>
      <c r="K39" s="33">
        <f>I39+J39</f>
        <v>45</v>
      </c>
      <c r="L39" s="36">
        <v>29</v>
      </c>
      <c r="M39" s="36">
        <v>34</v>
      </c>
      <c r="N39" s="33">
        <f t="shared" si="14"/>
        <v>63</v>
      </c>
      <c r="O39" s="33">
        <f t="shared" ref="O39:P42" si="17">F39+I39+L39</f>
        <v>80</v>
      </c>
      <c r="P39" s="37">
        <f t="shared" si="17"/>
        <v>79</v>
      </c>
      <c r="Q39" s="38">
        <f>O39+P39</f>
        <v>159</v>
      </c>
      <c r="R39" s="484">
        <v>29</v>
      </c>
      <c r="S39" s="485">
        <v>27</v>
      </c>
      <c r="T39" s="33">
        <f t="shared" ref="T39:T40" si="18">R39+S39</f>
        <v>56</v>
      </c>
      <c r="U39" s="485">
        <v>5</v>
      </c>
      <c r="V39" s="37">
        <v>1</v>
      </c>
      <c r="W39" s="485">
        <v>0</v>
      </c>
      <c r="X39" s="37">
        <v>2</v>
      </c>
      <c r="Y39" s="37">
        <v>1</v>
      </c>
      <c r="Z39" s="485">
        <v>20</v>
      </c>
      <c r="AA39" s="485">
        <v>0</v>
      </c>
      <c r="AB39" s="37">
        <v>0</v>
      </c>
      <c r="AC39" s="37">
        <v>0</v>
      </c>
      <c r="AD39" s="37">
        <v>0</v>
      </c>
      <c r="AE39" s="37">
        <v>0</v>
      </c>
      <c r="AF39" s="485">
        <v>5</v>
      </c>
      <c r="AG39" s="485">
        <v>24</v>
      </c>
      <c r="AH39" s="33">
        <f t="shared" ref="AH39:AH59" si="19">+AF39+AG39</f>
        <v>29</v>
      </c>
      <c r="AI39" s="485">
        <v>2</v>
      </c>
      <c r="AJ39" s="485">
        <v>3</v>
      </c>
      <c r="AK39" s="485">
        <v>3</v>
      </c>
      <c r="AL39" s="38">
        <f>AJ39+AK39</f>
        <v>6</v>
      </c>
    </row>
    <row r="40" spans="1:38" ht="18" customHeight="1" x14ac:dyDescent="0.2">
      <c r="A40" s="787"/>
      <c r="B40" s="310" t="s">
        <v>161</v>
      </c>
      <c r="C40" s="310" t="s">
        <v>159</v>
      </c>
      <c r="D40" s="36">
        <v>1</v>
      </c>
      <c r="E40" s="36">
        <v>3</v>
      </c>
      <c r="F40" s="36">
        <v>8</v>
      </c>
      <c r="G40" s="36">
        <v>12</v>
      </c>
      <c r="H40" s="33">
        <f>F40+G40</f>
        <v>20</v>
      </c>
      <c r="I40" s="36">
        <v>10</v>
      </c>
      <c r="J40" s="36">
        <v>6</v>
      </c>
      <c r="K40" s="33">
        <f>I40+J40</f>
        <v>16</v>
      </c>
      <c r="L40" s="36">
        <v>8</v>
      </c>
      <c r="M40" s="36">
        <v>10</v>
      </c>
      <c r="N40" s="33">
        <f t="shared" si="14"/>
        <v>18</v>
      </c>
      <c r="O40" s="33">
        <f t="shared" si="17"/>
        <v>26</v>
      </c>
      <c r="P40" s="37">
        <f t="shared" si="17"/>
        <v>28</v>
      </c>
      <c r="Q40" s="38">
        <f>O40+P40</f>
        <v>54</v>
      </c>
      <c r="R40" s="484">
        <v>12</v>
      </c>
      <c r="S40" s="485">
        <v>13</v>
      </c>
      <c r="T40" s="33">
        <f t="shared" si="18"/>
        <v>25</v>
      </c>
      <c r="U40" s="37">
        <v>1</v>
      </c>
      <c r="V40" s="485">
        <v>1</v>
      </c>
      <c r="W40" s="37">
        <v>0</v>
      </c>
      <c r="X40" s="37">
        <v>0</v>
      </c>
      <c r="Y40" s="37">
        <v>0</v>
      </c>
      <c r="Z40" s="485">
        <v>3</v>
      </c>
      <c r="AA40" s="485">
        <v>0</v>
      </c>
      <c r="AB40" s="485">
        <v>1</v>
      </c>
      <c r="AC40" s="485">
        <v>0</v>
      </c>
      <c r="AD40" s="37">
        <v>0</v>
      </c>
      <c r="AE40" s="37">
        <v>0</v>
      </c>
      <c r="AF40" s="485">
        <v>2</v>
      </c>
      <c r="AG40" s="485">
        <v>4</v>
      </c>
      <c r="AH40" s="33">
        <f t="shared" si="19"/>
        <v>6</v>
      </c>
      <c r="AI40" s="37">
        <v>0</v>
      </c>
      <c r="AJ40" s="37">
        <v>0</v>
      </c>
      <c r="AK40" s="37">
        <v>0</v>
      </c>
      <c r="AL40" s="38">
        <f>AJ40+AK40</f>
        <v>0</v>
      </c>
    </row>
    <row r="41" spans="1:38" ht="18" customHeight="1" x14ac:dyDescent="0.2">
      <c r="A41" s="787"/>
      <c r="B41" s="438"/>
      <c r="C41" s="310" t="s">
        <v>152</v>
      </c>
      <c r="D41" s="36">
        <v>38</v>
      </c>
      <c r="E41" s="36">
        <v>174</v>
      </c>
      <c r="F41" s="36">
        <v>474</v>
      </c>
      <c r="G41" s="36">
        <v>468</v>
      </c>
      <c r="H41" s="33">
        <f>F41+G41</f>
        <v>942</v>
      </c>
      <c r="I41" s="36">
        <v>459</v>
      </c>
      <c r="J41" s="36">
        <v>499</v>
      </c>
      <c r="K41" s="33">
        <f>I41+J41</f>
        <v>958</v>
      </c>
      <c r="L41" s="36">
        <v>569</v>
      </c>
      <c r="M41" s="36">
        <v>526</v>
      </c>
      <c r="N41" s="33">
        <f t="shared" si="14"/>
        <v>1095</v>
      </c>
      <c r="O41" s="33">
        <f t="shared" si="17"/>
        <v>1502</v>
      </c>
      <c r="P41" s="37">
        <f t="shared" si="17"/>
        <v>1493</v>
      </c>
      <c r="Q41" s="38">
        <f>O41+P41</f>
        <v>2995</v>
      </c>
      <c r="R41" s="484">
        <v>591</v>
      </c>
      <c r="S41" s="485">
        <v>543</v>
      </c>
      <c r="T41" s="33">
        <f>R41+S41</f>
        <v>1134</v>
      </c>
      <c r="U41" s="485">
        <v>36</v>
      </c>
      <c r="V41" s="37">
        <v>22</v>
      </c>
      <c r="W41" s="485">
        <v>5</v>
      </c>
      <c r="X41" s="37">
        <v>14</v>
      </c>
      <c r="Y41" s="37">
        <v>7</v>
      </c>
      <c r="Z41" s="485">
        <v>282</v>
      </c>
      <c r="AA41" s="485">
        <v>23</v>
      </c>
      <c r="AB41" s="485">
        <v>1</v>
      </c>
      <c r="AC41" s="485">
        <v>0</v>
      </c>
      <c r="AD41" s="37">
        <v>4</v>
      </c>
      <c r="AE41" s="37">
        <v>1</v>
      </c>
      <c r="AF41" s="485">
        <v>40</v>
      </c>
      <c r="AG41" s="485">
        <v>355</v>
      </c>
      <c r="AH41" s="33">
        <f t="shared" si="19"/>
        <v>395</v>
      </c>
      <c r="AI41" s="485">
        <v>30</v>
      </c>
      <c r="AJ41" s="485">
        <v>40</v>
      </c>
      <c r="AK41" s="485">
        <v>53</v>
      </c>
      <c r="AL41" s="38">
        <f>AJ41+AK41</f>
        <v>93</v>
      </c>
    </row>
    <row r="42" spans="1:38" ht="18" customHeight="1" x14ac:dyDescent="0.2">
      <c r="A42" s="787"/>
      <c r="B42" s="438"/>
      <c r="C42" s="310"/>
      <c r="D42" s="36"/>
      <c r="E42" s="36"/>
      <c r="F42" s="36"/>
      <c r="G42" s="36"/>
      <c r="H42" s="33"/>
      <c r="I42" s="36"/>
      <c r="J42" s="36"/>
      <c r="K42" s="33"/>
      <c r="L42" s="36"/>
      <c r="M42" s="36"/>
      <c r="N42" s="33"/>
      <c r="O42" s="33"/>
      <c r="P42" s="37">
        <f t="shared" si="17"/>
        <v>0</v>
      </c>
      <c r="Q42" s="38"/>
      <c r="R42" s="484"/>
      <c r="S42" s="485"/>
      <c r="T42" s="33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33"/>
      <c r="AI42" s="485"/>
      <c r="AJ42" s="485"/>
      <c r="AK42" s="485"/>
      <c r="AL42" s="38"/>
    </row>
    <row r="43" spans="1:38" ht="18" customHeight="1" x14ac:dyDescent="0.2">
      <c r="A43" s="787"/>
      <c r="B43" s="791" t="s">
        <v>162</v>
      </c>
      <c r="C43" s="310" t="s">
        <v>151</v>
      </c>
      <c r="D43" s="36">
        <v>2</v>
      </c>
      <c r="E43" s="36">
        <v>6</v>
      </c>
      <c r="F43" s="36">
        <v>3</v>
      </c>
      <c r="G43" s="36">
        <v>12</v>
      </c>
      <c r="H43" s="33">
        <f>F43+G43</f>
        <v>15</v>
      </c>
      <c r="I43" s="36">
        <v>14</v>
      </c>
      <c r="J43" s="36">
        <v>5</v>
      </c>
      <c r="K43" s="33">
        <f>I43+J43</f>
        <v>19</v>
      </c>
      <c r="L43" s="36">
        <v>8</v>
      </c>
      <c r="M43" s="36">
        <v>5</v>
      </c>
      <c r="N43" s="33">
        <f>L43+M43</f>
        <v>13</v>
      </c>
      <c r="O43" s="33">
        <f>F43+I43+L43</f>
        <v>25</v>
      </c>
      <c r="P43" s="37">
        <f>G43+J43+M43</f>
        <v>22</v>
      </c>
      <c r="Q43" s="38">
        <f>O43+P43</f>
        <v>47</v>
      </c>
      <c r="R43" s="484">
        <v>10</v>
      </c>
      <c r="S43" s="485">
        <v>9</v>
      </c>
      <c r="T43" s="33">
        <f t="shared" ref="T43:T44" si="20">R43+S43</f>
        <v>19</v>
      </c>
      <c r="U43" s="485">
        <v>2</v>
      </c>
      <c r="V43" s="37">
        <v>0</v>
      </c>
      <c r="W43" s="37">
        <v>0</v>
      </c>
      <c r="X43" s="37">
        <v>0</v>
      </c>
      <c r="Y43" s="37">
        <v>0</v>
      </c>
      <c r="Z43" s="485">
        <v>7</v>
      </c>
      <c r="AA43" s="485">
        <v>0</v>
      </c>
      <c r="AB43" s="37">
        <v>0</v>
      </c>
      <c r="AC43" s="37">
        <v>0</v>
      </c>
      <c r="AD43" s="37">
        <v>0</v>
      </c>
      <c r="AE43" s="37">
        <v>0</v>
      </c>
      <c r="AF43" s="485">
        <v>1</v>
      </c>
      <c r="AG43" s="485">
        <v>8</v>
      </c>
      <c r="AH43" s="33">
        <f t="shared" si="19"/>
        <v>9</v>
      </c>
      <c r="AI43" s="37">
        <v>4</v>
      </c>
      <c r="AJ43" s="37">
        <v>1</v>
      </c>
      <c r="AK43" s="485">
        <v>2</v>
      </c>
      <c r="AL43" s="38">
        <f>AJ43+AK43</f>
        <v>3</v>
      </c>
    </row>
    <row r="44" spans="1:38" ht="18" customHeight="1" x14ac:dyDescent="0.2">
      <c r="A44" s="787"/>
      <c r="B44" s="791"/>
      <c r="C44" s="310" t="s">
        <v>152</v>
      </c>
      <c r="D44" s="36">
        <v>3</v>
      </c>
      <c r="E44" s="36">
        <v>15</v>
      </c>
      <c r="F44" s="36">
        <v>39</v>
      </c>
      <c r="G44" s="36">
        <v>30</v>
      </c>
      <c r="H44" s="33">
        <f>F44+G44</f>
        <v>69</v>
      </c>
      <c r="I44" s="36">
        <v>45</v>
      </c>
      <c r="J44" s="36">
        <v>32</v>
      </c>
      <c r="K44" s="33">
        <f>I44+J44</f>
        <v>77</v>
      </c>
      <c r="L44" s="36">
        <v>27</v>
      </c>
      <c r="M44" s="36">
        <v>37</v>
      </c>
      <c r="N44" s="33">
        <f>L44+M44</f>
        <v>64</v>
      </c>
      <c r="O44" s="33">
        <f>F44+I44+L44</f>
        <v>111</v>
      </c>
      <c r="P44" s="37">
        <f>G44+J44+M44</f>
        <v>99</v>
      </c>
      <c r="Q44" s="38">
        <f>O44+P44</f>
        <v>210</v>
      </c>
      <c r="R44" s="484">
        <v>27</v>
      </c>
      <c r="S44" s="485">
        <v>43</v>
      </c>
      <c r="T44" s="33">
        <f t="shared" si="20"/>
        <v>70</v>
      </c>
      <c r="U44" s="485">
        <v>3</v>
      </c>
      <c r="V44" s="37">
        <v>2</v>
      </c>
      <c r="W44" s="37">
        <v>0</v>
      </c>
      <c r="X44" s="37">
        <v>2</v>
      </c>
      <c r="Y44" s="37">
        <v>1</v>
      </c>
      <c r="Z44" s="485">
        <v>15</v>
      </c>
      <c r="AA44" s="485">
        <v>0</v>
      </c>
      <c r="AB44" s="37">
        <v>0</v>
      </c>
      <c r="AC44" s="37">
        <v>0</v>
      </c>
      <c r="AD44" s="37">
        <v>0</v>
      </c>
      <c r="AE44" s="37">
        <v>0</v>
      </c>
      <c r="AF44" s="485">
        <v>2</v>
      </c>
      <c r="AG44" s="485">
        <v>21</v>
      </c>
      <c r="AH44" s="33">
        <f t="shared" si="19"/>
        <v>23</v>
      </c>
      <c r="AI44" s="485">
        <v>19</v>
      </c>
      <c r="AJ44" s="485">
        <v>4</v>
      </c>
      <c r="AK44" s="485">
        <v>5</v>
      </c>
      <c r="AL44" s="38">
        <f>AJ44+AK44</f>
        <v>9</v>
      </c>
    </row>
    <row r="45" spans="1:38" ht="18" customHeight="1" x14ac:dyDescent="0.2">
      <c r="A45" s="787"/>
      <c r="B45" s="310"/>
      <c r="C45" s="310"/>
      <c r="D45" s="36"/>
      <c r="E45" s="36"/>
      <c r="F45" s="36"/>
      <c r="G45" s="36"/>
      <c r="H45" s="33"/>
      <c r="I45" s="36"/>
      <c r="J45" s="36"/>
      <c r="K45" s="33"/>
      <c r="L45" s="36"/>
      <c r="M45" s="36"/>
      <c r="N45" s="33"/>
      <c r="O45" s="33"/>
      <c r="P45" s="37"/>
      <c r="Q45" s="38"/>
      <c r="R45" s="484"/>
      <c r="S45" s="485"/>
      <c r="T45" s="33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33"/>
      <c r="AI45" s="485"/>
      <c r="AJ45" s="485"/>
      <c r="AK45" s="485"/>
      <c r="AL45" s="38"/>
    </row>
    <row r="46" spans="1:38" ht="18" customHeight="1" x14ac:dyDescent="0.2">
      <c r="A46" s="787"/>
      <c r="B46" s="791" t="s">
        <v>163</v>
      </c>
      <c r="C46" s="310" t="s">
        <v>151</v>
      </c>
      <c r="D46" s="36">
        <v>0</v>
      </c>
      <c r="E46" s="36">
        <v>0</v>
      </c>
      <c r="F46" s="36">
        <v>0</v>
      </c>
      <c r="G46" s="36">
        <v>0</v>
      </c>
      <c r="H46" s="33">
        <f>F46+G46</f>
        <v>0</v>
      </c>
      <c r="I46" s="36">
        <v>0</v>
      </c>
      <c r="J46" s="36">
        <v>0</v>
      </c>
      <c r="K46" s="33">
        <f>I46+J46</f>
        <v>0</v>
      </c>
      <c r="L46" s="36">
        <v>0</v>
      </c>
      <c r="M46" s="36">
        <v>0</v>
      </c>
      <c r="N46" s="33">
        <f>L46+M46</f>
        <v>0</v>
      </c>
      <c r="O46" s="33">
        <f>F46+I46+L46</f>
        <v>0</v>
      </c>
      <c r="P46" s="37">
        <f>G46+J46+M46</f>
        <v>0</v>
      </c>
      <c r="Q46" s="38">
        <f>O46+P46</f>
        <v>0</v>
      </c>
      <c r="R46" s="484">
        <v>0</v>
      </c>
      <c r="S46" s="485">
        <v>0</v>
      </c>
      <c r="T46" s="33">
        <f t="shared" ref="T46:T47" si="21">R46+S46</f>
        <v>0</v>
      </c>
      <c r="U46" s="485">
        <v>0</v>
      </c>
      <c r="V46" s="37">
        <v>0</v>
      </c>
      <c r="W46" s="37">
        <v>0</v>
      </c>
      <c r="X46" s="37">
        <v>0</v>
      </c>
      <c r="Y46" s="37">
        <v>0</v>
      </c>
      <c r="Z46" s="485">
        <v>0</v>
      </c>
      <c r="AA46" s="485">
        <v>0</v>
      </c>
      <c r="AB46" s="37">
        <v>0</v>
      </c>
      <c r="AC46" s="37">
        <v>0</v>
      </c>
      <c r="AD46" s="37">
        <v>0</v>
      </c>
      <c r="AE46" s="37">
        <v>0</v>
      </c>
      <c r="AF46" s="485">
        <v>0</v>
      </c>
      <c r="AG46" s="485">
        <v>0</v>
      </c>
      <c r="AH46" s="33">
        <f t="shared" si="19"/>
        <v>0</v>
      </c>
      <c r="AI46" s="37">
        <v>0</v>
      </c>
      <c r="AJ46" s="485">
        <v>0</v>
      </c>
      <c r="AK46" s="485">
        <v>0</v>
      </c>
      <c r="AL46" s="38">
        <f>AJ46+AK46</f>
        <v>0</v>
      </c>
    </row>
    <row r="47" spans="1:38" ht="18" customHeight="1" x14ac:dyDescent="0.2">
      <c r="A47" s="787"/>
      <c r="B47" s="791"/>
      <c r="C47" s="310" t="s">
        <v>152</v>
      </c>
      <c r="D47" s="36">
        <v>6</v>
      </c>
      <c r="E47" s="36">
        <v>29</v>
      </c>
      <c r="F47" s="36">
        <v>56</v>
      </c>
      <c r="G47" s="36">
        <v>56</v>
      </c>
      <c r="H47" s="33">
        <f>F47+G47</f>
        <v>112</v>
      </c>
      <c r="I47" s="36">
        <v>74</v>
      </c>
      <c r="J47" s="36">
        <v>74</v>
      </c>
      <c r="K47" s="33">
        <f>I47+J47</f>
        <v>148</v>
      </c>
      <c r="L47" s="36">
        <v>66</v>
      </c>
      <c r="M47" s="36">
        <v>77</v>
      </c>
      <c r="N47" s="33">
        <f>L47+M47</f>
        <v>143</v>
      </c>
      <c r="O47" s="33">
        <f>F47+I47+L47</f>
        <v>196</v>
      </c>
      <c r="P47" s="37">
        <f>G47+J47+M47</f>
        <v>207</v>
      </c>
      <c r="Q47" s="38">
        <f>O47+P47</f>
        <v>403</v>
      </c>
      <c r="R47" s="484">
        <v>92</v>
      </c>
      <c r="S47" s="485">
        <v>79</v>
      </c>
      <c r="T47" s="33">
        <f t="shared" si="21"/>
        <v>171</v>
      </c>
      <c r="U47" s="485">
        <v>5</v>
      </c>
      <c r="V47" s="37">
        <v>4</v>
      </c>
      <c r="W47" s="485">
        <v>1</v>
      </c>
      <c r="X47" s="37">
        <v>3</v>
      </c>
      <c r="Y47" s="37">
        <v>0</v>
      </c>
      <c r="Z47" s="485">
        <v>42</v>
      </c>
      <c r="AA47" s="485">
        <v>0</v>
      </c>
      <c r="AB47" s="37">
        <v>0</v>
      </c>
      <c r="AC47" s="37">
        <v>0</v>
      </c>
      <c r="AD47" s="37">
        <v>0</v>
      </c>
      <c r="AE47" s="37">
        <v>0</v>
      </c>
      <c r="AF47" s="485">
        <v>5</v>
      </c>
      <c r="AG47" s="485">
        <v>50</v>
      </c>
      <c r="AH47" s="33">
        <f t="shared" si="19"/>
        <v>55</v>
      </c>
      <c r="AI47" s="37">
        <v>5</v>
      </c>
      <c r="AJ47" s="485">
        <v>9</v>
      </c>
      <c r="AK47" s="485">
        <v>8</v>
      </c>
      <c r="AL47" s="38">
        <f>AJ47+AK47</f>
        <v>17</v>
      </c>
    </row>
    <row r="48" spans="1:38" ht="18" customHeight="1" x14ac:dyDescent="0.2">
      <c r="A48" s="787"/>
      <c r="B48" s="310"/>
      <c r="C48" s="310"/>
      <c r="D48" s="36"/>
      <c r="E48" s="36"/>
      <c r="F48" s="36"/>
      <c r="G48" s="36"/>
      <c r="H48" s="33"/>
      <c r="I48" s="36"/>
      <c r="J48" s="36"/>
      <c r="K48" s="33"/>
      <c r="L48" s="36"/>
      <c r="M48" s="36"/>
      <c r="N48" s="33"/>
      <c r="O48" s="33"/>
      <c r="P48" s="37"/>
      <c r="Q48" s="38"/>
      <c r="R48" s="484"/>
      <c r="S48" s="485"/>
      <c r="T48" s="33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33"/>
      <c r="AI48" s="485"/>
      <c r="AJ48" s="485"/>
      <c r="AK48" s="485"/>
      <c r="AL48" s="38"/>
    </row>
    <row r="49" spans="1:38" ht="18" customHeight="1" x14ac:dyDescent="0.2">
      <c r="A49" s="787"/>
      <c r="B49" s="792" t="s">
        <v>164</v>
      </c>
      <c r="C49" s="310" t="s">
        <v>151</v>
      </c>
      <c r="D49" s="36">
        <v>1</v>
      </c>
      <c r="E49" s="36">
        <v>1</v>
      </c>
      <c r="F49" s="36">
        <v>9</v>
      </c>
      <c r="G49" s="36">
        <v>8</v>
      </c>
      <c r="H49" s="33">
        <f>F49+G49</f>
        <v>17</v>
      </c>
      <c r="I49" s="36">
        <v>6</v>
      </c>
      <c r="J49" s="36">
        <v>7</v>
      </c>
      <c r="K49" s="33">
        <f>I49+J49</f>
        <v>13</v>
      </c>
      <c r="L49" s="36">
        <v>6</v>
      </c>
      <c r="M49" s="36">
        <v>9</v>
      </c>
      <c r="N49" s="33">
        <f>L49+M49</f>
        <v>15</v>
      </c>
      <c r="O49" s="33">
        <f>F49+I49+L49</f>
        <v>21</v>
      </c>
      <c r="P49" s="37">
        <f>G49+J49+M49</f>
        <v>24</v>
      </c>
      <c r="Q49" s="38">
        <f>O49+P49</f>
        <v>45</v>
      </c>
      <c r="R49" s="484">
        <v>8</v>
      </c>
      <c r="S49" s="485">
        <v>9</v>
      </c>
      <c r="T49" s="33">
        <f t="shared" ref="T49:T50" si="22">R49+S49</f>
        <v>17</v>
      </c>
      <c r="U49" s="485">
        <v>1</v>
      </c>
      <c r="V49" s="37">
        <v>0</v>
      </c>
      <c r="W49" s="37">
        <v>0</v>
      </c>
      <c r="X49" s="37">
        <v>0</v>
      </c>
      <c r="Y49" s="37">
        <v>0</v>
      </c>
      <c r="Z49" s="485">
        <v>9</v>
      </c>
      <c r="AA49" s="485">
        <v>0</v>
      </c>
      <c r="AB49" s="37">
        <v>0</v>
      </c>
      <c r="AC49" s="37">
        <v>0</v>
      </c>
      <c r="AD49" s="37">
        <v>0</v>
      </c>
      <c r="AE49" s="37">
        <v>0</v>
      </c>
      <c r="AF49" s="485">
        <v>2</v>
      </c>
      <c r="AG49" s="485">
        <v>8</v>
      </c>
      <c r="AH49" s="33">
        <f t="shared" si="19"/>
        <v>10</v>
      </c>
      <c r="AI49" s="37">
        <v>0</v>
      </c>
      <c r="AJ49" s="485">
        <v>0</v>
      </c>
      <c r="AK49" s="485">
        <v>1</v>
      </c>
      <c r="AL49" s="38">
        <f>AJ49+AK49</f>
        <v>1</v>
      </c>
    </row>
    <row r="50" spans="1:38" ht="18" customHeight="1" x14ac:dyDescent="0.2">
      <c r="A50" s="787"/>
      <c r="B50" s="792"/>
      <c r="C50" s="310" t="s">
        <v>152</v>
      </c>
      <c r="D50" s="36">
        <v>17</v>
      </c>
      <c r="E50" s="36">
        <v>61</v>
      </c>
      <c r="F50" s="36">
        <v>173</v>
      </c>
      <c r="G50" s="36">
        <v>186</v>
      </c>
      <c r="H50" s="33">
        <f>F50+G50</f>
        <v>359</v>
      </c>
      <c r="I50" s="36">
        <v>177</v>
      </c>
      <c r="J50" s="36">
        <v>180</v>
      </c>
      <c r="K50" s="33">
        <f>I50+J50</f>
        <v>357</v>
      </c>
      <c r="L50" s="36">
        <v>222</v>
      </c>
      <c r="M50" s="36">
        <v>198</v>
      </c>
      <c r="N50" s="33">
        <f>L50+M50</f>
        <v>420</v>
      </c>
      <c r="O50" s="33">
        <f>F50+I50+L50</f>
        <v>572</v>
      </c>
      <c r="P50" s="37">
        <f>G50+J50+M50</f>
        <v>564</v>
      </c>
      <c r="Q50" s="38">
        <f>O50+P50</f>
        <v>1136</v>
      </c>
      <c r="R50" s="484">
        <v>246</v>
      </c>
      <c r="S50" s="485">
        <v>213</v>
      </c>
      <c r="T50" s="33">
        <f t="shared" si="22"/>
        <v>459</v>
      </c>
      <c r="U50" s="485">
        <v>17</v>
      </c>
      <c r="V50" s="37">
        <v>7</v>
      </c>
      <c r="W50" s="485">
        <v>0</v>
      </c>
      <c r="X50" s="37">
        <v>14</v>
      </c>
      <c r="Y50" s="37">
        <v>1</v>
      </c>
      <c r="Z50" s="485">
        <v>120</v>
      </c>
      <c r="AA50" s="485">
        <v>10</v>
      </c>
      <c r="AB50" s="37">
        <v>0</v>
      </c>
      <c r="AC50" s="37">
        <v>0</v>
      </c>
      <c r="AD50" s="37">
        <v>0</v>
      </c>
      <c r="AE50" s="485">
        <v>2</v>
      </c>
      <c r="AF50" s="485">
        <v>16</v>
      </c>
      <c r="AG50" s="485">
        <v>155</v>
      </c>
      <c r="AH50" s="33">
        <f t="shared" si="19"/>
        <v>171</v>
      </c>
      <c r="AI50" s="485">
        <v>78</v>
      </c>
      <c r="AJ50" s="485">
        <v>14</v>
      </c>
      <c r="AK50" s="485">
        <v>30</v>
      </c>
      <c r="AL50" s="38">
        <f>AJ50+AK50</f>
        <v>44</v>
      </c>
    </row>
    <row r="51" spans="1:38" ht="18" customHeight="1" x14ac:dyDescent="0.2">
      <c r="A51" s="787"/>
      <c r="B51" s="438"/>
      <c r="C51" s="310"/>
      <c r="D51" s="36"/>
      <c r="E51" s="36"/>
      <c r="F51" s="36"/>
      <c r="G51" s="36"/>
      <c r="H51" s="33"/>
      <c r="I51" s="36"/>
      <c r="J51" s="36"/>
      <c r="K51" s="33"/>
      <c r="L51" s="36"/>
      <c r="M51" s="36"/>
      <c r="N51" s="33"/>
      <c r="O51" s="33"/>
      <c r="P51" s="37"/>
      <c r="Q51" s="38"/>
      <c r="R51" s="484"/>
      <c r="S51" s="485"/>
      <c r="T51" s="33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33"/>
      <c r="AI51" s="485"/>
      <c r="AJ51" s="485"/>
      <c r="AK51" s="485"/>
      <c r="AL51" s="38"/>
    </row>
    <row r="52" spans="1:38" ht="18" customHeight="1" x14ac:dyDescent="0.2">
      <c r="A52" s="787"/>
      <c r="B52" s="791" t="s">
        <v>165</v>
      </c>
      <c r="C52" s="310" t="s">
        <v>151</v>
      </c>
      <c r="D52" s="36">
        <v>5</v>
      </c>
      <c r="E52" s="36">
        <v>16</v>
      </c>
      <c r="F52" s="36">
        <v>22</v>
      </c>
      <c r="G52" s="36">
        <v>21</v>
      </c>
      <c r="H52" s="33">
        <f>F52+G52</f>
        <v>43</v>
      </c>
      <c r="I52" s="36">
        <v>25</v>
      </c>
      <c r="J52" s="36">
        <v>12</v>
      </c>
      <c r="K52" s="33">
        <f>I52+J52</f>
        <v>37</v>
      </c>
      <c r="L52" s="36">
        <v>16</v>
      </c>
      <c r="M52" s="36">
        <v>27</v>
      </c>
      <c r="N52" s="33">
        <f>L52+M52</f>
        <v>43</v>
      </c>
      <c r="O52" s="33">
        <f>F52+I52+L52</f>
        <v>63</v>
      </c>
      <c r="P52" s="37">
        <f>G52+J52+M52</f>
        <v>60</v>
      </c>
      <c r="Q52" s="38">
        <f>O52+P52</f>
        <v>123</v>
      </c>
      <c r="R52" s="484">
        <v>35</v>
      </c>
      <c r="S52" s="485">
        <v>33</v>
      </c>
      <c r="T52" s="33">
        <f t="shared" ref="T52:T53" si="23">R52+S52</f>
        <v>68</v>
      </c>
      <c r="U52" s="485">
        <v>5</v>
      </c>
      <c r="V52" s="37">
        <v>0</v>
      </c>
      <c r="W52" s="485">
        <v>1</v>
      </c>
      <c r="X52" s="37">
        <v>0</v>
      </c>
      <c r="Y52" s="37">
        <v>1</v>
      </c>
      <c r="Z52" s="485">
        <v>18</v>
      </c>
      <c r="AA52" s="485">
        <v>0</v>
      </c>
      <c r="AB52" s="37">
        <v>0</v>
      </c>
      <c r="AC52" s="37">
        <v>0</v>
      </c>
      <c r="AD52" s="37">
        <v>0</v>
      </c>
      <c r="AE52" s="37">
        <v>0</v>
      </c>
      <c r="AF52" s="485">
        <v>5</v>
      </c>
      <c r="AG52" s="485">
        <v>20</v>
      </c>
      <c r="AH52" s="33">
        <f t="shared" si="19"/>
        <v>25</v>
      </c>
      <c r="AI52" s="37">
        <v>5</v>
      </c>
      <c r="AJ52" s="485">
        <v>2</v>
      </c>
      <c r="AK52" s="485">
        <v>12</v>
      </c>
      <c r="AL52" s="38">
        <f>AJ52+AK52</f>
        <v>14</v>
      </c>
    </row>
    <row r="53" spans="1:38" ht="18" customHeight="1" x14ac:dyDescent="0.2">
      <c r="A53" s="787"/>
      <c r="B53" s="791"/>
      <c r="C53" s="310" t="s">
        <v>152</v>
      </c>
      <c r="D53" s="36">
        <v>19</v>
      </c>
      <c r="E53" s="36">
        <v>115</v>
      </c>
      <c r="F53" s="36">
        <v>374</v>
      </c>
      <c r="G53" s="36">
        <v>394</v>
      </c>
      <c r="H53" s="33">
        <f>F53+G53</f>
        <v>768</v>
      </c>
      <c r="I53" s="36">
        <v>337</v>
      </c>
      <c r="J53" s="36">
        <v>393</v>
      </c>
      <c r="K53" s="33">
        <f>I53+J53</f>
        <v>730</v>
      </c>
      <c r="L53" s="36">
        <v>389</v>
      </c>
      <c r="M53" s="36">
        <v>388</v>
      </c>
      <c r="N53" s="33">
        <f>L53+M53</f>
        <v>777</v>
      </c>
      <c r="O53" s="33">
        <f>F53+I53+L53</f>
        <v>1100</v>
      </c>
      <c r="P53" s="37">
        <f>G53+J53+M53</f>
        <v>1175</v>
      </c>
      <c r="Q53" s="38">
        <f>O53+P53</f>
        <v>2275</v>
      </c>
      <c r="R53" s="484">
        <v>466</v>
      </c>
      <c r="S53" s="485">
        <v>405</v>
      </c>
      <c r="T53" s="33">
        <f t="shared" si="23"/>
        <v>871</v>
      </c>
      <c r="U53" s="485">
        <v>19</v>
      </c>
      <c r="V53" s="37">
        <v>8</v>
      </c>
      <c r="W53" s="485">
        <v>2</v>
      </c>
      <c r="X53" s="37">
        <v>23</v>
      </c>
      <c r="Y53" s="37">
        <v>6</v>
      </c>
      <c r="Z53" s="485">
        <v>180</v>
      </c>
      <c r="AA53" s="485">
        <v>12</v>
      </c>
      <c r="AB53" s="37">
        <v>0</v>
      </c>
      <c r="AC53" s="37">
        <v>0</v>
      </c>
      <c r="AD53" s="37">
        <v>0</v>
      </c>
      <c r="AE53" s="37">
        <v>0</v>
      </c>
      <c r="AF53" s="485">
        <v>18</v>
      </c>
      <c r="AG53" s="485">
        <v>232</v>
      </c>
      <c r="AH53" s="33">
        <f t="shared" si="19"/>
        <v>250</v>
      </c>
      <c r="AI53" s="485">
        <v>53</v>
      </c>
      <c r="AJ53" s="485">
        <v>29</v>
      </c>
      <c r="AK53" s="485">
        <v>77</v>
      </c>
      <c r="AL53" s="38">
        <f>AJ53+AK53</f>
        <v>106</v>
      </c>
    </row>
    <row r="54" spans="1:38" ht="18" customHeight="1" x14ac:dyDescent="0.2">
      <c r="A54" s="787"/>
      <c r="B54" s="8"/>
      <c r="C54" s="310"/>
      <c r="D54" s="36"/>
      <c r="E54" s="36"/>
      <c r="F54" s="36"/>
      <c r="G54" s="36"/>
      <c r="H54" s="33"/>
      <c r="I54" s="36"/>
      <c r="J54" s="36"/>
      <c r="K54" s="33"/>
      <c r="L54" s="36"/>
      <c r="M54" s="36"/>
      <c r="N54" s="33"/>
      <c r="O54" s="33"/>
      <c r="P54" s="37"/>
      <c r="Q54" s="38"/>
      <c r="R54" s="484"/>
      <c r="S54" s="485"/>
      <c r="T54" s="33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33"/>
      <c r="AI54" s="485"/>
      <c r="AJ54" s="485"/>
      <c r="AK54" s="485"/>
      <c r="AL54" s="38"/>
    </row>
    <row r="55" spans="1:38" ht="18" customHeight="1" x14ac:dyDescent="0.2">
      <c r="A55" s="787"/>
      <c r="B55" s="791" t="s">
        <v>166</v>
      </c>
      <c r="C55" s="310" t="s">
        <v>151</v>
      </c>
      <c r="D55" s="36">
        <v>3</v>
      </c>
      <c r="E55" s="36">
        <v>8</v>
      </c>
      <c r="F55" s="36">
        <v>5</v>
      </c>
      <c r="G55" s="36">
        <v>2</v>
      </c>
      <c r="H55" s="33">
        <f>F55+G55</f>
        <v>7</v>
      </c>
      <c r="I55" s="36">
        <v>13</v>
      </c>
      <c r="J55" s="36">
        <v>17</v>
      </c>
      <c r="K55" s="33">
        <f>I55+J55</f>
        <v>30</v>
      </c>
      <c r="L55" s="36">
        <v>10</v>
      </c>
      <c r="M55" s="36">
        <v>11</v>
      </c>
      <c r="N55" s="33">
        <f>L55+M55</f>
        <v>21</v>
      </c>
      <c r="O55" s="33">
        <f>F55+I55+L55</f>
        <v>28</v>
      </c>
      <c r="P55" s="37">
        <f>G55+J55+M55</f>
        <v>30</v>
      </c>
      <c r="Q55" s="38">
        <f>O55+P55</f>
        <v>58</v>
      </c>
      <c r="R55" s="484">
        <v>17</v>
      </c>
      <c r="S55" s="485">
        <v>17</v>
      </c>
      <c r="T55" s="33">
        <f t="shared" ref="T55:T56" si="24">R55+S55</f>
        <v>34</v>
      </c>
      <c r="U55" s="485">
        <v>3</v>
      </c>
      <c r="V55" s="37">
        <v>1</v>
      </c>
      <c r="W55" s="485">
        <v>0</v>
      </c>
      <c r="X55" s="37">
        <v>1</v>
      </c>
      <c r="Y55" s="37">
        <v>0</v>
      </c>
      <c r="Z55" s="485">
        <v>5</v>
      </c>
      <c r="AA55" s="485">
        <v>0</v>
      </c>
      <c r="AB55" s="37">
        <v>0</v>
      </c>
      <c r="AC55" s="37">
        <v>0</v>
      </c>
      <c r="AD55" s="37">
        <v>0</v>
      </c>
      <c r="AE55" s="37">
        <v>0</v>
      </c>
      <c r="AF55" s="485">
        <v>1</v>
      </c>
      <c r="AG55" s="485">
        <v>9</v>
      </c>
      <c r="AH55" s="33">
        <f t="shared" si="19"/>
        <v>10</v>
      </c>
      <c r="AI55" s="37">
        <v>6</v>
      </c>
      <c r="AJ55" s="37">
        <v>0</v>
      </c>
      <c r="AK55" s="485">
        <v>3</v>
      </c>
      <c r="AL55" s="38">
        <f>AJ55+AK55</f>
        <v>3</v>
      </c>
    </row>
    <row r="56" spans="1:38" ht="18" customHeight="1" x14ac:dyDescent="0.2">
      <c r="A56" s="787"/>
      <c r="B56" s="791"/>
      <c r="C56" s="310" t="s">
        <v>152</v>
      </c>
      <c r="D56" s="36">
        <v>26</v>
      </c>
      <c r="E56" s="36">
        <v>112</v>
      </c>
      <c r="F56" s="36">
        <v>254</v>
      </c>
      <c r="G56" s="36">
        <v>315</v>
      </c>
      <c r="H56" s="33">
        <f>F56+G56</f>
        <v>569</v>
      </c>
      <c r="I56" s="36">
        <v>339</v>
      </c>
      <c r="J56" s="36">
        <v>307</v>
      </c>
      <c r="K56" s="33">
        <f>I56+J56</f>
        <v>646</v>
      </c>
      <c r="L56" s="36">
        <v>349</v>
      </c>
      <c r="M56" s="36">
        <v>341</v>
      </c>
      <c r="N56" s="33">
        <f>L56+M56</f>
        <v>690</v>
      </c>
      <c r="O56" s="33">
        <f>F56+I56+L56</f>
        <v>942</v>
      </c>
      <c r="P56" s="37">
        <f>G56+J56+M56</f>
        <v>963</v>
      </c>
      <c r="Q56" s="38">
        <f>O56+P56</f>
        <v>1905</v>
      </c>
      <c r="R56" s="484">
        <v>393</v>
      </c>
      <c r="S56" s="485">
        <v>341</v>
      </c>
      <c r="T56" s="33">
        <f t="shared" si="24"/>
        <v>734</v>
      </c>
      <c r="U56" s="485">
        <v>22</v>
      </c>
      <c r="V56" s="37">
        <v>12</v>
      </c>
      <c r="W56" s="485">
        <v>5</v>
      </c>
      <c r="X56" s="37">
        <v>14</v>
      </c>
      <c r="Y56" s="37">
        <v>1</v>
      </c>
      <c r="Z56" s="485">
        <v>169</v>
      </c>
      <c r="AA56" s="485">
        <v>13</v>
      </c>
      <c r="AB56" s="37">
        <v>1</v>
      </c>
      <c r="AC56" s="37">
        <v>0</v>
      </c>
      <c r="AD56" s="37">
        <v>0</v>
      </c>
      <c r="AE56" s="485">
        <v>0</v>
      </c>
      <c r="AF56" s="485">
        <v>18</v>
      </c>
      <c r="AG56" s="485">
        <v>219</v>
      </c>
      <c r="AH56" s="33">
        <f t="shared" si="19"/>
        <v>237</v>
      </c>
      <c r="AI56" s="485">
        <v>12</v>
      </c>
      <c r="AJ56" s="485">
        <v>26</v>
      </c>
      <c r="AK56" s="485">
        <v>35</v>
      </c>
      <c r="AL56" s="38">
        <f>AJ56+AK56</f>
        <v>61</v>
      </c>
    </row>
    <row r="57" spans="1:38" ht="18" customHeight="1" x14ac:dyDescent="0.2">
      <c r="A57" s="787"/>
      <c r="B57" s="310"/>
      <c r="C57" s="310"/>
      <c r="D57" s="36"/>
      <c r="E57" s="36"/>
      <c r="F57" s="36"/>
      <c r="G57" s="36"/>
      <c r="H57" s="33"/>
      <c r="I57" s="36"/>
      <c r="J57" s="36"/>
      <c r="K57" s="33"/>
      <c r="L57" s="36"/>
      <c r="M57" s="36"/>
      <c r="N57" s="33"/>
      <c r="O57" s="33"/>
      <c r="P57" s="37"/>
      <c r="Q57" s="38"/>
      <c r="R57" s="484"/>
      <c r="S57" s="485"/>
      <c r="T57" s="33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5"/>
      <c r="AH57" s="33"/>
      <c r="AI57" s="485"/>
      <c r="AJ57" s="485"/>
      <c r="AK57" s="485"/>
      <c r="AL57" s="38"/>
    </row>
    <row r="58" spans="1:38" ht="18" customHeight="1" x14ac:dyDescent="0.45">
      <c r="A58" s="35"/>
      <c r="B58" s="791" t="s">
        <v>167</v>
      </c>
      <c r="C58" s="310" t="s">
        <v>151</v>
      </c>
      <c r="D58" s="36">
        <v>6</v>
      </c>
      <c r="E58" s="36">
        <v>18</v>
      </c>
      <c r="F58" s="36">
        <v>33</v>
      </c>
      <c r="G58" s="36">
        <v>25</v>
      </c>
      <c r="H58" s="33">
        <f>F58+G58</f>
        <v>58</v>
      </c>
      <c r="I58" s="36">
        <v>35</v>
      </c>
      <c r="J58" s="36">
        <v>28</v>
      </c>
      <c r="K58" s="33">
        <f>I58+J58</f>
        <v>63</v>
      </c>
      <c r="L58" s="36">
        <v>27</v>
      </c>
      <c r="M58" s="36">
        <v>31</v>
      </c>
      <c r="N58" s="33">
        <f>L58+M58</f>
        <v>58</v>
      </c>
      <c r="O58" s="33">
        <f>F58+I58+L58</f>
        <v>95</v>
      </c>
      <c r="P58" s="37">
        <f>G58+J58+M58</f>
        <v>84</v>
      </c>
      <c r="Q58" s="38">
        <f>O58+P58</f>
        <v>179</v>
      </c>
      <c r="R58" s="484">
        <v>36</v>
      </c>
      <c r="S58" s="485">
        <v>36</v>
      </c>
      <c r="T58" s="33">
        <f t="shared" ref="T58:T59" si="25">R58+S58</f>
        <v>72</v>
      </c>
      <c r="U58" s="485">
        <v>5</v>
      </c>
      <c r="V58" s="37">
        <v>2</v>
      </c>
      <c r="W58" s="37">
        <v>0</v>
      </c>
      <c r="X58" s="37">
        <v>0</v>
      </c>
      <c r="Y58" s="37">
        <v>0</v>
      </c>
      <c r="Z58" s="485">
        <v>31</v>
      </c>
      <c r="AA58" s="485">
        <v>0</v>
      </c>
      <c r="AB58" s="37">
        <v>0</v>
      </c>
      <c r="AC58" s="37">
        <v>0</v>
      </c>
      <c r="AD58" s="37">
        <v>0</v>
      </c>
      <c r="AE58" s="37">
        <v>0</v>
      </c>
      <c r="AF58" s="485">
        <v>2</v>
      </c>
      <c r="AG58" s="485">
        <v>36</v>
      </c>
      <c r="AH58" s="33">
        <f t="shared" si="19"/>
        <v>38</v>
      </c>
      <c r="AI58" s="485">
        <v>2</v>
      </c>
      <c r="AJ58" s="37">
        <v>0</v>
      </c>
      <c r="AK58" s="37">
        <v>1</v>
      </c>
      <c r="AL58" s="38">
        <f>AJ58+AK58</f>
        <v>1</v>
      </c>
    </row>
    <row r="59" spans="1:38" ht="18" customHeight="1" x14ac:dyDescent="0.45">
      <c r="A59" s="35"/>
      <c r="B59" s="791"/>
      <c r="C59" s="310" t="s">
        <v>152</v>
      </c>
      <c r="D59" s="36">
        <v>8</v>
      </c>
      <c r="E59" s="36">
        <v>36</v>
      </c>
      <c r="F59" s="36">
        <v>102</v>
      </c>
      <c r="G59" s="36">
        <v>118</v>
      </c>
      <c r="H59" s="33">
        <f>F59+G59</f>
        <v>220</v>
      </c>
      <c r="I59" s="36">
        <v>126</v>
      </c>
      <c r="J59" s="36">
        <v>91</v>
      </c>
      <c r="K59" s="33">
        <f>I59+J59</f>
        <v>217</v>
      </c>
      <c r="L59" s="36">
        <v>115</v>
      </c>
      <c r="M59" s="36">
        <v>119</v>
      </c>
      <c r="N59" s="33">
        <f>L59+M59</f>
        <v>234</v>
      </c>
      <c r="O59" s="33">
        <f>F59+I59+L59</f>
        <v>343</v>
      </c>
      <c r="P59" s="37">
        <f>G59+J59+M59</f>
        <v>328</v>
      </c>
      <c r="Q59" s="38">
        <f>O59+P59</f>
        <v>671</v>
      </c>
      <c r="R59" s="484">
        <v>118</v>
      </c>
      <c r="S59" s="485">
        <v>122</v>
      </c>
      <c r="T59" s="33">
        <f t="shared" si="25"/>
        <v>240</v>
      </c>
      <c r="U59" s="485">
        <v>8</v>
      </c>
      <c r="V59" s="37">
        <v>2</v>
      </c>
      <c r="W59" s="485">
        <v>1</v>
      </c>
      <c r="X59" s="37">
        <v>5</v>
      </c>
      <c r="Y59" s="37">
        <v>1</v>
      </c>
      <c r="Z59" s="485">
        <v>77</v>
      </c>
      <c r="AA59" s="485">
        <v>0</v>
      </c>
      <c r="AB59" s="37">
        <v>0</v>
      </c>
      <c r="AC59" s="37">
        <v>0</v>
      </c>
      <c r="AD59" s="37">
        <v>0</v>
      </c>
      <c r="AE59" s="37">
        <v>0</v>
      </c>
      <c r="AF59" s="485">
        <v>5</v>
      </c>
      <c r="AG59" s="485">
        <v>89</v>
      </c>
      <c r="AH59" s="33">
        <f t="shared" si="19"/>
        <v>94</v>
      </c>
      <c r="AI59" s="37">
        <v>17</v>
      </c>
      <c r="AJ59" s="485">
        <v>9</v>
      </c>
      <c r="AK59" s="485">
        <v>8</v>
      </c>
      <c r="AL59" s="38">
        <f>AJ59+AK59</f>
        <v>17</v>
      </c>
    </row>
    <row r="60" spans="1:38" ht="18" customHeight="1" x14ac:dyDescent="0.45">
      <c r="A60" s="39"/>
      <c r="B60" s="40"/>
      <c r="C60" s="41"/>
      <c r="D60" s="42"/>
      <c r="E60" s="42"/>
      <c r="F60" s="42"/>
      <c r="G60" s="42"/>
      <c r="H60" s="43"/>
      <c r="I60" s="42"/>
      <c r="J60" s="42"/>
      <c r="K60" s="43"/>
      <c r="L60" s="42"/>
      <c r="M60" s="42"/>
      <c r="N60" s="43"/>
      <c r="O60" s="44"/>
      <c r="P60" s="469"/>
      <c r="Q60" s="43"/>
      <c r="R60" s="455"/>
      <c r="S60" s="45"/>
      <c r="T60" s="43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3"/>
      <c r="AI60" s="45"/>
      <c r="AJ60" s="45"/>
      <c r="AK60" s="45"/>
      <c r="AL60" s="46"/>
    </row>
    <row r="61" spans="1:38" ht="18" customHeight="1" x14ac:dyDescent="0.2">
      <c r="A61" s="47" t="s">
        <v>610</v>
      </c>
      <c r="B61" s="48"/>
      <c r="C61" s="48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ht="18" customHeight="1" x14ac:dyDescent="0.2">
      <c r="A62" s="48"/>
      <c r="B62" s="48"/>
      <c r="C62" s="48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ht="23.25" customHeight="1" x14ac:dyDescent="0.2">
      <c r="A63" s="801" t="s">
        <v>431</v>
      </c>
      <c r="B63" s="801"/>
      <c r="C63" s="801"/>
      <c r="D63" s="801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23.25" customHeight="1" x14ac:dyDescent="0.2">
      <c r="A64" s="802"/>
      <c r="B64" s="802"/>
      <c r="C64" s="802"/>
      <c r="D64" s="802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9" ht="18" customHeight="1" x14ac:dyDescent="0.2">
      <c r="A65" s="803" t="s">
        <v>605</v>
      </c>
      <c r="B65" s="804"/>
      <c r="C65" s="439" t="s">
        <v>168</v>
      </c>
      <c r="D65" s="51">
        <v>60</v>
      </c>
      <c r="E65" s="51">
        <v>175</v>
      </c>
      <c r="F65" s="51">
        <v>344</v>
      </c>
      <c r="G65" s="51">
        <v>315</v>
      </c>
      <c r="H65" s="51">
        <v>659</v>
      </c>
      <c r="I65" s="51">
        <v>425</v>
      </c>
      <c r="J65" s="51">
        <v>433</v>
      </c>
      <c r="K65" s="51">
        <v>858</v>
      </c>
      <c r="L65" s="51">
        <v>496</v>
      </c>
      <c r="M65" s="51">
        <v>461</v>
      </c>
      <c r="N65" s="51">
        <v>957</v>
      </c>
      <c r="O65" s="51">
        <v>1265</v>
      </c>
      <c r="P65" s="37">
        <v>1209</v>
      </c>
      <c r="Q65" s="33">
        <v>2474</v>
      </c>
      <c r="R65" s="451">
        <v>551</v>
      </c>
      <c r="S65" s="51">
        <v>487</v>
      </c>
      <c r="T65" s="51">
        <v>1038</v>
      </c>
      <c r="U65" s="51">
        <v>52</v>
      </c>
      <c r="V65" s="51">
        <v>10</v>
      </c>
      <c r="W65" s="51">
        <v>5</v>
      </c>
      <c r="X65" s="51">
        <v>1</v>
      </c>
      <c r="Y65" s="51">
        <v>3</v>
      </c>
      <c r="Z65" s="37">
        <v>288</v>
      </c>
      <c r="AA65" s="50"/>
      <c r="AB65" s="37">
        <v>9</v>
      </c>
      <c r="AC65" s="37"/>
      <c r="AD65" s="51">
        <v>0</v>
      </c>
      <c r="AE65" s="51">
        <v>0</v>
      </c>
      <c r="AF65" s="51">
        <v>49</v>
      </c>
      <c r="AG65" s="51">
        <v>319</v>
      </c>
      <c r="AH65" s="51">
        <v>368</v>
      </c>
      <c r="AI65" s="51">
        <v>31</v>
      </c>
      <c r="AJ65" s="51">
        <v>16</v>
      </c>
      <c r="AK65" s="51">
        <v>37</v>
      </c>
      <c r="AL65" s="51">
        <v>53</v>
      </c>
    </row>
    <row r="66" spans="1:39" ht="18" customHeight="1" x14ac:dyDescent="0.2">
      <c r="A66" s="797"/>
      <c r="B66" s="796"/>
      <c r="C66" s="439" t="s">
        <v>169</v>
      </c>
      <c r="D66" s="51">
        <v>2</v>
      </c>
      <c r="E66" s="51">
        <v>6</v>
      </c>
      <c r="F66" s="51">
        <v>21</v>
      </c>
      <c r="G66" s="51">
        <v>17</v>
      </c>
      <c r="H66" s="51">
        <v>38</v>
      </c>
      <c r="I66" s="51">
        <v>18</v>
      </c>
      <c r="J66" s="51">
        <v>16</v>
      </c>
      <c r="K66" s="51">
        <v>34</v>
      </c>
      <c r="L66" s="51">
        <v>12</v>
      </c>
      <c r="M66" s="51">
        <v>24</v>
      </c>
      <c r="N66" s="51">
        <v>36</v>
      </c>
      <c r="O66" s="51">
        <v>51</v>
      </c>
      <c r="P66" s="37">
        <v>57</v>
      </c>
      <c r="Q66" s="33">
        <v>108</v>
      </c>
      <c r="R66" s="52">
        <v>14</v>
      </c>
      <c r="S66" s="51">
        <v>20</v>
      </c>
      <c r="T66" s="51">
        <v>34</v>
      </c>
      <c r="U66" s="51">
        <v>0</v>
      </c>
      <c r="V66" s="51">
        <v>2</v>
      </c>
      <c r="W66" s="51">
        <v>0</v>
      </c>
      <c r="X66" s="51">
        <v>0</v>
      </c>
      <c r="Y66" s="51">
        <v>0</v>
      </c>
      <c r="Z66" s="37">
        <v>6</v>
      </c>
      <c r="AA66" s="50"/>
      <c r="AB66" s="37">
        <v>2</v>
      </c>
      <c r="AC66" s="37"/>
      <c r="AD66" s="51">
        <v>0</v>
      </c>
      <c r="AE66" s="51">
        <v>0</v>
      </c>
      <c r="AF66" s="51">
        <v>3</v>
      </c>
      <c r="AG66" s="51">
        <v>7</v>
      </c>
      <c r="AH66" s="51">
        <v>10</v>
      </c>
      <c r="AI66" s="51">
        <v>0</v>
      </c>
      <c r="AJ66" s="51">
        <v>1</v>
      </c>
      <c r="AK66" s="51">
        <v>0</v>
      </c>
      <c r="AL66" s="51">
        <v>1</v>
      </c>
    </row>
    <row r="67" spans="1:39" ht="18" customHeight="1" x14ac:dyDescent="0.2">
      <c r="A67" s="797"/>
      <c r="B67" s="796"/>
      <c r="C67" s="439" t="s">
        <v>170</v>
      </c>
      <c r="D67" s="51">
        <v>397</v>
      </c>
      <c r="E67" s="51">
        <v>2275</v>
      </c>
      <c r="F67" s="51">
        <v>7710</v>
      </c>
      <c r="G67" s="51">
        <v>7745</v>
      </c>
      <c r="H67" s="51">
        <v>15455</v>
      </c>
      <c r="I67" s="51">
        <v>8950</v>
      </c>
      <c r="J67" s="51">
        <v>8891</v>
      </c>
      <c r="K67" s="51">
        <v>17841</v>
      </c>
      <c r="L67" s="51">
        <v>9363</v>
      </c>
      <c r="M67" s="51">
        <v>9120</v>
      </c>
      <c r="N67" s="51">
        <v>18483</v>
      </c>
      <c r="O67" s="51">
        <v>26023</v>
      </c>
      <c r="P67" s="37">
        <v>25756</v>
      </c>
      <c r="Q67" s="33">
        <v>51779</v>
      </c>
      <c r="R67" s="52">
        <v>9362</v>
      </c>
      <c r="S67" s="51">
        <v>9190</v>
      </c>
      <c r="T67" s="51">
        <v>18552</v>
      </c>
      <c r="U67" s="51">
        <v>368</v>
      </c>
      <c r="V67" s="51">
        <v>158</v>
      </c>
      <c r="W67" s="51">
        <v>84</v>
      </c>
      <c r="X67" s="51">
        <v>191</v>
      </c>
      <c r="Y67" s="51">
        <v>50</v>
      </c>
      <c r="Z67" s="37">
        <v>3272</v>
      </c>
      <c r="AA67" s="50"/>
      <c r="AB67" s="37">
        <v>8</v>
      </c>
      <c r="AC67" s="37"/>
      <c r="AD67" s="51">
        <v>5</v>
      </c>
      <c r="AE67" s="51">
        <v>33</v>
      </c>
      <c r="AF67" s="51">
        <v>339</v>
      </c>
      <c r="AG67" s="51">
        <v>3830</v>
      </c>
      <c r="AH67" s="51">
        <v>4169</v>
      </c>
      <c r="AI67" s="51">
        <v>413</v>
      </c>
      <c r="AJ67" s="51">
        <v>469</v>
      </c>
      <c r="AK67" s="51">
        <v>729</v>
      </c>
      <c r="AL67" s="51">
        <v>1198</v>
      </c>
      <c r="AM67" s="53"/>
    </row>
    <row r="68" spans="1:39" ht="18" customHeight="1" x14ac:dyDescent="0.2">
      <c r="A68" s="118"/>
      <c r="B68" s="119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118"/>
      <c r="R68" s="471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3"/>
    </row>
    <row r="69" spans="1:39" ht="18" customHeight="1" x14ac:dyDescent="0.2">
      <c r="A69" s="795" t="s">
        <v>608</v>
      </c>
      <c r="B69" s="796"/>
      <c r="C69" s="439" t="s">
        <v>168</v>
      </c>
      <c r="D69" s="11">
        <v>56</v>
      </c>
      <c r="E69" s="11">
        <v>169</v>
      </c>
      <c r="F69" s="37">
        <v>309</v>
      </c>
      <c r="G69" s="37">
        <v>311</v>
      </c>
      <c r="H69" s="37">
        <v>620</v>
      </c>
      <c r="I69" s="37">
        <v>410</v>
      </c>
      <c r="J69" s="37">
        <v>365</v>
      </c>
      <c r="K69" s="37">
        <v>775</v>
      </c>
      <c r="L69" s="37">
        <v>401</v>
      </c>
      <c r="M69" s="37">
        <v>441</v>
      </c>
      <c r="N69" s="37">
        <v>842</v>
      </c>
      <c r="O69" s="37">
        <v>1120</v>
      </c>
      <c r="P69" s="37">
        <v>1117</v>
      </c>
      <c r="Q69" s="33">
        <v>2237</v>
      </c>
      <c r="R69" s="52">
        <v>480</v>
      </c>
      <c r="S69" s="37">
        <v>437</v>
      </c>
      <c r="T69" s="37">
        <v>917</v>
      </c>
      <c r="U69" s="37">
        <v>47</v>
      </c>
      <c r="V69" s="37">
        <v>12</v>
      </c>
      <c r="W69" s="37">
        <v>4</v>
      </c>
      <c r="X69" s="37">
        <v>1</v>
      </c>
      <c r="Y69" s="37">
        <v>2</v>
      </c>
      <c r="Z69" s="37">
        <v>277</v>
      </c>
      <c r="AA69" s="37"/>
      <c r="AB69" s="37">
        <v>10</v>
      </c>
      <c r="AC69" s="37"/>
      <c r="AD69" s="37">
        <v>0</v>
      </c>
      <c r="AE69" s="37">
        <v>0</v>
      </c>
      <c r="AF69" s="37">
        <v>39</v>
      </c>
      <c r="AG69" s="37">
        <v>314</v>
      </c>
      <c r="AH69" s="37">
        <v>353</v>
      </c>
      <c r="AI69" s="37">
        <v>30</v>
      </c>
      <c r="AJ69" s="37">
        <v>13</v>
      </c>
      <c r="AK69" s="37">
        <v>40</v>
      </c>
      <c r="AL69" s="37">
        <v>53</v>
      </c>
      <c r="AM69" s="53"/>
    </row>
    <row r="70" spans="1:39" ht="18" customHeight="1" x14ac:dyDescent="0.2">
      <c r="A70" s="797"/>
      <c r="B70" s="796"/>
      <c r="C70" s="439" t="s">
        <v>169</v>
      </c>
      <c r="D70" s="11">
        <v>2</v>
      </c>
      <c r="E70" s="11">
        <v>6</v>
      </c>
      <c r="F70" s="37">
        <v>15</v>
      </c>
      <c r="G70" s="37">
        <v>24</v>
      </c>
      <c r="H70" s="37">
        <v>39</v>
      </c>
      <c r="I70" s="37">
        <v>29</v>
      </c>
      <c r="J70" s="37">
        <v>22</v>
      </c>
      <c r="K70" s="37">
        <v>51</v>
      </c>
      <c r="L70" s="37">
        <v>21</v>
      </c>
      <c r="M70" s="37">
        <v>19</v>
      </c>
      <c r="N70" s="37">
        <v>40</v>
      </c>
      <c r="O70" s="37">
        <v>65</v>
      </c>
      <c r="P70" s="37">
        <v>65</v>
      </c>
      <c r="Q70" s="33">
        <v>130</v>
      </c>
      <c r="R70" s="52">
        <v>14</v>
      </c>
      <c r="S70" s="37">
        <v>24</v>
      </c>
      <c r="T70" s="37">
        <v>38</v>
      </c>
      <c r="U70" s="37">
        <v>0</v>
      </c>
      <c r="V70" s="37">
        <v>2</v>
      </c>
      <c r="W70" s="37">
        <v>0</v>
      </c>
      <c r="X70" s="37">
        <v>0</v>
      </c>
      <c r="Y70" s="37">
        <v>0</v>
      </c>
      <c r="Z70" s="37">
        <v>6</v>
      </c>
      <c r="AA70" s="37"/>
      <c r="AB70" s="37">
        <v>2</v>
      </c>
      <c r="AC70" s="37"/>
      <c r="AD70" s="37">
        <v>0</v>
      </c>
      <c r="AE70" s="37">
        <v>0</v>
      </c>
      <c r="AF70" s="37">
        <v>1</v>
      </c>
      <c r="AG70" s="37">
        <v>9</v>
      </c>
      <c r="AH70" s="37">
        <v>10</v>
      </c>
      <c r="AI70" s="37">
        <v>0</v>
      </c>
      <c r="AJ70" s="37">
        <v>1</v>
      </c>
      <c r="AK70" s="37">
        <v>0</v>
      </c>
      <c r="AL70" s="37">
        <v>1</v>
      </c>
      <c r="AM70" s="53"/>
    </row>
    <row r="71" spans="1:39" ht="18" customHeight="1" x14ac:dyDescent="0.2">
      <c r="A71" s="797"/>
      <c r="B71" s="796"/>
      <c r="C71" s="439" t="s">
        <v>170</v>
      </c>
      <c r="D71" s="11">
        <v>380</v>
      </c>
      <c r="E71" s="11">
        <v>2170</v>
      </c>
      <c r="F71" s="37">
        <v>7504</v>
      </c>
      <c r="G71" s="37">
        <v>7257</v>
      </c>
      <c r="H71" s="37">
        <v>14761</v>
      </c>
      <c r="I71" s="37">
        <v>8292</v>
      </c>
      <c r="J71" s="37">
        <v>8278</v>
      </c>
      <c r="K71" s="37">
        <v>16570</v>
      </c>
      <c r="L71" s="37">
        <v>8779</v>
      </c>
      <c r="M71" s="37">
        <v>8705</v>
      </c>
      <c r="N71" s="37">
        <v>17484</v>
      </c>
      <c r="O71" s="37">
        <v>24575</v>
      </c>
      <c r="P71" s="37">
        <v>24240</v>
      </c>
      <c r="Q71" s="33">
        <v>48815</v>
      </c>
      <c r="R71" s="52">
        <v>8955</v>
      </c>
      <c r="S71" s="37">
        <v>8792</v>
      </c>
      <c r="T71" s="37">
        <v>17747</v>
      </c>
      <c r="U71" s="37">
        <v>352</v>
      </c>
      <c r="V71" s="37">
        <v>169</v>
      </c>
      <c r="W71" s="37">
        <v>74</v>
      </c>
      <c r="X71" s="37">
        <v>193</v>
      </c>
      <c r="Y71" s="37">
        <v>56</v>
      </c>
      <c r="Z71" s="37">
        <v>3246</v>
      </c>
      <c r="AA71" s="37"/>
      <c r="AB71" s="37">
        <v>7</v>
      </c>
      <c r="AC71" s="37"/>
      <c r="AD71" s="37">
        <v>4</v>
      </c>
      <c r="AE71" s="37">
        <v>23</v>
      </c>
      <c r="AF71" s="37">
        <v>331</v>
      </c>
      <c r="AG71" s="37">
        <v>3793</v>
      </c>
      <c r="AH71" s="37">
        <v>4124</v>
      </c>
      <c r="AI71" s="37">
        <v>412</v>
      </c>
      <c r="AJ71" s="37">
        <v>453</v>
      </c>
      <c r="AK71" s="37">
        <v>705</v>
      </c>
      <c r="AL71" s="37">
        <v>1158</v>
      </c>
      <c r="AM71" s="53"/>
    </row>
    <row r="72" spans="1:39" ht="18" customHeight="1" x14ac:dyDescent="0.2">
      <c r="A72" s="118"/>
      <c r="B72" s="119"/>
      <c r="C72" s="439"/>
      <c r="D72" s="11"/>
      <c r="E72" s="11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3"/>
      <c r="R72" s="52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53"/>
    </row>
    <row r="73" spans="1:39" ht="18" customHeight="1" x14ac:dyDescent="0.2">
      <c r="A73" s="795" t="s">
        <v>607</v>
      </c>
      <c r="B73" s="796"/>
      <c r="C73" s="439" t="s">
        <v>168</v>
      </c>
      <c r="D73" s="37">
        <v>52</v>
      </c>
      <c r="E73" s="37">
        <v>159</v>
      </c>
      <c r="F73" s="37">
        <v>296</v>
      </c>
      <c r="G73" s="37">
        <v>311</v>
      </c>
      <c r="H73" s="37">
        <v>607</v>
      </c>
      <c r="I73" s="37">
        <v>384</v>
      </c>
      <c r="J73" s="37">
        <v>355</v>
      </c>
      <c r="K73" s="37">
        <v>739</v>
      </c>
      <c r="L73" s="37">
        <v>401</v>
      </c>
      <c r="M73" s="37">
        <v>363</v>
      </c>
      <c r="N73" s="37">
        <v>764</v>
      </c>
      <c r="O73" s="37">
        <v>1081</v>
      </c>
      <c r="P73" s="37">
        <v>1029</v>
      </c>
      <c r="Q73" s="37">
        <v>2110</v>
      </c>
      <c r="R73" s="37">
        <v>385</v>
      </c>
      <c r="S73" s="37">
        <v>442</v>
      </c>
      <c r="T73" s="37">
        <v>827</v>
      </c>
      <c r="U73" s="37">
        <v>47</v>
      </c>
      <c r="V73" s="37">
        <v>10</v>
      </c>
      <c r="W73" s="37">
        <v>4</v>
      </c>
      <c r="X73" s="37">
        <v>1</v>
      </c>
      <c r="Y73" s="37">
        <v>1</v>
      </c>
      <c r="Z73" s="37">
        <v>268</v>
      </c>
      <c r="AA73" s="37"/>
      <c r="AB73" s="37">
        <v>10</v>
      </c>
      <c r="AC73" s="37"/>
      <c r="AD73" s="37">
        <v>0</v>
      </c>
      <c r="AE73" s="37">
        <v>0</v>
      </c>
      <c r="AF73" s="37">
        <v>38</v>
      </c>
      <c r="AG73" s="37">
        <v>303</v>
      </c>
      <c r="AH73" s="37">
        <v>341</v>
      </c>
      <c r="AI73" s="37">
        <v>34</v>
      </c>
      <c r="AJ73" s="37">
        <v>13</v>
      </c>
      <c r="AK73" s="37">
        <v>35</v>
      </c>
      <c r="AL73" s="37">
        <v>48</v>
      </c>
      <c r="AM73" s="53"/>
    </row>
    <row r="74" spans="1:39" ht="18" customHeight="1" x14ac:dyDescent="0.2">
      <c r="A74" s="797"/>
      <c r="B74" s="796"/>
      <c r="C74" s="439" t="s">
        <v>169</v>
      </c>
      <c r="D74" s="37">
        <v>2</v>
      </c>
      <c r="E74" s="37">
        <v>6</v>
      </c>
      <c r="F74" s="37">
        <v>22</v>
      </c>
      <c r="G74" s="37">
        <v>17</v>
      </c>
      <c r="H74" s="37">
        <v>39</v>
      </c>
      <c r="I74" s="37">
        <v>16</v>
      </c>
      <c r="J74" s="37">
        <v>30</v>
      </c>
      <c r="K74" s="37">
        <v>46</v>
      </c>
      <c r="L74" s="37">
        <v>28</v>
      </c>
      <c r="M74" s="37">
        <v>21</v>
      </c>
      <c r="N74" s="37">
        <v>49</v>
      </c>
      <c r="O74" s="37">
        <v>66</v>
      </c>
      <c r="P74" s="37">
        <v>68</v>
      </c>
      <c r="Q74" s="37">
        <v>134</v>
      </c>
      <c r="R74" s="37">
        <v>21</v>
      </c>
      <c r="S74" s="37">
        <v>18</v>
      </c>
      <c r="T74" s="37">
        <v>39</v>
      </c>
      <c r="U74" s="37">
        <v>0</v>
      </c>
      <c r="V74" s="37">
        <v>2</v>
      </c>
      <c r="W74" s="37">
        <v>0</v>
      </c>
      <c r="X74" s="37">
        <v>0</v>
      </c>
      <c r="Y74" s="37">
        <v>0</v>
      </c>
      <c r="Z74" s="37">
        <v>7</v>
      </c>
      <c r="AA74" s="37"/>
      <c r="AB74" s="37">
        <v>2</v>
      </c>
      <c r="AC74" s="37"/>
      <c r="AD74" s="37">
        <v>0</v>
      </c>
      <c r="AE74" s="37">
        <v>0</v>
      </c>
      <c r="AF74" s="37">
        <v>2</v>
      </c>
      <c r="AG74" s="37">
        <v>9</v>
      </c>
      <c r="AH74" s="37">
        <v>11</v>
      </c>
      <c r="AI74" s="37">
        <v>0</v>
      </c>
      <c r="AJ74" s="37">
        <v>1</v>
      </c>
      <c r="AK74" s="37">
        <v>0</v>
      </c>
      <c r="AL74" s="37">
        <v>1</v>
      </c>
      <c r="AM74" s="53"/>
    </row>
    <row r="75" spans="1:39" ht="18" customHeight="1" x14ac:dyDescent="0.2">
      <c r="A75" s="797"/>
      <c r="B75" s="796"/>
      <c r="C75" s="439" t="s">
        <v>170</v>
      </c>
      <c r="D75" s="37">
        <v>368</v>
      </c>
      <c r="E75" s="37">
        <v>2091</v>
      </c>
      <c r="F75" s="37">
        <v>7335</v>
      </c>
      <c r="G75" s="37">
        <v>6897</v>
      </c>
      <c r="H75" s="37">
        <v>14232</v>
      </c>
      <c r="I75" s="37">
        <v>8052</v>
      </c>
      <c r="J75" s="37">
        <v>7639</v>
      </c>
      <c r="K75" s="37">
        <v>15691</v>
      </c>
      <c r="L75" s="37">
        <v>8218</v>
      </c>
      <c r="M75" s="37">
        <v>8201</v>
      </c>
      <c r="N75" s="37">
        <v>16419</v>
      </c>
      <c r="O75" s="37">
        <v>23605</v>
      </c>
      <c r="P75" s="37">
        <v>22737</v>
      </c>
      <c r="Q75" s="37">
        <v>46342</v>
      </c>
      <c r="R75" s="37">
        <v>8576</v>
      </c>
      <c r="S75" s="37">
        <v>8434</v>
      </c>
      <c r="T75" s="37">
        <v>17010</v>
      </c>
      <c r="U75" s="37">
        <v>345</v>
      </c>
      <c r="V75" s="37">
        <v>170</v>
      </c>
      <c r="W75" s="37">
        <v>69</v>
      </c>
      <c r="X75" s="37">
        <v>221</v>
      </c>
      <c r="Y75" s="37">
        <v>84</v>
      </c>
      <c r="Z75" s="37">
        <v>3217</v>
      </c>
      <c r="AA75" s="37"/>
      <c r="AB75" s="37">
        <v>7</v>
      </c>
      <c r="AC75" s="37"/>
      <c r="AD75" s="37">
        <v>7</v>
      </c>
      <c r="AE75" s="37">
        <v>23</v>
      </c>
      <c r="AF75" s="37">
        <v>318</v>
      </c>
      <c r="AG75" s="37">
        <v>3825</v>
      </c>
      <c r="AH75" s="37">
        <v>4143</v>
      </c>
      <c r="AI75" s="37">
        <v>466</v>
      </c>
      <c r="AJ75" s="37">
        <v>456</v>
      </c>
      <c r="AK75" s="37">
        <v>708</v>
      </c>
      <c r="AL75" s="37">
        <v>1164</v>
      </c>
      <c r="AM75" s="53"/>
    </row>
    <row r="76" spans="1:39" x14ac:dyDescent="0.2">
      <c r="A76" s="118"/>
      <c r="B76" s="119"/>
      <c r="C76" s="439"/>
      <c r="D76" s="11"/>
      <c r="E76" s="11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9" ht="18" customHeight="1" x14ac:dyDescent="0.2">
      <c r="A77" s="795" t="s">
        <v>606</v>
      </c>
      <c r="B77" s="796"/>
      <c r="C77" s="439" t="s">
        <v>168</v>
      </c>
      <c r="D77" s="37">
        <v>48</v>
      </c>
      <c r="E77" s="37">
        <v>145</v>
      </c>
      <c r="F77" s="37">
        <v>276</v>
      </c>
      <c r="G77" s="37">
        <v>261</v>
      </c>
      <c r="H77" s="37">
        <v>537</v>
      </c>
      <c r="I77" s="37">
        <v>328</v>
      </c>
      <c r="J77" s="37">
        <v>329</v>
      </c>
      <c r="K77" s="37">
        <v>657</v>
      </c>
      <c r="L77" s="37">
        <v>374</v>
      </c>
      <c r="M77" s="37">
        <v>355</v>
      </c>
      <c r="N77" s="37">
        <v>729</v>
      </c>
      <c r="O77" s="37">
        <v>978</v>
      </c>
      <c r="P77" s="37">
        <v>945</v>
      </c>
      <c r="Q77" s="37">
        <v>1923</v>
      </c>
      <c r="R77" s="37">
        <v>392</v>
      </c>
      <c r="S77" s="37">
        <v>349</v>
      </c>
      <c r="T77" s="37">
        <v>741</v>
      </c>
      <c r="U77" s="37">
        <v>43</v>
      </c>
      <c r="V77" s="37">
        <v>8</v>
      </c>
      <c r="W77" s="37">
        <v>4</v>
      </c>
      <c r="X77" s="37">
        <v>1</v>
      </c>
      <c r="Y77" s="37">
        <v>1</v>
      </c>
      <c r="Z77" s="37">
        <v>250</v>
      </c>
      <c r="AA77" s="37">
        <v>7</v>
      </c>
      <c r="AB77" s="37">
        <v>10</v>
      </c>
      <c r="AC77" s="37">
        <v>0</v>
      </c>
      <c r="AD77" s="37">
        <v>0</v>
      </c>
      <c r="AE77" s="37">
        <v>0</v>
      </c>
      <c r="AF77" s="37">
        <v>34</v>
      </c>
      <c r="AG77" s="37">
        <v>283</v>
      </c>
      <c r="AH77" s="37">
        <v>317</v>
      </c>
      <c r="AI77" s="37">
        <v>25</v>
      </c>
      <c r="AJ77" s="37">
        <v>11</v>
      </c>
      <c r="AK77" s="37">
        <v>30</v>
      </c>
      <c r="AL77" s="37">
        <v>41</v>
      </c>
    </row>
    <row r="78" spans="1:39" ht="18" customHeight="1" x14ac:dyDescent="0.2">
      <c r="A78" s="797"/>
      <c r="B78" s="796"/>
      <c r="C78" s="439" t="s">
        <v>169</v>
      </c>
      <c r="D78" s="37">
        <v>2</v>
      </c>
      <c r="E78" s="37">
        <v>6</v>
      </c>
      <c r="F78" s="37">
        <v>16</v>
      </c>
      <c r="G78" s="37">
        <v>13</v>
      </c>
      <c r="H78" s="37">
        <v>29</v>
      </c>
      <c r="I78" s="37">
        <v>24</v>
      </c>
      <c r="J78" s="37">
        <v>23</v>
      </c>
      <c r="K78" s="37">
        <v>47</v>
      </c>
      <c r="L78" s="37">
        <v>16</v>
      </c>
      <c r="M78" s="37">
        <v>29</v>
      </c>
      <c r="N78" s="37">
        <v>45</v>
      </c>
      <c r="O78" s="37">
        <v>56</v>
      </c>
      <c r="P78" s="37">
        <v>65</v>
      </c>
      <c r="Q78" s="37">
        <v>121</v>
      </c>
      <c r="R78" s="37">
        <v>28</v>
      </c>
      <c r="S78" s="37">
        <v>20</v>
      </c>
      <c r="T78" s="37">
        <v>48</v>
      </c>
      <c r="U78" s="37">
        <v>0</v>
      </c>
      <c r="V78" s="37">
        <v>2</v>
      </c>
      <c r="W78" s="37">
        <v>0</v>
      </c>
      <c r="X78" s="37">
        <v>0</v>
      </c>
      <c r="Y78" s="37">
        <v>0</v>
      </c>
      <c r="Z78" s="37">
        <v>6</v>
      </c>
      <c r="AA78" s="37">
        <v>0</v>
      </c>
      <c r="AB78" s="37">
        <v>1</v>
      </c>
      <c r="AC78" s="37">
        <v>0</v>
      </c>
      <c r="AD78" s="37">
        <v>0</v>
      </c>
      <c r="AE78" s="37">
        <v>0</v>
      </c>
      <c r="AF78" s="37">
        <v>2</v>
      </c>
      <c r="AG78" s="37">
        <v>7</v>
      </c>
      <c r="AH78" s="37">
        <v>9</v>
      </c>
      <c r="AI78" s="37">
        <v>0</v>
      </c>
      <c r="AJ78" s="37">
        <v>1</v>
      </c>
      <c r="AK78" s="37">
        <v>0</v>
      </c>
      <c r="AL78" s="37">
        <v>1</v>
      </c>
    </row>
    <row r="79" spans="1:39" ht="18" customHeight="1" x14ac:dyDescent="0.2">
      <c r="A79" s="797"/>
      <c r="B79" s="796"/>
      <c r="C79" s="439" t="s">
        <v>170</v>
      </c>
      <c r="D79" s="37">
        <v>354</v>
      </c>
      <c r="E79" s="37">
        <v>1989</v>
      </c>
      <c r="F79" s="37">
        <v>6679</v>
      </c>
      <c r="G79" s="37">
        <v>6707</v>
      </c>
      <c r="H79" s="37">
        <v>13386</v>
      </c>
      <c r="I79" s="37">
        <v>7501</v>
      </c>
      <c r="J79" s="37">
        <v>7055</v>
      </c>
      <c r="K79" s="37">
        <v>14556</v>
      </c>
      <c r="L79" s="37">
        <v>7931</v>
      </c>
      <c r="M79" s="37">
        <v>7532</v>
      </c>
      <c r="N79" s="37">
        <v>15463</v>
      </c>
      <c r="O79" s="37">
        <v>22111</v>
      </c>
      <c r="P79" s="37">
        <v>21294</v>
      </c>
      <c r="Q79" s="37">
        <v>43405</v>
      </c>
      <c r="R79" s="37">
        <v>7988</v>
      </c>
      <c r="S79" s="37">
        <v>7974</v>
      </c>
      <c r="T79" s="37">
        <v>15962</v>
      </c>
      <c r="U79" s="37">
        <v>331</v>
      </c>
      <c r="V79" s="37">
        <v>166</v>
      </c>
      <c r="W79" s="37">
        <v>70</v>
      </c>
      <c r="X79" s="37">
        <v>220</v>
      </c>
      <c r="Y79" s="37">
        <v>78</v>
      </c>
      <c r="Z79" s="37">
        <v>3159</v>
      </c>
      <c r="AA79" s="37">
        <v>193</v>
      </c>
      <c r="AB79" s="37">
        <v>7</v>
      </c>
      <c r="AC79" s="37">
        <v>0</v>
      </c>
      <c r="AD79" s="37">
        <v>8</v>
      </c>
      <c r="AE79" s="37">
        <v>28</v>
      </c>
      <c r="AF79" s="37">
        <v>314</v>
      </c>
      <c r="AG79" s="37">
        <v>3753</v>
      </c>
      <c r="AH79" s="37">
        <v>4067</v>
      </c>
      <c r="AI79" s="37">
        <v>496</v>
      </c>
      <c r="AJ79" s="37">
        <v>459</v>
      </c>
      <c r="AK79" s="37">
        <v>728</v>
      </c>
      <c r="AL79" s="37">
        <v>1187</v>
      </c>
    </row>
    <row r="80" spans="1:39" ht="18" customHeight="1" x14ac:dyDescent="0.2">
      <c r="A80" s="118"/>
      <c r="B80" s="119"/>
      <c r="C80" s="439"/>
      <c r="D80" s="11"/>
      <c r="E80" s="11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1:38" ht="18" customHeight="1" x14ac:dyDescent="0.2">
      <c r="A81" s="795" t="s">
        <v>498</v>
      </c>
      <c r="B81" s="796"/>
      <c r="C81" s="439" t="s">
        <v>168</v>
      </c>
      <c r="D81" s="37">
        <v>45</v>
      </c>
      <c r="E81" s="37">
        <v>145</v>
      </c>
      <c r="F81" s="37">
        <v>256</v>
      </c>
      <c r="G81" s="37">
        <v>226</v>
      </c>
      <c r="H81" s="37">
        <v>482</v>
      </c>
      <c r="I81" s="37">
        <v>288</v>
      </c>
      <c r="J81" s="37">
        <v>272</v>
      </c>
      <c r="K81" s="37">
        <v>560</v>
      </c>
      <c r="L81" s="37">
        <v>319</v>
      </c>
      <c r="M81" s="37">
        <v>321</v>
      </c>
      <c r="N81" s="37">
        <v>640</v>
      </c>
      <c r="O81" s="37">
        <v>863</v>
      </c>
      <c r="P81" s="37">
        <v>819</v>
      </c>
      <c r="Q81" s="37">
        <v>1682</v>
      </c>
      <c r="R81" s="37">
        <v>369</v>
      </c>
      <c r="S81" s="37">
        <v>356</v>
      </c>
      <c r="T81" s="37">
        <v>725</v>
      </c>
      <c r="U81" s="37">
        <v>42</v>
      </c>
      <c r="V81" s="37">
        <v>7</v>
      </c>
      <c r="W81" s="37">
        <v>3</v>
      </c>
      <c r="X81" s="37">
        <v>2</v>
      </c>
      <c r="Y81" s="37">
        <v>2</v>
      </c>
      <c r="Z81" s="37">
        <v>243</v>
      </c>
      <c r="AA81" s="37">
        <v>1</v>
      </c>
      <c r="AB81" s="37">
        <v>10</v>
      </c>
      <c r="AC81" s="37">
        <v>0</v>
      </c>
      <c r="AD81" s="37">
        <v>0</v>
      </c>
      <c r="AE81" s="37">
        <v>0</v>
      </c>
      <c r="AF81" s="37">
        <v>28</v>
      </c>
      <c r="AG81" s="37">
        <v>281</v>
      </c>
      <c r="AH81" s="37">
        <v>309</v>
      </c>
      <c r="AI81" s="37">
        <v>25</v>
      </c>
      <c r="AJ81" s="37">
        <v>12</v>
      </c>
      <c r="AK81" s="37">
        <v>28</v>
      </c>
      <c r="AL81" s="37">
        <v>40</v>
      </c>
    </row>
    <row r="82" spans="1:38" ht="18" customHeight="1" x14ac:dyDescent="0.2">
      <c r="A82" s="797"/>
      <c r="B82" s="796"/>
      <c r="C82" s="439" t="s">
        <v>169</v>
      </c>
      <c r="D82" s="37">
        <v>2</v>
      </c>
      <c r="E82" s="37">
        <v>6</v>
      </c>
      <c r="F82" s="37">
        <v>17</v>
      </c>
      <c r="G82" s="37">
        <v>13</v>
      </c>
      <c r="H82" s="37">
        <v>30</v>
      </c>
      <c r="I82" s="37">
        <v>14</v>
      </c>
      <c r="J82" s="37">
        <v>12</v>
      </c>
      <c r="K82" s="37">
        <v>26</v>
      </c>
      <c r="L82" s="37">
        <v>25</v>
      </c>
      <c r="M82" s="37">
        <v>21</v>
      </c>
      <c r="N82" s="37">
        <v>46</v>
      </c>
      <c r="O82" s="37">
        <v>56</v>
      </c>
      <c r="P82" s="37">
        <v>46</v>
      </c>
      <c r="Q82" s="37">
        <v>102</v>
      </c>
      <c r="R82" s="37">
        <v>17</v>
      </c>
      <c r="S82" s="37">
        <v>29</v>
      </c>
      <c r="T82" s="37">
        <v>46</v>
      </c>
      <c r="U82" s="37">
        <v>1</v>
      </c>
      <c r="V82" s="37">
        <v>2</v>
      </c>
      <c r="W82" s="37">
        <v>0</v>
      </c>
      <c r="X82" s="37">
        <v>0</v>
      </c>
      <c r="Y82" s="37">
        <v>0</v>
      </c>
      <c r="Z82" s="37">
        <v>6</v>
      </c>
      <c r="AA82" s="37">
        <v>0</v>
      </c>
      <c r="AB82" s="37">
        <v>2</v>
      </c>
      <c r="AC82" s="37">
        <v>0</v>
      </c>
      <c r="AD82" s="37">
        <v>0</v>
      </c>
      <c r="AE82" s="37">
        <v>0</v>
      </c>
      <c r="AF82" s="37">
        <v>3</v>
      </c>
      <c r="AG82" s="37">
        <v>8</v>
      </c>
      <c r="AH82" s="37">
        <v>11</v>
      </c>
      <c r="AI82" s="37">
        <v>0</v>
      </c>
      <c r="AJ82" s="37">
        <v>1</v>
      </c>
      <c r="AK82" s="37">
        <v>0</v>
      </c>
      <c r="AL82" s="37">
        <v>1</v>
      </c>
    </row>
    <row r="83" spans="1:38" ht="18" customHeight="1" x14ac:dyDescent="0.2">
      <c r="A83" s="798"/>
      <c r="B83" s="799"/>
      <c r="C83" s="311" t="s">
        <v>170</v>
      </c>
      <c r="D83" s="30">
        <v>338</v>
      </c>
      <c r="E83" s="30">
        <v>1888</v>
      </c>
      <c r="F83" s="30">
        <v>6101</v>
      </c>
      <c r="G83" s="30">
        <v>6053</v>
      </c>
      <c r="H83" s="30">
        <v>12154</v>
      </c>
      <c r="I83" s="30">
        <v>6813</v>
      </c>
      <c r="J83" s="30">
        <v>6743</v>
      </c>
      <c r="K83" s="30">
        <v>13556</v>
      </c>
      <c r="L83" s="30">
        <v>7362</v>
      </c>
      <c r="M83" s="30">
        <v>6886</v>
      </c>
      <c r="N83" s="30">
        <v>14248</v>
      </c>
      <c r="O83" s="30">
        <v>20276</v>
      </c>
      <c r="P83" s="30">
        <v>19682</v>
      </c>
      <c r="Q83" s="30">
        <v>39958</v>
      </c>
      <c r="R83" s="30">
        <v>7943</v>
      </c>
      <c r="S83" s="30">
        <v>7512</v>
      </c>
      <c r="T83" s="30">
        <v>15455</v>
      </c>
      <c r="U83" s="30">
        <v>316</v>
      </c>
      <c r="V83" s="30">
        <v>167</v>
      </c>
      <c r="W83" s="30">
        <v>61</v>
      </c>
      <c r="X83" s="30">
        <v>223</v>
      </c>
      <c r="Y83" s="30">
        <v>76</v>
      </c>
      <c r="Z83" s="30">
        <v>2939</v>
      </c>
      <c r="AA83" s="30">
        <v>212</v>
      </c>
      <c r="AB83" s="30">
        <v>6</v>
      </c>
      <c r="AC83" s="30">
        <v>0</v>
      </c>
      <c r="AD83" s="30">
        <v>7</v>
      </c>
      <c r="AE83" s="30">
        <v>27</v>
      </c>
      <c r="AF83" s="30">
        <v>298</v>
      </c>
      <c r="AG83" s="30">
        <v>3546</v>
      </c>
      <c r="AH83" s="30">
        <v>3844</v>
      </c>
      <c r="AI83" s="30">
        <v>511</v>
      </c>
      <c r="AJ83" s="30">
        <v>444</v>
      </c>
      <c r="AK83" s="30">
        <v>736</v>
      </c>
      <c r="AL83" s="30">
        <v>1180</v>
      </c>
    </row>
    <row r="84" spans="1:38" ht="18" customHeight="1" x14ac:dyDescent="0.2">
      <c r="A84" s="4"/>
      <c r="B84" s="4"/>
      <c r="C84" s="55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</row>
  </sheetData>
  <mergeCells count="40">
    <mergeCell ref="A77:B79"/>
    <mergeCell ref="A81:B83"/>
    <mergeCell ref="AA6:AA7"/>
    <mergeCell ref="B55:B56"/>
    <mergeCell ref="A63:D64"/>
    <mergeCell ref="A65:B67"/>
    <mergeCell ref="A69:B71"/>
    <mergeCell ref="A73:B75"/>
    <mergeCell ref="A6:B6"/>
    <mergeCell ref="B58:B59"/>
    <mergeCell ref="A12:B12"/>
    <mergeCell ref="A13:B13"/>
    <mergeCell ref="A14:B14"/>
    <mergeCell ref="B17:B18"/>
    <mergeCell ref="A19:A57"/>
    <mergeCell ref="B43:B44"/>
    <mergeCell ref="B46:B47"/>
    <mergeCell ref="B49:B50"/>
    <mergeCell ref="B52:B53"/>
    <mergeCell ref="A11:B11"/>
    <mergeCell ref="B20:B21"/>
    <mergeCell ref="B23:B24"/>
    <mergeCell ref="B26:B27"/>
    <mergeCell ref="B29:B30"/>
    <mergeCell ref="B36:B37"/>
    <mergeCell ref="A1:AK1"/>
    <mergeCell ref="A2:B2"/>
    <mergeCell ref="C3:C9"/>
    <mergeCell ref="D3:D9"/>
    <mergeCell ref="E3:E9"/>
    <mergeCell ref="H3:O3"/>
    <mergeCell ref="U3:AI3"/>
    <mergeCell ref="AJ3:AL3"/>
    <mergeCell ref="R4:T4"/>
    <mergeCell ref="AI4:AI9"/>
    <mergeCell ref="R5:T5"/>
    <mergeCell ref="V5:V8"/>
    <mergeCell ref="AK5:AK8"/>
    <mergeCell ref="AL5:AL8"/>
    <mergeCell ref="AC4:AC9"/>
  </mergeCells>
  <phoneticPr fontId="4"/>
  <dataValidations count="1">
    <dataValidation imeMode="off" allowBlank="1" showInputMessage="1" showErrorMessage="1" sqref="F80:AL80 D10:D62 E10:AL67 D81:AL84 D65:D67 D73:AL75 D77:AL79 F76:AL76 F69:AL72"/>
  </dataValidations>
  <printOptions horizontalCentered="1"/>
  <pageMargins left="0.39370078740157483" right="0.39370078740157483" top="0.59055118110236227" bottom="0.39370078740157483" header="0" footer="0.19685039370078741"/>
  <pageSetup paperSize="9" scale="57" firstPageNumber="4" fitToWidth="2" orientation="portrait" useFirstPageNumber="1" r:id="rId1"/>
  <headerFooter scaleWithDoc="0">
    <oddFooter>&amp;C&amp;"ＭＳ ゴシック,標準"&amp;8－ &amp;P －</oddFooter>
  </headerFooter>
  <colBreaks count="1" manualBreakCount="1">
    <brk id="16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69"/>
  <sheetViews>
    <sheetView tabSelected="1" zoomScale="70" zoomScaleNormal="70" zoomScaleSheetLayoutView="55" zoomScalePageLayoutView="55" workbookViewId="0">
      <pane xSplit="3" ySplit="14" topLeftCell="D62" activePane="bottomRight" state="frozen"/>
      <selection sqref="A1:AK1"/>
      <selection pane="topRight" sqref="A1:AK1"/>
      <selection pane="bottomLeft" sqref="A1:AK1"/>
      <selection pane="bottomRight" sqref="A1:AK1"/>
    </sheetView>
  </sheetViews>
  <sheetFormatPr defaultColWidth="5.69921875" defaultRowHeight="18.75" x14ac:dyDescent="0.2"/>
  <cols>
    <col min="1" max="2" width="7.3984375" style="1" customWidth="1"/>
    <col min="3" max="3" width="9.69921875" style="1" customWidth="1"/>
    <col min="4" max="29" width="6.69921875" style="1" customWidth="1"/>
    <col min="30" max="35" width="6.09765625" style="1" customWidth="1"/>
    <col min="36" max="38" width="4.09765625" style="1" customWidth="1"/>
    <col min="39" max="41" width="7.69921875" style="1" customWidth="1"/>
    <col min="42" max="45" width="4.09765625" style="1" customWidth="1"/>
    <col min="46" max="46" width="6.19921875" style="1" customWidth="1"/>
    <col min="47" max="47" width="6.09765625" style="1" customWidth="1"/>
    <col min="48" max="16384" width="5.69921875" style="1"/>
  </cols>
  <sheetData>
    <row r="1" spans="1:47" ht="38.25" x14ac:dyDescent="0.2">
      <c r="A1" s="819" t="s">
        <v>171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  <c r="AG1" s="819"/>
      <c r="AH1" s="819"/>
      <c r="AI1" s="819"/>
      <c r="AJ1" s="819"/>
      <c r="AK1" s="819"/>
      <c r="AL1" s="819"/>
      <c r="AM1" s="819"/>
      <c r="AN1" s="819"/>
      <c r="AO1" s="819"/>
      <c r="AP1" s="819"/>
      <c r="AQ1" s="819"/>
      <c r="AR1" s="819"/>
      <c r="AS1" s="819"/>
      <c r="AT1" s="819"/>
    </row>
    <row r="2" spans="1:47" ht="18.95" customHeight="1" x14ac:dyDescent="0.2">
      <c r="A2" s="768">
        <v>44317</v>
      </c>
      <c r="B2" s="76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7" ht="18.75" customHeight="1" x14ac:dyDescent="0.2">
      <c r="A3" s="3"/>
      <c r="B3" s="4"/>
      <c r="C3" s="769" t="s">
        <v>114</v>
      </c>
      <c r="D3" s="820" t="s">
        <v>172</v>
      </c>
      <c r="E3" s="769" t="s">
        <v>116</v>
      </c>
      <c r="F3" s="122"/>
      <c r="G3" s="123"/>
      <c r="H3" s="771" t="s">
        <v>173</v>
      </c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6"/>
      <c r="Z3" s="7"/>
      <c r="AA3" s="3"/>
      <c r="AB3" s="4"/>
      <c r="AC3" s="4"/>
      <c r="AD3" s="773" t="s">
        <v>432</v>
      </c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O3" s="774"/>
      <c r="AP3" s="774"/>
      <c r="AQ3" s="774"/>
      <c r="AR3" s="776"/>
      <c r="AS3" s="822" t="s">
        <v>436</v>
      </c>
      <c r="AT3" s="771"/>
      <c r="AU3" s="823"/>
    </row>
    <row r="4" spans="1:47" ht="18.75" customHeight="1" x14ac:dyDescent="0.2">
      <c r="A4" s="8"/>
      <c r="B4" s="2"/>
      <c r="C4" s="770"/>
      <c r="D4" s="821"/>
      <c r="E4" s="770"/>
      <c r="F4" s="8"/>
      <c r="G4" s="2"/>
      <c r="H4" s="2"/>
      <c r="I4" s="8"/>
      <c r="J4" s="2"/>
      <c r="K4" s="2"/>
      <c r="L4" s="8"/>
      <c r="M4" s="2"/>
      <c r="N4" s="2"/>
      <c r="O4" s="8"/>
      <c r="P4" s="2"/>
      <c r="Q4" s="2"/>
      <c r="R4" s="3"/>
      <c r="S4" s="4"/>
      <c r="T4" s="124"/>
      <c r="U4" s="3"/>
      <c r="V4" s="4"/>
      <c r="W4" s="2"/>
      <c r="X4" s="8"/>
      <c r="Y4" s="2"/>
      <c r="Z4" s="9"/>
      <c r="AA4" s="805" t="s">
        <v>434</v>
      </c>
      <c r="AB4" s="778"/>
      <c r="AC4" s="779"/>
      <c r="AD4" s="807" t="s">
        <v>178</v>
      </c>
      <c r="AE4" s="807" t="s">
        <v>124</v>
      </c>
      <c r="AF4" s="807" t="s">
        <v>179</v>
      </c>
      <c r="AG4" s="825" t="s">
        <v>457</v>
      </c>
      <c r="AH4" s="825" t="s">
        <v>458</v>
      </c>
      <c r="AI4" s="807" t="s">
        <v>180</v>
      </c>
      <c r="AJ4" s="807" t="s">
        <v>181</v>
      </c>
      <c r="AK4" s="807" t="s">
        <v>182</v>
      </c>
      <c r="AL4" s="807" t="s">
        <v>183</v>
      </c>
      <c r="AM4" s="8"/>
      <c r="AN4" s="2"/>
      <c r="AO4" s="2"/>
      <c r="AP4" s="807" t="s">
        <v>184</v>
      </c>
      <c r="AQ4" s="807" t="s">
        <v>185</v>
      </c>
      <c r="AR4" s="809" t="s">
        <v>492</v>
      </c>
      <c r="AS4" s="807" t="s">
        <v>186</v>
      </c>
      <c r="AT4" s="828" t="s">
        <v>132</v>
      </c>
      <c r="AU4" s="11"/>
    </row>
    <row r="5" spans="1:47" ht="18.75" customHeight="1" x14ac:dyDescent="0.2">
      <c r="A5" s="8"/>
      <c r="B5" s="2"/>
      <c r="C5" s="770"/>
      <c r="D5" s="821"/>
      <c r="E5" s="770"/>
      <c r="F5" s="12"/>
      <c r="G5" s="13" t="s">
        <v>174</v>
      </c>
      <c r="H5" s="14"/>
      <c r="I5" s="12"/>
      <c r="J5" s="13" t="s">
        <v>175</v>
      </c>
      <c r="K5" s="14"/>
      <c r="L5" s="12"/>
      <c r="M5" s="13" t="s">
        <v>176</v>
      </c>
      <c r="N5" s="14"/>
      <c r="O5" s="12"/>
      <c r="P5" s="13" t="s">
        <v>119</v>
      </c>
      <c r="Q5" s="14"/>
      <c r="R5" s="12"/>
      <c r="S5" s="13" t="s">
        <v>120</v>
      </c>
      <c r="T5" s="125"/>
      <c r="U5" s="12"/>
      <c r="V5" s="13" t="s">
        <v>121</v>
      </c>
      <c r="W5" s="14"/>
      <c r="X5" s="437"/>
      <c r="Y5" s="13" t="s">
        <v>122</v>
      </c>
      <c r="Z5" s="440"/>
      <c r="AA5" s="824" t="s">
        <v>604</v>
      </c>
      <c r="AB5" s="784"/>
      <c r="AC5" s="785"/>
      <c r="AD5" s="786"/>
      <c r="AE5" s="786"/>
      <c r="AF5" s="786"/>
      <c r="AG5" s="826"/>
      <c r="AH5" s="826"/>
      <c r="AI5" s="786"/>
      <c r="AJ5" s="786"/>
      <c r="AK5" s="786"/>
      <c r="AL5" s="786"/>
      <c r="AM5" s="437"/>
      <c r="AN5" s="13" t="s">
        <v>122</v>
      </c>
      <c r="AO5" s="452"/>
      <c r="AP5" s="786"/>
      <c r="AQ5" s="786"/>
      <c r="AR5" s="810"/>
      <c r="AS5" s="786"/>
      <c r="AT5" s="829"/>
      <c r="AU5" s="787" t="s">
        <v>133</v>
      </c>
    </row>
    <row r="6" spans="1:47" ht="18.75" customHeight="1" x14ac:dyDescent="0.2">
      <c r="A6" s="805" t="s">
        <v>437</v>
      </c>
      <c r="B6" s="806"/>
      <c r="C6" s="770"/>
      <c r="D6" s="821"/>
      <c r="E6" s="770"/>
      <c r="F6" s="15"/>
      <c r="G6" s="16"/>
      <c r="H6" s="16"/>
      <c r="I6" s="15"/>
      <c r="J6" s="16"/>
      <c r="K6" s="16"/>
      <c r="L6" s="15"/>
      <c r="M6" s="16"/>
      <c r="N6" s="16"/>
      <c r="O6" s="15"/>
      <c r="P6" s="16"/>
      <c r="Q6" s="16"/>
      <c r="R6" s="15"/>
      <c r="S6" s="16"/>
      <c r="T6" s="17"/>
      <c r="U6" s="15"/>
      <c r="V6" s="16"/>
      <c r="W6" s="16"/>
      <c r="X6" s="15"/>
      <c r="Y6" s="16"/>
      <c r="Z6" s="17"/>
      <c r="AA6" s="15"/>
      <c r="AB6" s="16"/>
      <c r="AC6" s="16"/>
      <c r="AD6" s="786"/>
      <c r="AE6" s="786"/>
      <c r="AF6" s="786"/>
      <c r="AG6" s="826"/>
      <c r="AH6" s="826"/>
      <c r="AI6" s="786"/>
      <c r="AJ6" s="786"/>
      <c r="AK6" s="786"/>
      <c r="AL6" s="786"/>
      <c r="AM6" s="15"/>
      <c r="AN6" s="16"/>
      <c r="AO6" s="16"/>
      <c r="AP6" s="786"/>
      <c r="AQ6" s="786"/>
      <c r="AR6" s="810"/>
      <c r="AS6" s="786"/>
      <c r="AT6" s="829"/>
      <c r="AU6" s="770"/>
    </row>
    <row r="7" spans="1:47" ht="18.75" customHeight="1" x14ac:dyDescent="0.2">
      <c r="A7" s="8"/>
      <c r="B7" s="2"/>
      <c r="C7" s="770"/>
      <c r="D7" s="821"/>
      <c r="E7" s="77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10"/>
      <c r="V7" s="463"/>
      <c r="W7" s="472"/>
      <c r="X7" s="8"/>
      <c r="Y7" s="10"/>
      <c r="Z7" s="10"/>
      <c r="AA7" s="8"/>
      <c r="AB7" s="8"/>
      <c r="AC7" s="8"/>
      <c r="AD7" s="786"/>
      <c r="AE7" s="786"/>
      <c r="AF7" s="786"/>
      <c r="AG7" s="826"/>
      <c r="AH7" s="826"/>
      <c r="AI7" s="786"/>
      <c r="AJ7" s="786"/>
      <c r="AK7" s="786"/>
      <c r="AL7" s="786"/>
      <c r="AM7" s="8"/>
      <c r="AN7" s="8"/>
      <c r="AO7" s="8"/>
      <c r="AP7" s="786"/>
      <c r="AQ7" s="786"/>
      <c r="AR7" s="810"/>
      <c r="AS7" s="786"/>
      <c r="AT7" s="829"/>
      <c r="AU7" s="770"/>
    </row>
    <row r="8" spans="1:47" ht="18.75" customHeight="1" x14ac:dyDescent="0.2">
      <c r="A8" s="8"/>
      <c r="B8" s="2"/>
      <c r="C8" s="770"/>
      <c r="D8" s="821"/>
      <c r="E8" s="770"/>
      <c r="F8" s="437" t="s">
        <v>140</v>
      </c>
      <c r="G8" s="437" t="s">
        <v>141</v>
      </c>
      <c r="H8" s="437" t="s">
        <v>1</v>
      </c>
      <c r="I8" s="437" t="s">
        <v>140</v>
      </c>
      <c r="J8" s="437" t="s">
        <v>141</v>
      </c>
      <c r="K8" s="437" t="s">
        <v>1</v>
      </c>
      <c r="L8" s="437" t="s">
        <v>140</v>
      </c>
      <c r="M8" s="437" t="s">
        <v>141</v>
      </c>
      <c r="N8" s="437" t="s">
        <v>1</v>
      </c>
      <c r="O8" s="437" t="s">
        <v>140</v>
      </c>
      <c r="P8" s="437" t="s">
        <v>141</v>
      </c>
      <c r="Q8" s="437" t="s">
        <v>1</v>
      </c>
      <c r="R8" s="437" t="s">
        <v>140</v>
      </c>
      <c r="S8" s="437" t="s">
        <v>141</v>
      </c>
      <c r="T8" s="439" t="s">
        <v>1</v>
      </c>
      <c r="U8" s="439" t="s">
        <v>140</v>
      </c>
      <c r="V8" s="464" t="s">
        <v>141</v>
      </c>
      <c r="W8" s="440" t="s">
        <v>1</v>
      </c>
      <c r="X8" s="437" t="s">
        <v>140</v>
      </c>
      <c r="Y8" s="439" t="s">
        <v>141</v>
      </c>
      <c r="Z8" s="439" t="s">
        <v>1</v>
      </c>
      <c r="AA8" s="437" t="s">
        <v>140</v>
      </c>
      <c r="AB8" s="437" t="s">
        <v>141</v>
      </c>
      <c r="AC8" s="437" t="s">
        <v>1</v>
      </c>
      <c r="AD8" s="786"/>
      <c r="AE8" s="786"/>
      <c r="AF8" s="786"/>
      <c r="AG8" s="826"/>
      <c r="AH8" s="826"/>
      <c r="AI8" s="786"/>
      <c r="AJ8" s="786"/>
      <c r="AK8" s="786"/>
      <c r="AL8" s="786"/>
      <c r="AM8" s="437" t="s">
        <v>140</v>
      </c>
      <c r="AN8" s="437" t="s">
        <v>141</v>
      </c>
      <c r="AO8" s="437" t="s">
        <v>1</v>
      </c>
      <c r="AP8" s="786"/>
      <c r="AQ8" s="786"/>
      <c r="AR8" s="810"/>
      <c r="AS8" s="786"/>
      <c r="AT8" s="829"/>
      <c r="AU8" s="770"/>
    </row>
    <row r="9" spans="1:47" ht="18.75" customHeight="1" x14ac:dyDescent="0.2">
      <c r="A9" s="8"/>
      <c r="B9" s="2"/>
      <c r="C9" s="770"/>
      <c r="D9" s="821"/>
      <c r="E9" s="77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8"/>
      <c r="U9" s="11"/>
      <c r="V9" s="465"/>
      <c r="W9" s="9"/>
      <c r="X9" s="8"/>
      <c r="Y9" s="11"/>
      <c r="Z9" s="11"/>
      <c r="AA9" s="8"/>
      <c r="AB9" s="8"/>
      <c r="AC9" s="8"/>
      <c r="AD9" s="808"/>
      <c r="AE9" s="808"/>
      <c r="AF9" s="808"/>
      <c r="AG9" s="827"/>
      <c r="AH9" s="827"/>
      <c r="AI9" s="808"/>
      <c r="AJ9" s="808"/>
      <c r="AK9" s="808"/>
      <c r="AL9" s="808"/>
      <c r="AM9" s="8"/>
      <c r="AN9" s="8"/>
      <c r="AO9" s="8"/>
      <c r="AP9" s="808"/>
      <c r="AQ9" s="808"/>
      <c r="AR9" s="811"/>
      <c r="AS9" s="808"/>
      <c r="AT9" s="830"/>
      <c r="AU9" s="11"/>
    </row>
    <row r="10" spans="1:47" ht="18.75" customHeight="1" x14ac:dyDescent="0.2">
      <c r="A10" s="3"/>
      <c r="B10" s="4"/>
      <c r="C10" s="126"/>
      <c r="D10" s="20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467"/>
      <c r="W10" s="453"/>
      <c r="X10" s="23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2"/>
      <c r="AQ10" s="22"/>
      <c r="AR10" s="22"/>
      <c r="AS10" s="21"/>
      <c r="AT10" s="22"/>
      <c r="AU10" s="22"/>
    </row>
    <row r="11" spans="1:47" ht="18.75" customHeight="1" x14ac:dyDescent="0.2">
      <c r="A11" s="793" t="s">
        <v>428</v>
      </c>
      <c r="B11" s="794"/>
      <c r="C11" s="24"/>
      <c r="D11" s="25">
        <f t="shared" ref="D11:AU11" si="0">SUM(D12:D13)</f>
        <v>272</v>
      </c>
      <c r="E11" s="25">
        <f t="shared" si="0"/>
        <v>1254</v>
      </c>
      <c r="F11" s="25">
        <f t="shared" si="0"/>
        <v>684</v>
      </c>
      <c r="G11" s="25">
        <f t="shared" si="0"/>
        <v>610</v>
      </c>
      <c r="H11" s="25">
        <f t="shared" si="0"/>
        <v>1294</v>
      </c>
      <c r="I11" s="25">
        <f t="shared" si="0"/>
        <v>1716</v>
      </c>
      <c r="J11" s="25">
        <f t="shared" si="0"/>
        <v>1625</v>
      </c>
      <c r="K11" s="25">
        <f t="shared" si="0"/>
        <v>3341</v>
      </c>
      <c r="L11" s="25">
        <f t="shared" si="0"/>
        <v>1967</v>
      </c>
      <c r="M11" s="25">
        <f t="shared" si="0"/>
        <v>1916</v>
      </c>
      <c r="N11" s="25">
        <f t="shared" si="0"/>
        <v>3883</v>
      </c>
      <c r="O11" s="25">
        <f t="shared" si="0"/>
        <v>4342</v>
      </c>
      <c r="P11" s="25">
        <f t="shared" si="0"/>
        <v>4220</v>
      </c>
      <c r="Q11" s="25">
        <f t="shared" si="0"/>
        <v>8562</v>
      </c>
      <c r="R11" s="25">
        <f t="shared" si="0"/>
        <v>4388</v>
      </c>
      <c r="S11" s="25">
        <f t="shared" si="0"/>
        <v>4220</v>
      </c>
      <c r="T11" s="25">
        <f t="shared" si="0"/>
        <v>8608</v>
      </c>
      <c r="U11" s="25">
        <f t="shared" si="0"/>
        <v>4508</v>
      </c>
      <c r="V11" s="468">
        <f t="shared" si="0"/>
        <v>4524</v>
      </c>
      <c r="W11" s="25">
        <f t="shared" si="0"/>
        <v>9032</v>
      </c>
      <c r="X11" s="25">
        <f t="shared" si="0"/>
        <v>17605</v>
      </c>
      <c r="Y11" s="25">
        <f t="shared" si="0"/>
        <v>17115</v>
      </c>
      <c r="Z11" s="25">
        <f t="shared" si="0"/>
        <v>34720</v>
      </c>
      <c r="AA11" s="25">
        <f t="shared" si="0"/>
        <v>4278</v>
      </c>
      <c r="AB11" s="25">
        <f t="shared" si="0"/>
        <v>4002</v>
      </c>
      <c r="AC11" s="25">
        <f t="shared" si="0"/>
        <v>8280</v>
      </c>
      <c r="AD11" s="25">
        <f t="shared" si="0"/>
        <v>260</v>
      </c>
      <c r="AE11" s="25">
        <f t="shared" si="0"/>
        <v>166</v>
      </c>
      <c r="AF11" s="25">
        <f t="shared" si="0"/>
        <v>52</v>
      </c>
      <c r="AG11" s="25">
        <f t="shared" si="0"/>
        <v>361</v>
      </c>
      <c r="AH11" s="25">
        <f t="shared" si="0"/>
        <v>165</v>
      </c>
      <c r="AI11" s="25">
        <f t="shared" si="0"/>
        <v>4513</v>
      </c>
      <c r="AJ11" s="25">
        <f t="shared" si="0"/>
        <v>6</v>
      </c>
      <c r="AK11" s="25">
        <f t="shared" si="0"/>
        <v>93</v>
      </c>
      <c r="AL11" s="25">
        <f t="shared" si="0"/>
        <v>99</v>
      </c>
      <c r="AM11" s="25">
        <f t="shared" si="0"/>
        <v>322</v>
      </c>
      <c r="AN11" s="25">
        <f t="shared" si="0"/>
        <v>5393</v>
      </c>
      <c r="AO11" s="25">
        <f t="shared" si="0"/>
        <v>5715</v>
      </c>
      <c r="AP11" s="25">
        <f t="shared" si="0"/>
        <v>18</v>
      </c>
      <c r="AQ11" s="25">
        <f t="shared" si="0"/>
        <v>75</v>
      </c>
      <c r="AR11" s="25">
        <f t="shared" si="0"/>
        <v>336</v>
      </c>
      <c r="AS11" s="25">
        <f t="shared" si="0"/>
        <v>339</v>
      </c>
      <c r="AT11" s="127">
        <f t="shared" si="0"/>
        <v>1205</v>
      </c>
      <c r="AU11" s="25">
        <f t="shared" si="0"/>
        <v>1544</v>
      </c>
    </row>
    <row r="12" spans="1:47" ht="18.75" customHeight="1" x14ac:dyDescent="0.2">
      <c r="A12" s="793" t="s">
        <v>438</v>
      </c>
      <c r="B12" s="794"/>
      <c r="C12" s="24"/>
      <c r="D12" s="25">
        <f>D16+D19+D22+D25+D28+D31+D34+D37+D40+D43+D46+D49+D52+D55</f>
        <v>19</v>
      </c>
      <c r="E12" s="25">
        <f t="shared" ref="E12:AU12" si="1">E16+E19+E22+E25+E28+E31+E34+E37+E40+E43+E46+E49+E52+E55</f>
        <v>74</v>
      </c>
      <c r="F12" s="25">
        <f t="shared" si="1"/>
        <v>27</v>
      </c>
      <c r="G12" s="25">
        <f t="shared" si="1"/>
        <v>12</v>
      </c>
      <c r="H12" s="25">
        <f t="shared" si="1"/>
        <v>39</v>
      </c>
      <c r="I12" s="25">
        <f t="shared" si="1"/>
        <v>118</v>
      </c>
      <c r="J12" s="25">
        <f t="shared" si="1"/>
        <v>107</v>
      </c>
      <c r="K12" s="25">
        <f t="shared" si="1"/>
        <v>225</v>
      </c>
      <c r="L12" s="25">
        <f t="shared" si="1"/>
        <v>139</v>
      </c>
      <c r="M12" s="25">
        <f t="shared" si="1"/>
        <v>144</v>
      </c>
      <c r="N12" s="25">
        <f t="shared" si="1"/>
        <v>283</v>
      </c>
      <c r="O12" s="25">
        <f t="shared" si="1"/>
        <v>215</v>
      </c>
      <c r="P12" s="25">
        <f t="shared" si="1"/>
        <v>209</v>
      </c>
      <c r="Q12" s="25">
        <f t="shared" si="1"/>
        <v>424</v>
      </c>
      <c r="R12" s="25">
        <f t="shared" si="1"/>
        <v>224</v>
      </c>
      <c r="S12" s="25">
        <f t="shared" si="1"/>
        <v>221</v>
      </c>
      <c r="T12" s="25">
        <f t="shared" si="1"/>
        <v>445</v>
      </c>
      <c r="U12" s="25">
        <f t="shared" si="1"/>
        <v>226</v>
      </c>
      <c r="V12" s="468">
        <f t="shared" si="1"/>
        <v>229</v>
      </c>
      <c r="W12" s="25">
        <f t="shared" si="1"/>
        <v>455</v>
      </c>
      <c r="X12" s="25">
        <f t="shared" si="1"/>
        <v>949</v>
      </c>
      <c r="Y12" s="25">
        <f t="shared" si="1"/>
        <v>922</v>
      </c>
      <c r="Z12" s="25">
        <f t="shared" si="1"/>
        <v>1871</v>
      </c>
      <c r="AA12" s="25">
        <f t="shared" si="1"/>
        <v>257</v>
      </c>
      <c r="AB12" s="25">
        <f t="shared" si="1"/>
        <v>215</v>
      </c>
      <c r="AC12" s="25">
        <f t="shared" si="1"/>
        <v>472</v>
      </c>
      <c r="AD12" s="25">
        <f t="shared" si="1"/>
        <v>17</v>
      </c>
      <c r="AE12" s="25">
        <f t="shared" si="1"/>
        <v>13</v>
      </c>
      <c r="AF12" s="25">
        <f t="shared" si="1"/>
        <v>3</v>
      </c>
      <c r="AG12" s="25">
        <f t="shared" si="1"/>
        <v>8</v>
      </c>
      <c r="AH12" s="25">
        <f t="shared" si="1"/>
        <v>7</v>
      </c>
      <c r="AI12" s="25">
        <f t="shared" si="1"/>
        <v>284</v>
      </c>
      <c r="AJ12" s="25">
        <f t="shared" si="1"/>
        <v>0</v>
      </c>
      <c r="AK12" s="25">
        <f t="shared" si="1"/>
        <v>3</v>
      </c>
      <c r="AL12" s="25">
        <f t="shared" si="1"/>
        <v>0</v>
      </c>
      <c r="AM12" s="25">
        <f t="shared" si="1"/>
        <v>33</v>
      </c>
      <c r="AN12" s="25">
        <f t="shared" si="1"/>
        <v>302</v>
      </c>
      <c r="AO12" s="25">
        <f t="shared" si="1"/>
        <v>335</v>
      </c>
      <c r="AP12" s="25">
        <f t="shared" si="1"/>
        <v>2</v>
      </c>
      <c r="AQ12" s="25">
        <f t="shared" si="1"/>
        <v>3</v>
      </c>
      <c r="AR12" s="25">
        <f t="shared" si="1"/>
        <v>36</v>
      </c>
      <c r="AS12" s="25">
        <f t="shared" si="1"/>
        <v>20</v>
      </c>
      <c r="AT12" s="25">
        <f t="shared" si="1"/>
        <v>62</v>
      </c>
      <c r="AU12" s="25">
        <f t="shared" si="1"/>
        <v>82</v>
      </c>
    </row>
    <row r="13" spans="1:47" ht="18.75" customHeight="1" x14ac:dyDescent="0.2">
      <c r="A13" s="793" t="s">
        <v>149</v>
      </c>
      <c r="B13" s="794"/>
      <c r="C13" s="24"/>
      <c r="D13" s="25">
        <f>D17+D20+D23+D26+D29+D32+D35+D38+D41+D44+D47+D50+D53+D56</f>
        <v>253</v>
      </c>
      <c r="E13" s="25">
        <f t="shared" ref="E13:AU13" si="2">E17+E20+E23+E26+E29+E32+E35+E38+E41+E44+E47+E50+E53+E56</f>
        <v>1180</v>
      </c>
      <c r="F13" s="25">
        <f>F17+F20+F23+F26+F29+F32+F35+F38+F41+F44+F47+F50+F53+F56</f>
        <v>657</v>
      </c>
      <c r="G13" s="25">
        <f t="shared" si="2"/>
        <v>598</v>
      </c>
      <c r="H13" s="25">
        <f t="shared" si="2"/>
        <v>1255</v>
      </c>
      <c r="I13" s="25">
        <f t="shared" si="2"/>
        <v>1598</v>
      </c>
      <c r="J13" s="25">
        <f t="shared" si="2"/>
        <v>1518</v>
      </c>
      <c r="K13" s="25">
        <f t="shared" si="2"/>
        <v>3116</v>
      </c>
      <c r="L13" s="25">
        <f t="shared" si="2"/>
        <v>1828</v>
      </c>
      <c r="M13" s="25">
        <f t="shared" si="2"/>
        <v>1772</v>
      </c>
      <c r="N13" s="25">
        <f t="shared" si="2"/>
        <v>3600</v>
      </c>
      <c r="O13" s="25">
        <f t="shared" si="2"/>
        <v>4127</v>
      </c>
      <c r="P13" s="25">
        <f t="shared" si="2"/>
        <v>4011</v>
      </c>
      <c r="Q13" s="25">
        <f t="shared" si="2"/>
        <v>8138</v>
      </c>
      <c r="R13" s="25">
        <f t="shared" si="2"/>
        <v>4164</v>
      </c>
      <c r="S13" s="25">
        <f t="shared" si="2"/>
        <v>3999</v>
      </c>
      <c r="T13" s="25">
        <f t="shared" si="2"/>
        <v>8163</v>
      </c>
      <c r="U13" s="25">
        <f t="shared" si="2"/>
        <v>4282</v>
      </c>
      <c r="V13" s="468">
        <f t="shared" si="2"/>
        <v>4295</v>
      </c>
      <c r="W13" s="25">
        <f t="shared" si="2"/>
        <v>8577</v>
      </c>
      <c r="X13" s="25">
        <f t="shared" si="2"/>
        <v>16656</v>
      </c>
      <c r="Y13" s="25">
        <f t="shared" si="2"/>
        <v>16193</v>
      </c>
      <c r="Z13" s="25">
        <f t="shared" si="2"/>
        <v>32849</v>
      </c>
      <c r="AA13" s="25">
        <f t="shared" si="2"/>
        <v>4021</v>
      </c>
      <c r="AB13" s="25">
        <f t="shared" si="2"/>
        <v>3787</v>
      </c>
      <c r="AC13" s="25">
        <f t="shared" si="2"/>
        <v>7808</v>
      </c>
      <c r="AD13" s="25">
        <f t="shared" si="2"/>
        <v>243</v>
      </c>
      <c r="AE13" s="25">
        <f t="shared" si="2"/>
        <v>153</v>
      </c>
      <c r="AF13" s="25">
        <f t="shared" si="2"/>
        <v>49</v>
      </c>
      <c r="AG13" s="25">
        <f t="shared" si="2"/>
        <v>353</v>
      </c>
      <c r="AH13" s="25">
        <f t="shared" si="2"/>
        <v>158</v>
      </c>
      <c r="AI13" s="25">
        <f t="shared" si="2"/>
        <v>4229</v>
      </c>
      <c r="AJ13" s="25">
        <f t="shared" si="2"/>
        <v>6</v>
      </c>
      <c r="AK13" s="25">
        <f t="shared" si="2"/>
        <v>90</v>
      </c>
      <c r="AL13" s="25">
        <f t="shared" si="2"/>
        <v>99</v>
      </c>
      <c r="AM13" s="25">
        <f t="shared" si="2"/>
        <v>289</v>
      </c>
      <c r="AN13" s="25">
        <f t="shared" si="2"/>
        <v>5091</v>
      </c>
      <c r="AO13" s="25">
        <f t="shared" si="2"/>
        <v>5380</v>
      </c>
      <c r="AP13" s="25">
        <f t="shared" si="2"/>
        <v>16</v>
      </c>
      <c r="AQ13" s="25">
        <f t="shared" si="2"/>
        <v>72</v>
      </c>
      <c r="AR13" s="25">
        <f t="shared" si="2"/>
        <v>300</v>
      </c>
      <c r="AS13" s="25">
        <f t="shared" si="2"/>
        <v>319</v>
      </c>
      <c r="AT13" s="25">
        <f t="shared" si="2"/>
        <v>1143</v>
      </c>
      <c r="AU13" s="25">
        <f t="shared" si="2"/>
        <v>1462</v>
      </c>
    </row>
    <row r="14" spans="1:47" ht="18.75" customHeight="1" x14ac:dyDescent="0.2">
      <c r="A14" s="15"/>
      <c r="B14" s="16"/>
      <c r="C14" s="27"/>
      <c r="D14" s="28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470"/>
      <c r="W14" s="454"/>
      <c r="X14" s="31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1"/>
      <c r="AJ14" s="31"/>
      <c r="AK14" s="31"/>
      <c r="AL14" s="31"/>
      <c r="AM14" s="31"/>
      <c r="AN14" s="31"/>
      <c r="AO14" s="31"/>
      <c r="AP14" s="30"/>
      <c r="AQ14" s="30"/>
      <c r="AR14" s="30"/>
      <c r="AS14" s="29"/>
      <c r="AT14" s="30"/>
      <c r="AU14" s="30"/>
    </row>
    <row r="15" spans="1:47" ht="18.75" customHeight="1" x14ac:dyDescent="0.2">
      <c r="A15" s="32"/>
      <c r="B15" s="8"/>
      <c r="C15" s="310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7"/>
      <c r="V15" s="38"/>
      <c r="W15" s="50"/>
      <c r="X15" s="33"/>
      <c r="Y15" s="22"/>
      <c r="Z15" s="3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33"/>
      <c r="AP15" s="22"/>
      <c r="AQ15" s="22"/>
      <c r="AR15" s="22"/>
      <c r="AS15" s="22"/>
      <c r="AT15" s="22"/>
      <c r="AU15" s="37"/>
    </row>
    <row r="16" spans="1:47" ht="18.75" customHeight="1" x14ac:dyDescent="0.45">
      <c r="A16" s="35"/>
      <c r="B16" s="791" t="s">
        <v>150</v>
      </c>
      <c r="C16" s="310" t="s">
        <v>151</v>
      </c>
      <c r="D16" s="36">
        <v>1</v>
      </c>
      <c r="E16" s="36">
        <v>3</v>
      </c>
      <c r="F16" s="36">
        <v>0</v>
      </c>
      <c r="G16" s="36">
        <v>0</v>
      </c>
      <c r="H16" s="33">
        <f t="shared" ref="H16:H56" si="3">F16+G16</f>
        <v>0</v>
      </c>
      <c r="I16" s="36">
        <v>4</v>
      </c>
      <c r="J16" s="36">
        <v>1</v>
      </c>
      <c r="K16" s="33">
        <f>I16+J16</f>
        <v>5</v>
      </c>
      <c r="L16" s="36">
        <v>1</v>
      </c>
      <c r="M16" s="36">
        <v>5</v>
      </c>
      <c r="N16" s="33">
        <f t="shared" ref="N16:N17" si="4">L16+M16</f>
        <v>6</v>
      </c>
      <c r="O16" s="36">
        <v>2</v>
      </c>
      <c r="P16" s="36">
        <v>5</v>
      </c>
      <c r="Q16" s="33">
        <f t="shared" ref="Q16:Q17" si="5">O16+P16</f>
        <v>7</v>
      </c>
      <c r="R16" s="36">
        <v>4</v>
      </c>
      <c r="S16" s="36">
        <v>3</v>
      </c>
      <c r="T16" s="33">
        <f t="shared" ref="T16:T17" si="6">R16+S16</f>
        <v>7</v>
      </c>
      <c r="U16" s="485">
        <v>6</v>
      </c>
      <c r="V16" s="562">
        <v>3</v>
      </c>
      <c r="W16" s="50">
        <f t="shared" ref="W16:W17" si="7">U16+V16</f>
        <v>9</v>
      </c>
      <c r="X16" s="33">
        <f>F16+I16+L16+O16+R16+U16</f>
        <v>17</v>
      </c>
      <c r="Y16" s="37">
        <f>G16+J16+M16+P16+S16+V16</f>
        <v>17</v>
      </c>
      <c r="Z16" s="33">
        <f>X16+Y16</f>
        <v>34</v>
      </c>
      <c r="AA16" s="485">
        <v>4</v>
      </c>
      <c r="AB16" s="485">
        <v>1</v>
      </c>
      <c r="AC16" s="37">
        <v>5</v>
      </c>
      <c r="AD16" s="485">
        <v>1</v>
      </c>
      <c r="AE16" s="37">
        <v>1</v>
      </c>
      <c r="AF16" s="37">
        <v>0</v>
      </c>
      <c r="AG16" s="37">
        <v>0</v>
      </c>
      <c r="AH16" s="37">
        <v>0</v>
      </c>
      <c r="AI16" s="485">
        <v>7</v>
      </c>
      <c r="AJ16" s="37">
        <v>0</v>
      </c>
      <c r="AK16" s="37">
        <v>0</v>
      </c>
      <c r="AL16" s="37">
        <v>0</v>
      </c>
      <c r="AM16" s="485">
        <v>0</v>
      </c>
      <c r="AN16" s="485">
        <v>9</v>
      </c>
      <c r="AO16" s="33">
        <f>AM16+AN16</f>
        <v>9</v>
      </c>
      <c r="AP16" s="485">
        <v>0</v>
      </c>
      <c r="AQ16" s="485">
        <v>0</v>
      </c>
      <c r="AR16" s="485">
        <v>0</v>
      </c>
      <c r="AS16" s="485">
        <v>0</v>
      </c>
      <c r="AT16" s="485">
        <v>4</v>
      </c>
      <c r="AU16" s="485">
        <f>AS16+AT16</f>
        <v>4</v>
      </c>
    </row>
    <row r="17" spans="1:47" ht="18.75" customHeight="1" x14ac:dyDescent="0.45">
      <c r="A17" s="35"/>
      <c r="B17" s="791"/>
      <c r="C17" s="310" t="s">
        <v>152</v>
      </c>
      <c r="D17" s="36">
        <v>5</v>
      </c>
      <c r="E17" s="36">
        <v>21</v>
      </c>
      <c r="F17" s="36">
        <v>1</v>
      </c>
      <c r="G17" s="36">
        <v>7</v>
      </c>
      <c r="H17" s="33">
        <f t="shared" si="3"/>
        <v>8</v>
      </c>
      <c r="I17" s="36">
        <v>17</v>
      </c>
      <c r="J17" s="36">
        <v>18</v>
      </c>
      <c r="K17" s="33">
        <f t="shared" ref="K17:K56" si="8">I17+J17</f>
        <v>35</v>
      </c>
      <c r="L17" s="36">
        <v>25</v>
      </c>
      <c r="M17" s="36">
        <v>22</v>
      </c>
      <c r="N17" s="33">
        <f t="shared" si="4"/>
        <v>47</v>
      </c>
      <c r="O17" s="36">
        <v>40</v>
      </c>
      <c r="P17" s="36">
        <v>57</v>
      </c>
      <c r="Q17" s="33">
        <f t="shared" si="5"/>
        <v>97</v>
      </c>
      <c r="R17" s="36">
        <v>38</v>
      </c>
      <c r="S17" s="36">
        <v>59</v>
      </c>
      <c r="T17" s="33">
        <f t="shared" si="6"/>
        <v>97</v>
      </c>
      <c r="U17" s="485">
        <v>42</v>
      </c>
      <c r="V17" s="562">
        <v>56</v>
      </c>
      <c r="W17" s="50">
        <f t="shared" si="7"/>
        <v>98</v>
      </c>
      <c r="X17" s="33">
        <f>F17+I17+L17+O17+R17+U17</f>
        <v>163</v>
      </c>
      <c r="Y17" s="37">
        <f>G17+J17+M17+P17+S17+V17</f>
        <v>219</v>
      </c>
      <c r="Z17" s="33">
        <f>X17+Y17</f>
        <v>382</v>
      </c>
      <c r="AA17" s="485">
        <v>51</v>
      </c>
      <c r="AB17" s="485">
        <v>43</v>
      </c>
      <c r="AC17" s="37">
        <v>94</v>
      </c>
      <c r="AD17" s="485">
        <v>4</v>
      </c>
      <c r="AE17" s="37">
        <v>2</v>
      </c>
      <c r="AF17" s="485">
        <v>0</v>
      </c>
      <c r="AG17" s="37">
        <v>4</v>
      </c>
      <c r="AH17" s="37">
        <v>0</v>
      </c>
      <c r="AI17" s="485">
        <v>41</v>
      </c>
      <c r="AJ17" s="37">
        <v>0</v>
      </c>
      <c r="AK17" s="37">
        <v>1</v>
      </c>
      <c r="AL17" s="485">
        <v>0</v>
      </c>
      <c r="AM17" s="485">
        <v>3</v>
      </c>
      <c r="AN17" s="485">
        <v>49</v>
      </c>
      <c r="AO17" s="33">
        <f t="shared" ref="AO17:AO56" si="9">AM17+AN17</f>
        <v>52</v>
      </c>
      <c r="AP17" s="485">
        <v>0</v>
      </c>
      <c r="AQ17" s="485">
        <v>4</v>
      </c>
      <c r="AR17" s="485">
        <v>4</v>
      </c>
      <c r="AS17" s="485">
        <v>4</v>
      </c>
      <c r="AT17" s="485">
        <v>20</v>
      </c>
      <c r="AU17" s="485">
        <f t="shared" ref="AU17:AU56" si="10">AS17+AT17</f>
        <v>24</v>
      </c>
    </row>
    <row r="18" spans="1:47" ht="18.75" customHeight="1" x14ac:dyDescent="0.2">
      <c r="A18" s="787" t="s">
        <v>153</v>
      </c>
      <c r="B18" s="8"/>
      <c r="C18" s="31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7"/>
      <c r="V18" s="38"/>
      <c r="W18" s="50"/>
      <c r="X18" s="33"/>
      <c r="Y18" s="37"/>
      <c r="Z18" s="33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3"/>
      <c r="AP18" s="37"/>
      <c r="AQ18" s="37"/>
      <c r="AR18" s="37"/>
      <c r="AS18" s="37"/>
      <c r="AT18" s="37"/>
      <c r="AU18" s="485"/>
    </row>
    <row r="19" spans="1:47" ht="18.75" customHeight="1" x14ac:dyDescent="0.2">
      <c r="A19" s="787"/>
      <c r="B19" s="791" t="s">
        <v>154</v>
      </c>
      <c r="C19" s="310" t="s">
        <v>151</v>
      </c>
      <c r="D19" s="36">
        <v>3</v>
      </c>
      <c r="E19" s="36">
        <v>9</v>
      </c>
      <c r="F19" s="36">
        <v>6</v>
      </c>
      <c r="G19" s="36">
        <v>2</v>
      </c>
      <c r="H19" s="33">
        <f t="shared" si="3"/>
        <v>8</v>
      </c>
      <c r="I19" s="36">
        <v>17</v>
      </c>
      <c r="J19" s="36">
        <v>21</v>
      </c>
      <c r="K19" s="33">
        <f t="shared" si="8"/>
        <v>38</v>
      </c>
      <c r="L19" s="36">
        <v>25</v>
      </c>
      <c r="M19" s="36">
        <v>20</v>
      </c>
      <c r="N19" s="33">
        <f t="shared" ref="N19:N56" si="11">L19+M19</f>
        <v>45</v>
      </c>
      <c r="O19" s="36">
        <v>39</v>
      </c>
      <c r="P19" s="36">
        <v>24</v>
      </c>
      <c r="Q19" s="33">
        <f t="shared" ref="Q19:Q56" si="12">O19+P19</f>
        <v>63</v>
      </c>
      <c r="R19" s="36">
        <v>45</v>
      </c>
      <c r="S19" s="36">
        <v>33</v>
      </c>
      <c r="T19" s="33">
        <f t="shared" ref="T19:T56" si="13">R19+S19</f>
        <v>78</v>
      </c>
      <c r="U19" s="485">
        <v>45</v>
      </c>
      <c r="V19" s="562">
        <v>37</v>
      </c>
      <c r="W19" s="50">
        <f t="shared" ref="W19:W56" si="14">U19+V19</f>
        <v>82</v>
      </c>
      <c r="X19" s="33">
        <f>F19+I19+L19+O19+R19+U19</f>
        <v>177</v>
      </c>
      <c r="Y19" s="37">
        <f>G19+J19+M19+P19+S19+V19</f>
        <v>137</v>
      </c>
      <c r="Z19" s="33">
        <f>X19+Y19</f>
        <v>314</v>
      </c>
      <c r="AA19" s="485">
        <v>45</v>
      </c>
      <c r="AB19" s="485">
        <v>36</v>
      </c>
      <c r="AC19" s="37">
        <v>81</v>
      </c>
      <c r="AD19" s="485">
        <v>3</v>
      </c>
      <c r="AE19" s="37">
        <v>4</v>
      </c>
      <c r="AF19" s="37">
        <v>0</v>
      </c>
      <c r="AG19" s="37">
        <v>0</v>
      </c>
      <c r="AH19" s="37">
        <v>0</v>
      </c>
      <c r="AI19" s="485">
        <v>55</v>
      </c>
      <c r="AJ19" s="485">
        <v>0</v>
      </c>
      <c r="AK19" s="37">
        <v>1</v>
      </c>
      <c r="AL19" s="37">
        <v>0</v>
      </c>
      <c r="AM19" s="485">
        <v>1</v>
      </c>
      <c r="AN19" s="485">
        <v>62</v>
      </c>
      <c r="AO19" s="33">
        <f t="shared" si="9"/>
        <v>63</v>
      </c>
      <c r="AP19" s="37">
        <v>0</v>
      </c>
      <c r="AQ19" s="37">
        <v>0</v>
      </c>
      <c r="AR19" s="37">
        <v>0</v>
      </c>
      <c r="AS19" s="37">
        <v>1</v>
      </c>
      <c r="AT19" s="485">
        <v>12</v>
      </c>
      <c r="AU19" s="485">
        <f t="shared" si="10"/>
        <v>13</v>
      </c>
    </row>
    <row r="20" spans="1:47" ht="18.75" customHeight="1" x14ac:dyDescent="0.2">
      <c r="A20" s="787"/>
      <c r="B20" s="791"/>
      <c r="C20" s="310" t="s">
        <v>152</v>
      </c>
      <c r="D20" s="36">
        <v>118</v>
      </c>
      <c r="E20" s="36">
        <v>627</v>
      </c>
      <c r="F20" s="36">
        <v>397</v>
      </c>
      <c r="G20" s="36">
        <v>346</v>
      </c>
      <c r="H20" s="33">
        <f t="shared" si="3"/>
        <v>743</v>
      </c>
      <c r="I20" s="36">
        <v>798</v>
      </c>
      <c r="J20" s="36">
        <v>812</v>
      </c>
      <c r="K20" s="33">
        <f t="shared" si="8"/>
        <v>1610</v>
      </c>
      <c r="L20" s="36">
        <v>897</v>
      </c>
      <c r="M20" s="36">
        <v>905</v>
      </c>
      <c r="N20" s="33">
        <f t="shared" si="11"/>
        <v>1802</v>
      </c>
      <c r="O20" s="36">
        <v>2363</v>
      </c>
      <c r="P20" s="36">
        <v>2266</v>
      </c>
      <c r="Q20" s="33">
        <f t="shared" si="12"/>
        <v>4629</v>
      </c>
      <c r="R20" s="36">
        <v>2408</v>
      </c>
      <c r="S20" s="36">
        <v>2264</v>
      </c>
      <c r="T20" s="33">
        <f t="shared" si="13"/>
        <v>4672</v>
      </c>
      <c r="U20" s="485">
        <v>2460</v>
      </c>
      <c r="V20" s="562">
        <v>2477</v>
      </c>
      <c r="W20" s="50">
        <f t="shared" si="14"/>
        <v>4937</v>
      </c>
      <c r="X20" s="33">
        <f>F20+I20+L20+O20+R20+U20</f>
        <v>9323</v>
      </c>
      <c r="Y20" s="37">
        <f>G20+J20+M20+P20+S20+V20</f>
        <v>9070</v>
      </c>
      <c r="Z20" s="33">
        <f>X20+Y20</f>
        <v>18393</v>
      </c>
      <c r="AA20" s="485">
        <v>2325</v>
      </c>
      <c r="AB20" s="485">
        <v>2205</v>
      </c>
      <c r="AC20" s="37">
        <v>4530</v>
      </c>
      <c r="AD20" s="485">
        <v>113</v>
      </c>
      <c r="AE20" s="37">
        <v>73</v>
      </c>
      <c r="AF20" s="485">
        <v>29</v>
      </c>
      <c r="AG20" s="37">
        <v>195</v>
      </c>
      <c r="AH20" s="37">
        <v>100</v>
      </c>
      <c r="AI20" s="485">
        <v>2345</v>
      </c>
      <c r="AJ20" s="485">
        <v>0</v>
      </c>
      <c r="AK20" s="37">
        <v>64</v>
      </c>
      <c r="AL20" s="485">
        <v>82</v>
      </c>
      <c r="AM20" s="485">
        <v>159</v>
      </c>
      <c r="AN20" s="485">
        <v>2842</v>
      </c>
      <c r="AO20" s="33">
        <f t="shared" si="9"/>
        <v>3001</v>
      </c>
      <c r="AP20" s="485">
        <v>11</v>
      </c>
      <c r="AQ20" s="485">
        <v>20</v>
      </c>
      <c r="AR20" s="485">
        <v>96</v>
      </c>
      <c r="AS20" s="485">
        <v>168</v>
      </c>
      <c r="AT20" s="485">
        <v>544</v>
      </c>
      <c r="AU20" s="485">
        <f t="shared" si="10"/>
        <v>712</v>
      </c>
    </row>
    <row r="21" spans="1:47" ht="18.75" customHeight="1" x14ac:dyDescent="0.2">
      <c r="A21" s="787"/>
      <c r="B21" s="310"/>
      <c r="C21" s="310"/>
      <c r="D21" s="36"/>
      <c r="E21" s="36"/>
      <c r="F21" s="36"/>
      <c r="G21" s="36"/>
      <c r="H21" s="33"/>
      <c r="I21" s="36"/>
      <c r="J21" s="36"/>
      <c r="K21" s="33"/>
      <c r="L21" s="36"/>
      <c r="M21" s="36"/>
      <c r="N21" s="33"/>
      <c r="O21" s="36"/>
      <c r="P21" s="36"/>
      <c r="Q21" s="33"/>
      <c r="R21" s="36"/>
      <c r="S21" s="36"/>
      <c r="T21" s="33"/>
      <c r="U21" s="485"/>
      <c r="V21" s="562"/>
      <c r="W21" s="50"/>
      <c r="X21" s="33"/>
      <c r="Y21" s="37"/>
      <c r="Z21" s="33"/>
      <c r="AA21" s="485"/>
      <c r="AB21" s="485"/>
      <c r="AC21" s="37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33"/>
      <c r="AP21" s="485"/>
      <c r="AQ21" s="485"/>
      <c r="AR21" s="485"/>
      <c r="AS21" s="485"/>
      <c r="AT21" s="485"/>
      <c r="AU21" s="485"/>
    </row>
    <row r="22" spans="1:47" ht="18.75" customHeight="1" x14ac:dyDescent="0.2">
      <c r="A22" s="787"/>
      <c r="B22" s="791" t="s">
        <v>155</v>
      </c>
      <c r="C22" s="310" t="s">
        <v>151</v>
      </c>
      <c r="D22" s="36">
        <v>0</v>
      </c>
      <c r="E22" s="36">
        <v>0</v>
      </c>
      <c r="F22" s="36">
        <v>0</v>
      </c>
      <c r="G22" s="36">
        <v>0</v>
      </c>
      <c r="H22" s="33">
        <f t="shared" si="3"/>
        <v>0</v>
      </c>
      <c r="I22" s="36">
        <v>0</v>
      </c>
      <c r="J22" s="36">
        <v>0</v>
      </c>
      <c r="K22" s="33">
        <f t="shared" si="8"/>
        <v>0</v>
      </c>
      <c r="L22" s="36">
        <v>0</v>
      </c>
      <c r="M22" s="36">
        <v>0</v>
      </c>
      <c r="N22" s="33">
        <f t="shared" si="11"/>
        <v>0</v>
      </c>
      <c r="O22" s="36">
        <v>0</v>
      </c>
      <c r="P22" s="36">
        <v>0</v>
      </c>
      <c r="Q22" s="33">
        <f t="shared" si="12"/>
        <v>0</v>
      </c>
      <c r="R22" s="36">
        <v>0</v>
      </c>
      <c r="S22" s="36">
        <v>0</v>
      </c>
      <c r="T22" s="33">
        <f t="shared" si="13"/>
        <v>0</v>
      </c>
      <c r="U22" s="485">
        <v>0</v>
      </c>
      <c r="V22" s="562">
        <v>0</v>
      </c>
      <c r="W22" s="50">
        <f t="shared" si="14"/>
        <v>0</v>
      </c>
      <c r="X22" s="33">
        <f>F22+I22+L22+O22+R22+U22</f>
        <v>0</v>
      </c>
      <c r="Y22" s="37">
        <f>G22+J22+M22+P22+S22+V22</f>
        <v>0</v>
      </c>
      <c r="Z22" s="33">
        <f>X22+Y22</f>
        <v>0</v>
      </c>
      <c r="AA22" s="485">
        <v>0</v>
      </c>
      <c r="AB22" s="485">
        <v>0</v>
      </c>
      <c r="AC22" s="37">
        <v>0</v>
      </c>
      <c r="AD22" s="485">
        <v>0</v>
      </c>
      <c r="AE22" s="37">
        <v>0</v>
      </c>
      <c r="AF22" s="37">
        <v>0</v>
      </c>
      <c r="AG22" s="37">
        <v>0</v>
      </c>
      <c r="AH22" s="37">
        <v>0</v>
      </c>
      <c r="AI22" s="485">
        <v>0</v>
      </c>
      <c r="AJ22" s="37">
        <v>0</v>
      </c>
      <c r="AK22" s="37">
        <v>0</v>
      </c>
      <c r="AL22" s="37">
        <v>0</v>
      </c>
      <c r="AM22" s="485">
        <v>0</v>
      </c>
      <c r="AN22" s="485">
        <v>0</v>
      </c>
      <c r="AO22" s="33">
        <f t="shared" si="9"/>
        <v>0</v>
      </c>
      <c r="AP22" s="485">
        <v>0</v>
      </c>
      <c r="AQ22" s="485">
        <v>0</v>
      </c>
      <c r="AR22" s="485">
        <v>0</v>
      </c>
      <c r="AS22" s="485">
        <v>0</v>
      </c>
      <c r="AT22" s="485">
        <v>0</v>
      </c>
      <c r="AU22" s="485">
        <f t="shared" si="10"/>
        <v>0</v>
      </c>
    </row>
    <row r="23" spans="1:47" ht="18.75" customHeight="1" x14ac:dyDescent="0.2">
      <c r="A23" s="787"/>
      <c r="B23" s="791"/>
      <c r="C23" s="310" t="s">
        <v>152</v>
      </c>
      <c r="D23" s="36">
        <v>3</v>
      </c>
      <c r="E23" s="36">
        <v>16</v>
      </c>
      <c r="F23" s="36">
        <v>6</v>
      </c>
      <c r="G23" s="36">
        <v>8</v>
      </c>
      <c r="H23" s="33">
        <f t="shared" si="3"/>
        <v>14</v>
      </c>
      <c r="I23" s="36">
        <v>18</v>
      </c>
      <c r="J23" s="36">
        <v>9</v>
      </c>
      <c r="K23" s="33">
        <f t="shared" si="8"/>
        <v>27</v>
      </c>
      <c r="L23" s="36">
        <v>12</v>
      </c>
      <c r="M23" s="36">
        <v>25</v>
      </c>
      <c r="N23" s="33">
        <f t="shared" si="11"/>
        <v>37</v>
      </c>
      <c r="O23" s="36">
        <v>64</v>
      </c>
      <c r="P23" s="36">
        <v>56</v>
      </c>
      <c r="Q23" s="33">
        <f t="shared" si="12"/>
        <v>120</v>
      </c>
      <c r="R23" s="36">
        <v>59</v>
      </c>
      <c r="S23" s="36">
        <v>67</v>
      </c>
      <c r="T23" s="33">
        <f t="shared" si="13"/>
        <v>126</v>
      </c>
      <c r="U23" s="485">
        <v>53</v>
      </c>
      <c r="V23" s="562">
        <v>74</v>
      </c>
      <c r="W23" s="50">
        <f t="shared" si="14"/>
        <v>127</v>
      </c>
      <c r="X23" s="33">
        <f>F23+I23+L23+O23+R23+U23</f>
        <v>212</v>
      </c>
      <c r="Y23" s="37">
        <f>G23+J23+M23+P23+S23+V23</f>
        <v>239</v>
      </c>
      <c r="Z23" s="33">
        <f>X23+Y23</f>
        <v>451</v>
      </c>
      <c r="AA23" s="485">
        <v>68</v>
      </c>
      <c r="AB23" s="485">
        <v>48</v>
      </c>
      <c r="AC23" s="37">
        <v>116</v>
      </c>
      <c r="AD23" s="485">
        <v>3</v>
      </c>
      <c r="AE23" s="37">
        <v>3</v>
      </c>
      <c r="AF23" s="485">
        <v>0</v>
      </c>
      <c r="AG23" s="37">
        <v>6</v>
      </c>
      <c r="AH23" s="37">
        <v>0</v>
      </c>
      <c r="AI23" s="485">
        <v>45</v>
      </c>
      <c r="AJ23" s="37">
        <v>0</v>
      </c>
      <c r="AK23" s="37">
        <v>1</v>
      </c>
      <c r="AL23" s="37">
        <v>0</v>
      </c>
      <c r="AM23" s="485">
        <v>3</v>
      </c>
      <c r="AN23" s="485">
        <v>55</v>
      </c>
      <c r="AO23" s="33">
        <f t="shared" si="9"/>
        <v>58</v>
      </c>
      <c r="AP23" s="485">
        <v>0</v>
      </c>
      <c r="AQ23" s="485">
        <v>0</v>
      </c>
      <c r="AR23" s="485">
        <v>1</v>
      </c>
      <c r="AS23" s="485">
        <v>3</v>
      </c>
      <c r="AT23" s="485">
        <v>7</v>
      </c>
      <c r="AU23" s="485">
        <f t="shared" si="10"/>
        <v>10</v>
      </c>
    </row>
    <row r="24" spans="1:47" ht="18.75" customHeight="1" x14ac:dyDescent="0.2">
      <c r="A24" s="787"/>
      <c r="B24" s="310"/>
      <c r="C24" s="310"/>
      <c r="D24" s="36"/>
      <c r="E24" s="36"/>
      <c r="F24" s="36"/>
      <c r="G24" s="36"/>
      <c r="H24" s="33"/>
      <c r="I24" s="36"/>
      <c r="J24" s="36"/>
      <c r="K24" s="33"/>
      <c r="L24" s="36"/>
      <c r="M24" s="36"/>
      <c r="N24" s="33"/>
      <c r="O24" s="36"/>
      <c r="P24" s="36"/>
      <c r="Q24" s="33"/>
      <c r="R24" s="36"/>
      <c r="S24" s="36"/>
      <c r="T24" s="33"/>
      <c r="U24" s="485"/>
      <c r="V24" s="562"/>
      <c r="W24" s="50"/>
      <c r="X24" s="33"/>
      <c r="Y24" s="37"/>
      <c r="Z24" s="33"/>
      <c r="AA24" s="485"/>
      <c r="AB24" s="485"/>
      <c r="AC24" s="37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33"/>
      <c r="AP24" s="485"/>
      <c r="AQ24" s="485"/>
      <c r="AR24" s="485"/>
      <c r="AS24" s="485"/>
      <c r="AT24" s="485"/>
      <c r="AU24" s="485"/>
    </row>
    <row r="25" spans="1:47" ht="18.75" customHeight="1" x14ac:dyDescent="0.2">
      <c r="A25" s="787"/>
      <c r="B25" s="791" t="s">
        <v>156</v>
      </c>
      <c r="C25" s="310" t="s">
        <v>151</v>
      </c>
      <c r="D25" s="36">
        <v>0</v>
      </c>
      <c r="E25" s="36">
        <v>0</v>
      </c>
      <c r="F25" s="36">
        <v>0</v>
      </c>
      <c r="G25" s="36">
        <v>0</v>
      </c>
      <c r="H25" s="33">
        <f t="shared" si="3"/>
        <v>0</v>
      </c>
      <c r="I25" s="36">
        <v>0</v>
      </c>
      <c r="J25" s="36">
        <v>0</v>
      </c>
      <c r="K25" s="33">
        <f t="shared" si="8"/>
        <v>0</v>
      </c>
      <c r="L25" s="36">
        <v>0</v>
      </c>
      <c r="M25" s="36">
        <v>0</v>
      </c>
      <c r="N25" s="33">
        <f t="shared" si="11"/>
        <v>0</v>
      </c>
      <c r="O25" s="36">
        <v>0</v>
      </c>
      <c r="P25" s="36">
        <v>0</v>
      </c>
      <c r="Q25" s="33">
        <f t="shared" si="12"/>
        <v>0</v>
      </c>
      <c r="R25" s="36">
        <v>0</v>
      </c>
      <c r="S25" s="36">
        <v>0</v>
      </c>
      <c r="T25" s="33">
        <f t="shared" si="13"/>
        <v>0</v>
      </c>
      <c r="U25" s="485">
        <v>0</v>
      </c>
      <c r="V25" s="562">
        <v>0</v>
      </c>
      <c r="W25" s="50">
        <f t="shared" si="14"/>
        <v>0</v>
      </c>
      <c r="X25" s="33">
        <f>F25+I25+L25+O25+R25+U25</f>
        <v>0</v>
      </c>
      <c r="Y25" s="37">
        <f>G25+J25+M25+P25+S25+V25</f>
        <v>0</v>
      </c>
      <c r="Z25" s="33">
        <f>X25+Y25</f>
        <v>0</v>
      </c>
      <c r="AA25" s="485">
        <v>0</v>
      </c>
      <c r="AB25" s="485">
        <v>0</v>
      </c>
      <c r="AC25" s="37">
        <v>0</v>
      </c>
      <c r="AD25" s="485">
        <v>0</v>
      </c>
      <c r="AE25" s="37">
        <v>0</v>
      </c>
      <c r="AF25" s="37">
        <v>0</v>
      </c>
      <c r="AG25" s="37">
        <v>0</v>
      </c>
      <c r="AH25" s="37">
        <v>0</v>
      </c>
      <c r="AI25" s="485">
        <v>0</v>
      </c>
      <c r="AJ25" s="37">
        <v>0</v>
      </c>
      <c r="AK25" s="37">
        <v>0</v>
      </c>
      <c r="AL25" s="37">
        <v>0</v>
      </c>
      <c r="AM25" s="485">
        <v>0</v>
      </c>
      <c r="AN25" s="485">
        <v>0</v>
      </c>
      <c r="AO25" s="33">
        <f t="shared" si="9"/>
        <v>0</v>
      </c>
      <c r="AP25" s="485">
        <v>0</v>
      </c>
      <c r="AQ25" s="485">
        <v>0</v>
      </c>
      <c r="AR25" s="485">
        <v>0</v>
      </c>
      <c r="AS25" s="485">
        <v>0</v>
      </c>
      <c r="AT25" s="485">
        <v>0</v>
      </c>
      <c r="AU25" s="485">
        <f t="shared" si="10"/>
        <v>0</v>
      </c>
    </row>
    <row r="26" spans="1:47" ht="18.75" customHeight="1" x14ac:dyDescent="0.2">
      <c r="A26" s="787"/>
      <c r="B26" s="791"/>
      <c r="C26" s="310" t="s">
        <v>152</v>
      </c>
      <c r="D26" s="36">
        <v>19</v>
      </c>
      <c r="E26" s="36">
        <v>102</v>
      </c>
      <c r="F26" s="36">
        <v>27</v>
      </c>
      <c r="G26" s="36">
        <v>20</v>
      </c>
      <c r="H26" s="33">
        <f t="shared" si="3"/>
        <v>47</v>
      </c>
      <c r="I26" s="36">
        <v>97</v>
      </c>
      <c r="J26" s="36">
        <v>69</v>
      </c>
      <c r="K26" s="33">
        <f t="shared" si="8"/>
        <v>166</v>
      </c>
      <c r="L26" s="36">
        <v>92</v>
      </c>
      <c r="M26" s="36">
        <v>98</v>
      </c>
      <c r="N26" s="33">
        <f t="shared" si="11"/>
        <v>190</v>
      </c>
      <c r="O26" s="36">
        <v>330</v>
      </c>
      <c r="P26" s="36">
        <v>284</v>
      </c>
      <c r="Q26" s="33">
        <f t="shared" si="12"/>
        <v>614</v>
      </c>
      <c r="R26" s="36">
        <v>310</v>
      </c>
      <c r="S26" s="36">
        <v>309</v>
      </c>
      <c r="T26" s="33">
        <f t="shared" si="13"/>
        <v>619</v>
      </c>
      <c r="U26" s="485">
        <v>320</v>
      </c>
      <c r="V26" s="562">
        <v>334</v>
      </c>
      <c r="W26" s="50">
        <f t="shared" si="14"/>
        <v>654</v>
      </c>
      <c r="X26" s="33">
        <f>F26+I26+L26+O26+R26+U26</f>
        <v>1176</v>
      </c>
      <c r="Y26" s="37">
        <f>G26+J26+M26+P26+S26+V26</f>
        <v>1114</v>
      </c>
      <c r="Z26" s="33">
        <f>X26+Y26</f>
        <v>2290</v>
      </c>
      <c r="AA26" s="485">
        <v>262</v>
      </c>
      <c r="AB26" s="485">
        <v>193</v>
      </c>
      <c r="AC26" s="37">
        <v>455</v>
      </c>
      <c r="AD26" s="485">
        <v>18</v>
      </c>
      <c r="AE26" s="37">
        <v>13</v>
      </c>
      <c r="AF26" s="485">
        <v>4</v>
      </c>
      <c r="AG26" s="37">
        <v>26</v>
      </c>
      <c r="AH26" s="37">
        <v>2</v>
      </c>
      <c r="AI26" s="485">
        <v>209</v>
      </c>
      <c r="AJ26" s="485">
        <v>3</v>
      </c>
      <c r="AK26" s="37">
        <v>3</v>
      </c>
      <c r="AL26" s="485">
        <v>5</v>
      </c>
      <c r="AM26" s="485">
        <v>18</v>
      </c>
      <c r="AN26" s="485">
        <v>265</v>
      </c>
      <c r="AO26" s="33">
        <f t="shared" si="9"/>
        <v>283</v>
      </c>
      <c r="AP26" s="485">
        <v>0</v>
      </c>
      <c r="AQ26" s="485">
        <v>5</v>
      </c>
      <c r="AR26" s="485">
        <v>25</v>
      </c>
      <c r="AS26" s="485">
        <v>24</v>
      </c>
      <c r="AT26" s="485">
        <v>64</v>
      </c>
      <c r="AU26" s="485">
        <f t="shared" si="10"/>
        <v>88</v>
      </c>
    </row>
    <row r="27" spans="1:47" ht="18.75" customHeight="1" x14ac:dyDescent="0.2">
      <c r="A27" s="787"/>
      <c r="B27" s="310"/>
      <c r="C27" s="310"/>
      <c r="D27" s="36"/>
      <c r="E27" s="36"/>
      <c r="F27" s="36"/>
      <c r="G27" s="36"/>
      <c r="H27" s="33"/>
      <c r="I27" s="36"/>
      <c r="J27" s="36"/>
      <c r="K27" s="33"/>
      <c r="L27" s="36"/>
      <c r="M27" s="36"/>
      <c r="N27" s="33"/>
      <c r="O27" s="36"/>
      <c r="P27" s="36"/>
      <c r="Q27" s="33"/>
      <c r="R27" s="36"/>
      <c r="S27" s="36"/>
      <c r="T27" s="33"/>
      <c r="U27" s="485"/>
      <c r="V27" s="562"/>
      <c r="W27" s="50"/>
      <c r="X27" s="33"/>
      <c r="Y27" s="37"/>
      <c r="Z27" s="33"/>
      <c r="AA27" s="485"/>
      <c r="AB27" s="485"/>
      <c r="AC27" s="37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33"/>
      <c r="AP27" s="485"/>
      <c r="AQ27" s="485"/>
      <c r="AR27" s="485"/>
      <c r="AS27" s="485"/>
      <c r="AT27" s="485"/>
      <c r="AU27" s="485"/>
    </row>
    <row r="28" spans="1:47" ht="18.75" customHeight="1" x14ac:dyDescent="0.2">
      <c r="A28" s="787"/>
      <c r="B28" s="791" t="s">
        <v>157</v>
      </c>
      <c r="C28" s="310" t="s">
        <v>151</v>
      </c>
      <c r="D28" s="36">
        <v>2</v>
      </c>
      <c r="E28" s="36">
        <v>9</v>
      </c>
      <c r="F28" s="486">
        <v>7</v>
      </c>
      <c r="G28" s="486">
        <v>1</v>
      </c>
      <c r="H28" s="33">
        <f t="shared" si="3"/>
        <v>8</v>
      </c>
      <c r="I28" s="486">
        <v>15</v>
      </c>
      <c r="J28" s="486">
        <v>14</v>
      </c>
      <c r="K28" s="33">
        <f t="shared" si="8"/>
        <v>29</v>
      </c>
      <c r="L28" s="486">
        <v>12</v>
      </c>
      <c r="M28" s="486">
        <v>16</v>
      </c>
      <c r="N28" s="33">
        <f t="shared" si="11"/>
        <v>28</v>
      </c>
      <c r="O28" s="486">
        <v>33</v>
      </c>
      <c r="P28" s="486">
        <v>27</v>
      </c>
      <c r="Q28" s="33">
        <f t="shared" si="12"/>
        <v>60</v>
      </c>
      <c r="R28" s="36">
        <v>36</v>
      </c>
      <c r="S28" s="36">
        <v>35</v>
      </c>
      <c r="T28" s="33">
        <f t="shared" si="13"/>
        <v>71</v>
      </c>
      <c r="U28" s="485">
        <v>24</v>
      </c>
      <c r="V28" s="562">
        <v>31</v>
      </c>
      <c r="W28" s="50">
        <f t="shared" si="14"/>
        <v>55</v>
      </c>
      <c r="X28" s="33">
        <f>F28+I28+L28+O28+R28+U28</f>
        <v>127</v>
      </c>
      <c r="Y28" s="37">
        <f>G28+J28+M28+P28+S28+V28</f>
        <v>124</v>
      </c>
      <c r="Z28" s="33">
        <f>X28+Y28</f>
        <v>251</v>
      </c>
      <c r="AA28" s="485">
        <v>34</v>
      </c>
      <c r="AB28" s="485">
        <v>25</v>
      </c>
      <c r="AC28" s="37">
        <v>59</v>
      </c>
      <c r="AD28" s="37">
        <v>2</v>
      </c>
      <c r="AE28" s="37">
        <v>0</v>
      </c>
      <c r="AF28" s="37">
        <v>3</v>
      </c>
      <c r="AG28" s="37">
        <v>2</v>
      </c>
      <c r="AH28" s="37">
        <v>0</v>
      </c>
      <c r="AI28" s="485">
        <v>26</v>
      </c>
      <c r="AJ28" s="37">
        <v>0</v>
      </c>
      <c r="AK28" s="37">
        <v>0</v>
      </c>
      <c r="AL28" s="37">
        <v>0</v>
      </c>
      <c r="AM28" s="485">
        <v>3</v>
      </c>
      <c r="AN28" s="485">
        <v>30</v>
      </c>
      <c r="AO28" s="33">
        <f t="shared" si="9"/>
        <v>33</v>
      </c>
      <c r="AP28" s="37">
        <v>2</v>
      </c>
      <c r="AQ28" s="37">
        <v>2</v>
      </c>
      <c r="AR28" s="37">
        <v>5</v>
      </c>
      <c r="AS28" s="37">
        <v>3</v>
      </c>
      <c r="AT28" s="37">
        <v>5</v>
      </c>
      <c r="AU28" s="485">
        <f t="shared" si="10"/>
        <v>8</v>
      </c>
    </row>
    <row r="29" spans="1:47" ht="18.75" customHeight="1" x14ac:dyDescent="0.2">
      <c r="A29" s="787"/>
      <c r="B29" s="791"/>
      <c r="C29" s="310" t="s">
        <v>152</v>
      </c>
      <c r="D29" s="36">
        <v>2</v>
      </c>
      <c r="E29" s="36">
        <v>16</v>
      </c>
      <c r="F29" s="36">
        <v>0</v>
      </c>
      <c r="G29" s="36">
        <v>0</v>
      </c>
      <c r="H29" s="33">
        <f t="shared" si="3"/>
        <v>0</v>
      </c>
      <c r="I29" s="36">
        <v>0</v>
      </c>
      <c r="J29" s="36">
        <v>0</v>
      </c>
      <c r="K29" s="33">
        <f t="shared" si="8"/>
        <v>0</v>
      </c>
      <c r="L29" s="36">
        <v>0</v>
      </c>
      <c r="M29" s="36">
        <v>0</v>
      </c>
      <c r="N29" s="33">
        <f t="shared" si="11"/>
        <v>0</v>
      </c>
      <c r="O29" s="36">
        <v>51</v>
      </c>
      <c r="P29" s="36">
        <v>54</v>
      </c>
      <c r="Q29" s="33">
        <f t="shared" si="12"/>
        <v>105</v>
      </c>
      <c r="R29" s="36">
        <v>52</v>
      </c>
      <c r="S29" s="36">
        <v>58</v>
      </c>
      <c r="T29" s="33">
        <f t="shared" si="13"/>
        <v>110</v>
      </c>
      <c r="U29" s="485">
        <v>69</v>
      </c>
      <c r="V29" s="562">
        <v>54</v>
      </c>
      <c r="W29" s="50">
        <f t="shared" si="14"/>
        <v>123</v>
      </c>
      <c r="X29" s="33">
        <f>F29+I29+L29+O29+R29+U29</f>
        <v>172</v>
      </c>
      <c r="Y29" s="37">
        <f>G29+J29+M29+P29+S29+V29</f>
        <v>166</v>
      </c>
      <c r="Z29" s="33">
        <f>X29+Y29</f>
        <v>338</v>
      </c>
      <c r="AA29" s="485">
        <v>66</v>
      </c>
      <c r="AB29" s="485">
        <v>66</v>
      </c>
      <c r="AC29" s="37">
        <v>132</v>
      </c>
      <c r="AD29" s="485">
        <v>2</v>
      </c>
      <c r="AE29" s="37">
        <v>2</v>
      </c>
      <c r="AF29" s="485">
        <v>0</v>
      </c>
      <c r="AG29" s="37">
        <v>4</v>
      </c>
      <c r="AH29" s="37">
        <v>0</v>
      </c>
      <c r="AI29" s="485">
        <v>26</v>
      </c>
      <c r="AJ29" s="37">
        <v>0</v>
      </c>
      <c r="AK29" s="37">
        <v>0</v>
      </c>
      <c r="AL29" s="37">
        <v>1</v>
      </c>
      <c r="AM29" s="485">
        <v>5</v>
      </c>
      <c r="AN29" s="485">
        <v>30</v>
      </c>
      <c r="AO29" s="33">
        <f t="shared" si="9"/>
        <v>35</v>
      </c>
      <c r="AP29" s="485">
        <v>0</v>
      </c>
      <c r="AQ29" s="485">
        <v>0</v>
      </c>
      <c r="AR29" s="485">
        <v>2</v>
      </c>
      <c r="AS29" s="485">
        <v>5</v>
      </c>
      <c r="AT29" s="485">
        <v>9</v>
      </c>
      <c r="AU29" s="485">
        <f t="shared" si="10"/>
        <v>14</v>
      </c>
    </row>
    <row r="30" spans="1:47" ht="18.75" customHeight="1" x14ac:dyDescent="0.2">
      <c r="A30" s="787"/>
      <c r="B30" s="310"/>
      <c r="C30" s="310"/>
      <c r="D30" s="36"/>
      <c r="E30" s="36"/>
      <c r="F30" s="36"/>
      <c r="G30" s="36"/>
      <c r="H30" s="33"/>
      <c r="I30" s="36"/>
      <c r="J30" s="36"/>
      <c r="K30" s="33"/>
      <c r="L30" s="36"/>
      <c r="M30" s="36"/>
      <c r="N30" s="33"/>
      <c r="O30" s="36"/>
      <c r="P30" s="36"/>
      <c r="Q30" s="33"/>
      <c r="R30" s="36"/>
      <c r="S30" s="36"/>
      <c r="T30" s="33"/>
      <c r="U30" s="485"/>
      <c r="V30" s="562"/>
      <c r="W30" s="50"/>
      <c r="X30" s="33"/>
      <c r="Y30" s="37"/>
      <c r="Z30" s="33"/>
      <c r="AA30" s="485"/>
      <c r="AB30" s="485"/>
      <c r="AC30" s="37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33"/>
      <c r="AP30" s="485"/>
      <c r="AQ30" s="485"/>
      <c r="AR30" s="485"/>
      <c r="AS30" s="485"/>
      <c r="AT30" s="485"/>
      <c r="AU30" s="485"/>
    </row>
    <row r="31" spans="1:47" ht="18.75" customHeight="1" x14ac:dyDescent="0.2">
      <c r="A31" s="787"/>
      <c r="B31" s="791" t="s">
        <v>158</v>
      </c>
      <c r="C31" s="310" t="s">
        <v>151</v>
      </c>
      <c r="D31" s="36">
        <v>0</v>
      </c>
      <c r="E31" s="36">
        <v>0</v>
      </c>
      <c r="F31" s="36">
        <v>0</v>
      </c>
      <c r="G31" s="36">
        <v>0</v>
      </c>
      <c r="H31" s="33">
        <f t="shared" si="3"/>
        <v>0</v>
      </c>
      <c r="I31" s="36">
        <v>0</v>
      </c>
      <c r="J31" s="36">
        <v>0</v>
      </c>
      <c r="K31" s="33">
        <f t="shared" si="8"/>
        <v>0</v>
      </c>
      <c r="L31" s="36">
        <v>0</v>
      </c>
      <c r="M31" s="36">
        <v>0</v>
      </c>
      <c r="N31" s="33">
        <f t="shared" si="11"/>
        <v>0</v>
      </c>
      <c r="O31" s="36">
        <v>0</v>
      </c>
      <c r="P31" s="36">
        <v>0</v>
      </c>
      <c r="Q31" s="33">
        <f t="shared" si="12"/>
        <v>0</v>
      </c>
      <c r="R31" s="36">
        <v>0</v>
      </c>
      <c r="S31" s="36">
        <v>0</v>
      </c>
      <c r="T31" s="33">
        <f t="shared" si="13"/>
        <v>0</v>
      </c>
      <c r="U31" s="485">
        <v>0</v>
      </c>
      <c r="V31" s="562">
        <v>0</v>
      </c>
      <c r="W31" s="50">
        <f t="shared" si="14"/>
        <v>0</v>
      </c>
      <c r="X31" s="33">
        <f>F31+I31+L31+O31+R31+U31</f>
        <v>0</v>
      </c>
      <c r="Y31" s="37">
        <f>G31+J31+M31+P31+S31+V31</f>
        <v>0</v>
      </c>
      <c r="Z31" s="33">
        <f>X31+Y31</f>
        <v>0</v>
      </c>
      <c r="AA31" s="485">
        <v>0</v>
      </c>
      <c r="AB31" s="485">
        <v>0</v>
      </c>
      <c r="AC31" s="37">
        <v>0</v>
      </c>
      <c r="AD31" s="485">
        <v>0</v>
      </c>
      <c r="AE31" s="37">
        <v>0</v>
      </c>
      <c r="AF31" s="37">
        <v>0</v>
      </c>
      <c r="AG31" s="37">
        <v>0</v>
      </c>
      <c r="AH31" s="37">
        <v>0</v>
      </c>
      <c r="AI31" s="485">
        <v>0</v>
      </c>
      <c r="AJ31" s="37">
        <v>0</v>
      </c>
      <c r="AK31" s="37">
        <v>0</v>
      </c>
      <c r="AL31" s="37">
        <v>0</v>
      </c>
      <c r="AM31" s="485">
        <v>0</v>
      </c>
      <c r="AN31" s="485">
        <v>0</v>
      </c>
      <c r="AO31" s="33">
        <f t="shared" si="9"/>
        <v>0</v>
      </c>
      <c r="AP31" s="485">
        <v>0</v>
      </c>
      <c r="AQ31" s="485">
        <v>0</v>
      </c>
      <c r="AR31" s="485">
        <v>0</v>
      </c>
      <c r="AS31" s="485">
        <v>0</v>
      </c>
      <c r="AT31" s="485">
        <v>0</v>
      </c>
      <c r="AU31" s="485">
        <f t="shared" si="10"/>
        <v>0</v>
      </c>
    </row>
    <row r="32" spans="1:47" ht="18.75" customHeight="1" x14ac:dyDescent="0.2">
      <c r="A32" s="787"/>
      <c r="B32" s="791"/>
      <c r="C32" s="310" t="s">
        <v>152</v>
      </c>
      <c r="D32" s="36">
        <v>33</v>
      </c>
      <c r="E32" s="36">
        <v>128</v>
      </c>
      <c r="F32" s="36">
        <v>73</v>
      </c>
      <c r="G32" s="36">
        <v>60</v>
      </c>
      <c r="H32" s="33">
        <f t="shared" si="3"/>
        <v>133</v>
      </c>
      <c r="I32" s="36">
        <v>170</v>
      </c>
      <c r="J32" s="36">
        <v>173</v>
      </c>
      <c r="K32" s="33">
        <f t="shared" si="8"/>
        <v>343</v>
      </c>
      <c r="L32" s="36">
        <v>207</v>
      </c>
      <c r="M32" s="36">
        <v>191</v>
      </c>
      <c r="N32" s="33">
        <f t="shared" si="11"/>
        <v>398</v>
      </c>
      <c r="O32" s="36">
        <v>413</v>
      </c>
      <c r="P32" s="36">
        <v>409</v>
      </c>
      <c r="Q32" s="33">
        <f t="shared" si="12"/>
        <v>822</v>
      </c>
      <c r="R32" s="36">
        <v>417</v>
      </c>
      <c r="S32" s="36">
        <v>392</v>
      </c>
      <c r="T32" s="33">
        <f t="shared" si="13"/>
        <v>809</v>
      </c>
      <c r="U32" s="485">
        <v>420</v>
      </c>
      <c r="V32" s="562">
        <v>411</v>
      </c>
      <c r="W32" s="50">
        <f t="shared" si="14"/>
        <v>831</v>
      </c>
      <c r="X32" s="33">
        <f>F32+I32+L32+O32+R32+U32</f>
        <v>1700</v>
      </c>
      <c r="Y32" s="37">
        <f>G32+J32+M32+P32+S32+V32</f>
        <v>1636</v>
      </c>
      <c r="Z32" s="33">
        <f>X32+Y32</f>
        <v>3336</v>
      </c>
      <c r="AA32" s="485">
        <v>380</v>
      </c>
      <c r="AB32" s="485">
        <v>391</v>
      </c>
      <c r="AC32" s="37">
        <v>771</v>
      </c>
      <c r="AD32" s="485">
        <v>32</v>
      </c>
      <c r="AE32" s="37">
        <v>23</v>
      </c>
      <c r="AF32" s="485">
        <v>7</v>
      </c>
      <c r="AG32" s="37">
        <v>21</v>
      </c>
      <c r="AH32" s="37">
        <v>15</v>
      </c>
      <c r="AI32" s="485">
        <v>454</v>
      </c>
      <c r="AJ32" s="485">
        <v>0</v>
      </c>
      <c r="AK32" s="37">
        <v>1</v>
      </c>
      <c r="AL32" s="485">
        <v>2</v>
      </c>
      <c r="AM32" s="485">
        <v>23</v>
      </c>
      <c r="AN32" s="485">
        <v>532</v>
      </c>
      <c r="AO32" s="33">
        <f t="shared" si="9"/>
        <v>555</v>
      </c>
      <c r="AP32" s="485">
        <v>1</v>
      </c>
      <c r="AQ32" s="485">
        <v>17</v>
      </c>
      <c r="AR32" s="485">
        <v>11</v>
      </c>
      <c r="AS32" s="485">
        <v>38</v>
      </c>
      <c r="AT32" s="485">
        <v>135</v>
      </c>
      <c r="AU32" s="485">
        <f t="shared" si="10"/>
        <v>173</v>
      </c>
    </row>
    <row r="33" spans="1:47" ht="18.75" customHeight="1" x14ac:dyDescent="0.2">
      <c r="A33" s="787"/>
      <c r="B33" s="8"/>
      <c r="C33" s="310"/>
      <c r="D33" s="36"/>
      <c r="E33" s="36"/>
      <c r="F33" s="36"/>
      <c r="G33" s="36"/>
      <c r="H33" s="33"/>
      <c r="I33" s="36"/>
      <c r="J33" s="36"/>
      <c r="K33" s="33"/>
      <c r="L33" s="36"/>
      <c r="M33" s="36"/>
      <c r="N33" s="33"/>
      <c r="O33" s="36"/>
      <c r="P33" s="36"/>
      <c r="Q33" s="33"/>
      <c r="R33" s="36"/>
      <c r="S33" s="36"/>
      <c r="T33" s="33"/>
      <c r="U33" s="485"/>
      <c r="V33" s="562"/>
      <c r="W33" s="50"/>
      <c r="X33" s="33"/>
      <c r="Y33" s="37"/>
      <c r="Z33" s="33"/>
      <c r="AA33" s="485"/>
      <c r="AB33" s="485"/>
      <c r="AC33" s="37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33"/>
      <c r="AP33" s="485"/>
      <c r="AQ33" s="485"/>
      <c r="AR33" s="485"/>
      <c r="AS33" s="485"/>
      <c r="AT33" s="485"/>
      <c r="AU33" s="485"/>
    </row>
    <row r="34" spans="1:47" ht="18.75" customHeight="1" x14ac:dyDescent="0.2">
      <c r="A34" s="787"/>
      <c r="B34" s="791" t="s">
        <v>160</v>
      </c>
      <c r="C34" s="310" t="s">
        <v>151</v>
      </c>
      <c r="D34" s="36">
        <v>2</v>
      </c>
      <c r="E34" s="36">
        <v>6</v>
      </c>
      <c r="F34" s="36">
        <v>1</v>
      </c>
      <c r="G34" s="36">
        <v>2</v>
      </c>
      <c r="H34" s="33">
        <f t="shared" si="3"/>
        <v>3</v>
      </c>
      <c r="I34" s="36">
        <v>13</v>
      </c>
      <c r="J34" s="36">
        <v>10</v>
      </c>
      <c r="K34" s="33">
        <f t="shared" si="8"/>
        <v>23</v>
      </c>
      <c r="L34" s="36">
        <v>15</v>
      </c>
      <c r="M34" s="36">
        <v>14</v>
      </c>
      <c r="N34" s="33">
        <f t="shared" si="11"/>
        <v>29</v>
      </c>
      <c r="O34" s="36">
        <v>26</v>
      </c>
      <c r="P34" s="36">
        <v>18</v>
      </c>
      <c r="Q34" s="33">
        <f t="shared" si="12"/>
        <v>44</v>
      </c>
      <c r="R34" s="36">
        <v>17</v>
      </c>
      <c r="S34" s="36">
        <v>23</v>
      </c>
      <c r="T34" s="33">
        <f t="shared" si="13"/>
        <v>40</v>
      </c>
      <c r="U34" s="485">
        <v>20</v>
      </c>
      <c r="V34" s="562">
        <v>28</v>
      </c>
      <c r="W34" s="50">
        <f t="shared" si="14"/>
        <v>48</v>
      </c>
      <c r="X34" s="33">
        <f>F34+I34+L34+O34+R34+U34</f>
        <v>92</v>
      </c>
      <c r="Y34" s="37">
        <f>G34+J34+M34+P34+S34+V34</f>
        <v>95</v>
      </c>
      <c r="Z34" s="33">
        <f>X34+Y34</f>
        <v>187</v>
      </c>
      <c r="AA34" s="485">
        <v>33</v>
      </c>
      <c r="AB34" s="485">
        <v>22</v>
      </c>
      <c r="AC34" s="37">
        <v>55</v>
      </c>
      <c r="AD34" s="485">
        <v>2</v>
      </c>
      <c r="AE34" s="37">
        <v>1</v>
      </c>
      <c r="AF34" s="37">
        <v>0</v>
      </c>
      <c r="AG34" s="37">
        <v>1</v>
      </c>
      <c r="AH34" s="37">
        <v>1</v>
      </c>
      <c r="AI34" s="485">
        <v>21</v>
      </c>
      <c r="AJ34" s="37">
        <v>0</v>
      </c>
      <c r="AK34" s="37">
        <v>0</v>
      </c>
      <c r="AL34" s="37">
        <v>0</v>
      </c>
      <c r="AM34" s="485">
        <v>2</v>
      </c>
      <c r="AN34" s="485">
        <v>24</v>
      </c>
      <c r="AO34" s="33">
        <f t="shared" si="9"/>
        <v>26</v>
      </c>
      <c r="AP34" s="37">
        <v>0</v>
      </c>
      <c r="AQ34" s="37">
        <v>0</v>
      </c>
      <c r="AR34" s="37">
        <v>17</v>
      </c>
      <c r="AS34" s="37">
        <v>2</v>
      </c>
      <c r="AT34" s="37">
        <v>5</v>
      </c>
      <c r="AU34" s="485">
        <f t="shared" si="10"/>
        <v>7</v>
      </c>
    </row>
    <row r="35" spans="1:47" ht="18.75" customHeight="1" x14ac:dyDescent="0.2">
      <c r="A35" s="787"/>
      <c r="B35" s="791"/>
      <c r="C35" s="310" t="s">
        <v>152</v>
      </c>
      <c r="D35" s="36">
        <v>2</v>
      </c>
      <c r="E35" s="36">
        <v>6</v>
      </c>
      <c r="F35" s="36">
        <v>2</v>
      </c>
      <c r="G35" s="36">
        <v>5</v>
      </c>
      <c r="H35" s="33">
        <f t="shared" si="3"/>
        <v>7</v>
      </c>
      <c r="I35" s="36">
        <v>9</v>
      </c>
      <c r="J35" s="36">
        <v>14</v>
      </c>
      <c r="K35" s="33">
        <f t="shared" si="8"/>
        <v>23</v>
      </c>
      <c r="L35" s="36">
        <v>5</v>
      </c>
      <c r="M35" s="36">
        <v>9</v>
      </c>
      <c r="N35" s="33">
        <f t="shared" si="11"/>
        <v>14</v>
      </c>
      <c r="O35" s="36">
        <v>15</v>
      </c>
      <c r="P35" s="36">
        <v>19</v>
      </c>
      <c r="Q35" s="33">
        <f t="shared" si="12"/>
        <v>34</v>
      </c>
      <c r="R35" s="36">
        <v>24</v>
      </c>
      <c r="S35" s="36">
        <v>15</v>
      </c>
      <c r="T35" s="33">
        <f t="shared" si="13"/>
        <v>39</v>
      </c>
      <c r="U35" s="485">
        <v>19</v>
      </c>
      <c r="V35" s="562">
        <v>26</v>
      </c>
      <c r="W35" s="50">
        <f t="shared" si="14"/>
        <v>45</v>
      </c>
      <c r="X35" s="33">
        <f>F35+I35+L35+O35+R35+U35</f>
        <v>74</v>
      </c>
      <c r="Y35" s="37">
        <f>G35+J35+M35+P35+S35+V35</f>
        <v>88</v>
      </c>
      <c r="Z35" s="33">
        <f>X35+Y35</f>
        <v>162</v>
      </c>
      <c r="AA35" s="485">
        <v>24</v>
      </c>
      <c r="AB35" s="485">
        <v>20</v>
      </c>
      <c r="AC35" s="37">
        <v>44</v>
      </c>
      <c r="AD35" s="485">
        <v>2</v>
      </c>
      <c r="AE35" s="37">
        <v>1</v>
      </c>
      <c r="AF35" s="37">
        <v>0</v>
      </c>
      <c r="AG35" s="37">
        <v>2</v>
      </c>
      <c r="AH35" s="37">
        <v>0</v>
      </c>
      <c r="AI35" s="485">
        <v>19</v>
      </c>
      <c r="AJ35" s="37">
        <v>0</v>
      </c>
      <c r="AK35" s="37">
        <v>0</v>
      </c>
      <c r="AL35" s="37">
        <v>0</v>
      </c>
      <c r="AM35" s="37">
        <v>1</v>
      </c>
      <c r="AN35" s="485">
        <v>23</v>
      </c>
      <c r="AO35" s="33">
        <f t="shared" si="9"/>
        <v>24</v>
      </c>
      <c r="AP35" s="37">
        <v>0</v>
      </c>
      <c r="AQ35" s="37">
        <v>0</v>
      </c>
      <c r="AR35" s="37">
        <v>1</v>
      </c>
      <c r="AS35" s="37">
        <v>2</v>
      </c>
      <c r="AT35" s="37">
        <v>4</v>
      </c>
      <c r="AU35" s="485">
        <f t="shared" si="10"/>
        <v>6</v>
      </c>
    </row>
    <row r="36" spans="1:47" ht="18.75" customHeight="1" x14ac:dyDescent="0.2">
      <c r="A36" s="787"/>
      <c r="B36" s="438"/>
      <c r="C36" s="310"/>
      <c r="D36" s="36"/>
      <c r="E36" s="36"/>
      <c r="F36" s="36"/>
      <c r="G36" s="36"/>
      <c r="H36" s="33"/>
      <c r="I36" s="36"/>
      <c r="J36" s="36"/>
      <c r="K36" s="33"/>
      <c r="L36" s="36"/>
      <c r="M36" s="36"/>
      <c r="N36" s="33"/>
      <c r="O36" s="36"/>
      <c r="P36" s="36"/>
      <c r="Q36" s="33"/>
      <c r="R36" s="36"/>
      <c r="S36" s="36"/>
      <c r="T36" s="33"/>
      <c r="U36" s="485"/>
      <c r="V36" s="562"/>
      <c r="W36" s="50"/>
      <c r="X36" s="33"/>
      <c r="Y36" s="37"/>
      <c r="Z36" s="33"/>
      <c r="AA36" s="485"/>
      <c r="AB36" s="485"/>
      <c r="AC36" s="37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33"/>
      <c r="AP36" s="485"/>
      <c r="AQ36" s="485"/>
      <c r="AR36" s="485"/>
      <c r="AS36" s="485"/>
      <c r="AT36" s="485"/>
      <c r="AU36" s="485"/>
    </row>
    <row r="37" spans="1:47" ht="18.75" customHeight="1" x14ac:dyDescent="0.2">
      <c r="A37" s="787"/>
      <c r="B37" s="791" t="s">
        <v>161</v>
      </c>
      <c r="C37" s="310" t="s">
        <v>151</v>
      </c>
      <c r="D37" s="36">
        <v>2</v>
      </c>
      <c r="E37" s="36">
        <v>6</v>
      </c>
      <c r="F37" s="36">
        <v>1</v>
      </c>
      <c r="G37" s="36">
        <v>1</v>
      </c>
      <c r="H37" s="33">
        <f t="shared" si="3"/>
        <v>2</v>
      </c>
      <c r="I37" s="36">
        <v>15</v>
      </c>
      <c r="J37" s="36">
        <v>10</v>
      </c>
      <c r="K37" s="33">
        <f t="shared" si="8"/>
        <v>25</v>
      </c>
      <c r="L37" s="36">
        <v>6</v>
      </c>
      <c r="M37" s="36">
        <v>13</v>
      </c>
      <c r="N37" s="33">
        <f t="shared" si="11"/>
        <v>19</v>
      </c>
      <c r="O37" s="36">
        <v>8</v>
      </c>
      <c r="P37" s="36">
        <v>22</v>
      </c>
      <c r="Q37" s="33">
        <f t="shared" si="12"/>
        <v>30</v>
      </c>
      <c r="R37" s="36">
        <v>18</v>
      </c>
      <c r="S37" s="36">
        <v>13</v>
      </c>
      <c r="T37" s="33">
        <f t="shared" si="13"/>
        <v>31</v>
      </c>
      <c r="U37" s="485">
        <v>14</v>
      </c>
      <c r="V37" s="562">
        <v>14</v>
      </c>
      <c r="W37" s="50">
        <f t="shared" si="14"/>
        <v>28</v>
      </c>
      <c r="X37" s="33">
        <f>F37+I37+L37+O37+R37+U37</f>
        <v>62</v>
      </c>
      <c r="Y37" s="37">
        <f>G37+J37+M37+P37+S37+V37</f>
        <v>73</v>
      </c>
      <c r="Z37" s="33">
        <f>X37+Y37</f>
        <v>135</v>
      </c>
      <c r="AA37" s="485">
        <v>15</v>
      </c>
      <c r="AB37" s="485">
        <v>13</v>
      </c>
      <c r="AC37" s="37">
        <v>28</v>
      </c>
      <c r="AD37" s="485">
        <v>1</v>
      </c>
      <c r="AE37" s="37">
        <v>2</v>
      </c>
      <c r="AF37" s="485">
        <v>0</v>
      </c>
      <c r="AG37" s="37">
        <v>0</v>
      </c>
      <c r="AH37" s="37">
        <v>0</v>
      </c>
      <c r="AI37" s="485">
        <v>25</v>
      </c>
      <c r="AJ37" s="37">
        <v>0</v>
      </c>
      <c r="AK37" s="37">
        <v>1</v>
      </c>
      <c r="AL37" s="37">
        <v>0</v>
      </c>
      <c r="AM37" s="485">
        <v>1</v>
      </c>
      <c r="AN37" s="485">
        <v>28</v>
      </c>
      <c r="AO37" s="33">
        <f t="shared" si="9"/>
        <v>29</v>
      </c>
      <c r="AP37" s="485">
        <v>0</v>
      </c>
      <c r="AQ37" s="485">
        <v>0</v>
      </c>
      <c r="AR37" s="485">
        <v>0</v>
      </c>
      <c r="AS37" s="485">
        <v>2</v>
      </c>
      <c r="AT37" s="485">
        <v>4</v>
      </c>
      <c r="AU37" s="485">
        <f t="shared" si="10"/>
        <v>6</v>
      </c>
    </row>
    <row r="38" spans="1:47" ht="18.75" customHeight="1" x14ac:dyDescent="0.2">
      <c r="A38" s="787"/>
      <c r="B38" s="791"/>
      <c r="C38" s="310" t="s">
        <v>152</v>
      </c>
      <c r="D38" s="36">
        <v>24</v>
      </c>
      <c r="E38" s="36">
        <v>83</v>
      </c>
      <c r="F38" s="36">
        <v>58</v>
      </c>
      <c r="G38" s="36">
        <v>46</v>
      </c>
      <c r="H38" s="33">
        <f t="shared" si="3"/>
        <v>104</v>
      </c>
      <c r="I38" s="36">
        <v>156</v>
      </c>
      <c r="J38" s="36">
        <v>171</v>
      </c>
      <c r="K38" s="33">
        <f t="shared" si="8"/>
        <v>327</v>
      </c>
      <c r="L38" s="36">
        <v>199</v>
      </c>
      <c r="M38" s="36">
        <v>191</v>
      </c>
      <c r="N38" s="33">
        <f t="shared" si="11"/>
        <v>390</v>
      </c>
      <c r="O38" s="36">
        <v>275</v>
      </c>
      <c r="P38" s="36">
        <v>294</v>
      </c>
      <c r="Q38" s="33">
        <f t="shared" si="12"/>
        <v>569</v>
      </c>
      <c r="R38" s="36">
        <v>272</v>
      </c>
      <c r="S38" s="36">
        <v>285</v>
      </c>
      <c r="T38" s="33">
        <f t="shared" si="13"/>
        <v>557</v>
      </c>
      <c r="U38" s="485">
        <v>309</v>
      </c>
      <c r="V38" s="562">
        <v>284</v>
      </c>
      <c r="W38" s="50">
        <f t="shared" si="14"/>
        <v>593</v>
      </c>
      <c r="X38" s="33">
        <f>F38+I38+L38+O38+R38+U38</f>
        <v>1269</v>
      </c>
      <c r="Y38" s="37">
        <f>G38+J38+M38+P38+S38+V38</f>
        <v>1271</v>
      </c>
      <c r="Z38" s="33">
        <f>X38+Y38</f>
        <v>2540</v>
      </c>
      <c r="AA38" s="485">
        <v>294</v>
      </c>
      <c r="AB38" s="485">
        <v>281</v>
      </c>
      <c r="AC38" s="37">
        <v>575</v>
      </c>
      <c r="AD38" s="485">
        <v>24</v>
      </c>
      <c r="AE38" s="37">
        <v>11</v>
      </c>
      <c r="AF38" s="485">
        <v>1</v>
      </c>
      <c r="AG38" s="37">
        <v>30</v>
      </c>
      <c r="AH38" s="37">
        <v>5</v>
      </c>
      <c r="AI38" s="485">
        <v>358</v>
      </c>
      <c r="AJ38" s="485">
        <v>1</v>
      </c>
      <c r="AK38" s="37">
        <v>9</v>
      </c>
      <c r="AL38" s="37">
        <v>2</v>
      </c>
      <c r="AM38" s="485">
        <v>21</v>
      </c>
      <c r="AN38" s="485">
        <v>420</v>
      </c>
      <c r="AO38" s="33">
        <f t="shared" si="9"/>
        <v>441</v>
      </c>
      <c r="AP38" s="485">
        <v>0</v>
      </c>
      <c r="AQ38" s="485">
        <v>3</v>
      </c>
      <c r="AR38" s="485">
        <v>46</v>
      </c>
      <c r="AS38" s="485">
        <v>26</v>
      </c>
      <c r="AT38" s="485">
        <v>92</v>
      </c>
      <c r="AU38" s="485">
        <f t="shared" si="10"/>
        <v>118</v>
      </c>
    </row>
    <row r="39" spans="1:47" ht="18.75" customHeight="1" x14ac:dyDescent="0.2">
      <c r="A39" s="787"/>
      <c r="B39" s="438"/>
      <c r="C39" s="310"/>
      <c r="D39" s="36"/>
      <c r="E39" s="36"/>
      <c r="F39" s="36"/>
      <c r="G39" s="36"/>
      <c r="H39" s="33"/>
      <c r="I39" s="36"/>
      <c r="J39" s="36"/>
      <c r="K39" s="33"/>
      <c r="L39" s="36"/>
      <c r="M39" s="36"/>
      <c r="N39" s="33"/>
      <c r="O39" s="36"/>
      <c r="P39" s="36"/>
      <c r="Q39" s="33"/>
      <c r="R39" s="36"/>
      <c r="S39" s="36"/>
      <c r="T39" s="33"/>
      <c r="U39" s="485"/>
      <c r="V39" s="562"/>
      <c r="W39" s="50"/>
      <c r="X39" s="33"/>
      <c r="Y39" s="37"/>
      <c r="Z39" s="33"/>
      <c r="AA39" s="485"/>
      <c r="AB39" s="485"/>
      <c r="AC39" s="37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33"/>
      <c r="AP39" s="485"/>
      <c r="AQ39" s="485"/>
      <c r="AR39" s="485"/>
      <c r="AS39" s="485"/>
      <c r="AT39" s="485"/>
      <c r="AU39" s="485"/>
    </row>
    <row r="40" spans="1:47" ht="18.75" customHeight="1" x14ac:dyDescent="0.2">
      <c r="A40" s="787"/>
      <c r="B40" s="791" t="s">
        <v>162</v>
      </c>
      <c r="C40" s="310" t="s">
        <v>151</v>
      </c>
      <c r="D40" s="36">
        <v>1</v>
      </c>
      <c r="E40" s="36">
        <v>3</v>
      </c>
      <c r="F40" s="36">
        <v>0</v>
      </c>
      <c r="G40" s="36">
        <v>2</v>
      </c>
      <c r="H40" s="33">
        <f t="shared" si="3"/>
        <v>2</v>
      </c>
      <c r="I40" s="36">
        <v>3</v>
      </c>
      <c r="J40" s="36">
        <v>6</v>
      </c>
      <c r="K40" s="33">
        <f t="shared" si="8"/>
        <v>9</v>
      </c>
      <c r="L40" s="36">
        <v>6</v>
      </c>
      <c r="M40" s="36">
        <v>4</v>
      </c>
      <c r="N40" s="33">
        <f t="shared" si="11"/>
        <v>10</v>
      </c>
      <c r="O40" s="36">
        <v>4</v>
      </c>
      <c r="P40" s="36">
        <v>7</v>
      </c>
      <c r="Q40" s="33">
        <f t="shared" si="12"/>
        <v>11</v>
      </c>
      <c r="R40" s="36">
        <v>3</v>
      </c>
      <c r="S40" s="36">
        <v>9</v>
      </c>
      <c r="T40" s="33">
        <f t="shared" si="13"/>
        <v>12</v>
      </c>
      <c r="U40" s="485">
        <v>10</v>
      </c>
      <c r="V40" s="562">
        <v>7</v>
      </c>
      <c r="W40" s="50">
        <f t="shared" si="14"/>
        <v>17</v>
      </c>
      <c r="X40" s="33">
        <f>F40+I40+L40+O40+R40+U40</f>
        <v>26</v>
      </c>
      <c r="Y40" s="37">
        <f>G40+J40+M40+P40+S40+V40</f>
        <v>35</v>
      </c>
      <c r="Z40" s="33">
        <f>X40+Y40</f>
        <v>61</v>
      </c>
      <c r="AA40" s="485">
        <v>16</v>
      </c>
      <c r="AB40" s="485">
        <v>12</v>
      </c>
      <c r="AC40" s="37">
        <v>28</v>
      </c>
      <c r="AD40" s="485">
        <v>1</v>
      </c>
      <c r="AE40" s="37">
        <v>1</v>
      </c>
      <c r="AF40" s="37">
        <v>0</v>
      </c>
      <c r="AG40" s="37">
        <v>3</v>
      </c>
      <c r="AH40" s="37">
        <v>0</v>
      </c>
      <c r="AI40" s="485">
        <v>9</v>
      </c>
      <c r="AJ40" s="37">
        <v>0</v>
      </c>
      <c r="AK40" s="37">
        <v>0</v>
      </c>
      <c r="AL40" s="37">
        <v>0</v>
      </c>
      <c r="AM40" s="485">
        <v>2</v>
      </c>
      <c r="AN40" s="485">
        <v>12</v>
      </c>
      <c r="AO40" s="33">
        <f t="shared" si="9"/>
        <v>14</v>
      </c>
      <c r="AP40" s="485">
        <v>0</v>
      </c>
      <c r="AQ40" s="485">
        <v>1</v>
      </c>
      <c r="AR40" s="485">
        <v>0</v>
      </c>
      <c r="AS40" s="485">
        <v>0</v>
      </c>
      <c r="AT40" s="485">
        <v>5</v>
      </c>
      <c r="AU40" s="485">
        <f t="shared" si="10"/>
        <v>5</v>
      </c>
    </row>
    <row r="41" spans="1:47" ht="18.75" customHeight="1" x14ac:dyDescent="0.2">
      <c r="A41" s="787"/>
      <c r="B41" s="791"/>
      <c r="C41" s="310" t="s">
        <v>152</v>
      </c>
      <c r="D41" s="36">
        <v>2</v>
      </c>
      <c r="E41" s="36">
        <v>7</v>
      </c>
      <c r="F41" s="36">
        <v>1</v>
      </c>
      <c r="G41" s="36">
        <v>4</v>
      </c>
      <c r="H41" s="33">
        <f t="shared" si="3"/>
        <v>5</v>
      </c>
      <c r="I41" s="36">
        <v>14</v>
      </c>
      <c r="J41" s="36">
        <v>7</v>
      </c>
      <c r="K41" s="33">
        <f t="shared" si="8"/>
        <v>21</v>
      </c>
      <c r="L41" s="36">
        <v>16</v>
      </c>
      <c r="M41" s="36">
        <v>9</v>
      </c>
      <c r="N41" s="33">
        <f t="shared" si="11"/>
        <v>25</v>
      </c>
      <c r="O41" s="36">
        <v>15</v>
      </c>
      <c r="P41" s="36">
        <v>19</v>
      </c>
      <c r="Q41" s="33">
        <f t="shared" si="12"/>
        <v>34</v>
      </c>
      <c r="R41" s="36">
        <v>23</v>
      </c>
      <c r="S41" s="36">
        <v>11</v>
      </c>
      <c r="T41" s="33">
        <f t="shared" si="13"/>
        <v>34</v>
      </c>
      <c r="U41" s="485">
        <v>20</v>
      </c>
      <c r="V41" s="562">
        <v>18</v>
      </c>
      <c r="W41" s="50">
        <f t="shared" si="14"/>
        <v>38</v>
      </c>
      <c r="X41" s="33">
        <f>F41+I41+L41+O41+R41+U41</f>
        <v>89</v>
      </c>
      <c r="Y41" s="37">
        <f>G41+J41+M41+P41+S41+V41</f>
        <v>68</v>
      </c>
      <c r="Z41" s="33">
        <f>X41+Y41</f>
        <v>157</v>
      </c>
      <c r="AA41" s="485">
        <v>19</v>
      </c>
      <c r="AB41" s="485">
        <v>17</v>
      </c>
      <c r="AC41" s="37">
        <v>36</v>
      </c>
      <c r="AD41" s="485">
        <v>1</v>
      </c>
      <c r="AE41" s="37">
        <v>1</v>
      </c>
      <c r="AF41" s="37">
        <v>0</v>
      </c>
      <c r="AG41" s="37">
        <v>3</v>
      </c>
      <c r="AH41" s="37">
        <v>0</v>
      </c>
      <c r="AI41" s="485">
        <v>19</v>
      </c>
      <c r="AJ41" s="37">
        <v>0</v>
      </c>
      <c r="AK41" s="37">
        <v>0</v>
      </c>
      <c r="AL41" s="37">
        <v>0</v>
      </c>
      <c r="AM41" s="485">
        <v>0</v>
      </c>
      <c r="AN41" s="485">
        <v>24</v>
      </c>
      <c r="AO41" s="33">
        <f t="shared" si="9"/>
        <v>24</v>
      </c>
      <c r="AP41" s="485">
        <v>0</v>
      </c>
      <c r="AQ41" s="485">
        <v>2</v>
      </c>
      <c r="AR41" s="485">
        <v>0</v>
      </c>
      <c r="AS41" s="485">
        <v>2</v>
      </c>
      <c r="AT41" s="485">
        <v>8</v>
      </c>
      <c r="AU41" s="485">
        <f t="shared" si="10"/>
        <v>10</v>
      </c>
    </row>
    <row r="42" spans="1:47" ht="18.75" customHeight="1" x14ac:dyDescent="0.2">
      <c r="A42" s="787"/>
      <c r="B42" s="310"/>
      <c r="C42" s="310"/>
      <c r="D42" s="36"/>
      <c r="E42" s="36"/>
      <c r="F42" s="36"/>
      <c r="G42" s="36"/>
      <c r="H42" s="33"/>
      <c r="I42" s="36"/>
      <c r="J42" s="36"/>
      <c r="K42" s="33"/>
      <c r="L42" s="36"/>
      <c r="M42" s="36"/>
      <c r="N42" s="33"/>
      <c r="O42" s="36"/>
      <c r="P42" s="36"/>
      <c r="Q42" s="33"/>
      <c r="R42" s="36"/>
      <c r="S42" s="36"/>
      <c r="T42" s="33"/>
      <c r="U42" s="485"/>
      <c r="V42" s="562"/>
      <c r="W42" s="50"/>
      <c r="X42" s="33"/>
      <c r="Y42" s="37"/>
      <c r="Z42" s="33"/>
      <c r="AA42" s="485"/>
      <c r="AB42" s="485"/>
      <c r="AC42" s="37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33"/>
      <c r="AP42" s="485"/>
      <c r="AQ42" s="485"/>
      <c r="AR42" s="485"/>
      <c r="AS42" s="485"/>
      <c r="AT42" s="485"/>
      <c r="AU42" s="485"/>
    </row>
    <row r="43" spans="1:47" ht="18.75" customHeight="1" x14ac:dyDescent="0.2">
      <c r="A43" s="787"/>
      <c r="B43" s="791" t="s">
        <v>163</v>
      </c>
      <c r="C43" s="310" t="s">
        <v>151</v>
      </c>
      <c r="D43" s="36">
        <v>1</v>
      </c>
      <c r="E43" s="36">
        <v>4</v>
      </c>
      <c r="F43" s="36">
        <v>2</v>
      </c>
      <c r="G43" s="36">
        <v>0</v>
      </c>
      <c r="H43" s="33">
        <f t="shared" si="3"/>
        <v>2</v>
      </c>
      <c r="I43" s="36">
        <v>3</v>
      </c>
      <c r="J43" s="36">
        <v>3</v>
      </c>
      <c r="K43" s="33">
        <f t="shared" si="8"/>
        <v>6</v>
      </c>
      <c r="L43" s="36">
        <v>4</v>
      </c>
      <c r="M43" s="36">
        <v>2</v>
      </c>
      <c r="N43" s="33">
        <f t="shared" si="11"/>
        <v>6</v>
      </c>
      <c r="O43" s="36">
        <v>9</v>
      </c>
      <c r="P43" s="36">
        <v>9</v>
      </c>
      <c r="Q43" s="33">
        <f t="shared" si="12"/>
        <v>18</v>
      </c>
      <c r="R43" s="36">
        <v>14</v>
      </c>
      <c r="S43" s="36">
        <v>8</v>
      </c>
      <c r="T43" s="33">
        <f t="shared" si="13"/>
        <v>22</v>
      </c>
      <c r="U43" s="485">
        <v>7</v>
      </c>
      <c r="V43" s="562">
        <v>15</v>
      </c>
      <c r="W43" s="50">
        <f t="shared" si="14"/>
        <v>22</v>
      </c>
      <c r="X43" s="33">
        <f>F43+I43+L43+O43+R43+U43</f>
        <v>39</v>
      </c>
      <c r="Y43" s="37">
        <f>G43+J43+M43+P43+S43+V43</f>
        <v>37</v>
      </c>
      <c r="Z43" s="33">
        <f>X43+Y43</f>
        <v>76</v>
      </c>
      <c r="AA43" s="485">
        <v>6</v>
      </c>
      <c r="AB43" s="485">
        <v>9</v>
      </c>
      <c r="AC43" s="37">
        <v>15</v>
      </c>
      <c r="AD43" s="37">
        <v>1</v>
      </c>
      <c r="AE43" s="37">
        <v>1</v>
      </c>
      <c r="AF43" s="37">
        <v>0</v>
      </c>
      <c r="AG43" s="37">
        <v>0</v>
      </c>
      <c r="AH43" s="37">
        <v>0</v>
      </c>
      <c r="AI43" s="485">
        <v>13</v>
      </c>
      <c r="AJ43" s="37">
        <v>0</v>
      </c>
      <c r="AK43" s="37">
        <v>1</v>
      </c>
      <c r="AL43" s="37">
        <v>0</v>
      </c>
      <c r="AM43" s="37">
        <v>2</v>
      </c>
      <c r="AN43" s="485">
        <v>14</v>
      </c>
      <c r="AO43" s="33">
        <f t="shared" si="9"/>
        <v>16</v>
      </c>
      <c r="AP43" s="37">
        <v>0</v>
      </c>
      <c r="AQ43" s="37">
        <v>0</v>
      </c>
      <c r="AR43" s="37">
        <v>0</v>
      </c>
      <c r="AS43" s="37">
        <v>1</v>
      </c>
      <c r="AT43" s="37">
        <v>2</v>
      </c>
      <c r="AU43" s="485">
        <f t="shared" si="10"/>
        <v>3</v>
      </c>
    </row>
    <row r="44" spans="1:47" ht="18.75" customHeight="1" x14ac:dyDescent="0.2">
      <c r="A44" s="787"/>
      <c r="B44" s="791"/>
      <c r="C44" s="310" t="s">
        <v>152</v>
      </c>
      <c r="D44" s="36">
        <v>0</v>
      </c>
      <c r="E44" s="36">
        <v>0</v>
      </c>
      <c r="F44" s="36">
        <v>0</v>
      </c>
      <c r="G44" s="36">
        <v>0</v>
      </c>
      <c r="H44" s="33">
        <f t="shared" si="3"/>
        <v>0</v>
      </c>
      <c r="I44" s="36">
        <v>0</v>
      </c>
      <c r="J44" s="36">
        <v>0</v>
      </c>
      <c r="K44" s="33">
        <f t="shared" si="8"/>
        <v>0</v>
      </c>
      <c r="L44" s="36">
        <v>0</v>
      </c>
      <c r="M44" s="36">
        <v>0</v>
      </c>
      <c r="N44" s="33">
        <f t="shared" si="11"/>
        <v>0</v>
      </c>
      <c r="O44" s="36">
        <v>0</v>
      </c>
      <c r="P44" s="36">
        <v>0</v>
      </c>
      <c r="Q44" s="33">
        <f t="shared" si="12"/>
        <v>0</v>
      </c>
      <c r="R44" s="36">
        <v>0</v>
      </c>
      <c r="S44" s="36">
        <v>0</v>
      </c>
      <c r="T44" s="33">
        <f t="shared" si="13"/>
        <v>0</v>
      </c>
      <c r="U44" s="485">
        <v>0</v>
      </c>
      <c r="V44" s="562">
        <v>0</v>
      </c>
      <c r="W44" s="50">
        <f t="shared" si="14"/>
        <v>0</v>
      </c>
      <c r="X44" s="33">
        <f>F44+I44+L44+O44+R44+U44</f>
        <v>0</v>
      </c>
      <c r="Y44" s="37">
        <f>G44+J44+M44+P44+S44+V44</f>
        <v>0</v>
      </c>
      <c r="Z44" s="33">
        <f>X44+Y44</f>
        <v>0</v>
      </c>
      <c r="AA44" s="485">
        <v>0</v>
      </c>
      <c r="AB44" s="485">
        <v>0</v>
      </c>
      <c r="AC44" s="37">
        <v>0</v>
      </c>
      <c r="AD44" s="485">
        <v>0</v>
      </c>
      <c r="AE44" s="37">
        <v>0</v>
      </c>
      <c r="AF44" s="485">
        <v>0</v>
      </c>
      <c r="AG44" s="37">
        <v>0</v>
      </c>
      <c r="AH44" s="37">
        <v>0</v>
      </c>
      <c r="AI44" s="485">
        <v>0</v>
      </c>
      <c r="AJ44" s="37">
        <v>0</v>
      </c>
      <c r="AK44" s="37">
        <v>0</v>
      </c>
      <c r="AL44" s="37">
        <v>0</v>
      </c>
      <c r="AM44" s="485">
        <v>0</v>
      </c>
      <c r="AN44" s="485">
        <v>0</v>
      </c>
      <c r="AO44" s="33">
        <f t="shared" si="9"/>
        <v>0</v>
      </c>
      <c r="AP44" s="37">
        <v>0</v>
      </c>
      <c r="AQ44" s="37">
        <v>0</v>
      </c>
      <c r="AR44" s="37">
        <v>0</v>
      </c>
      <c r="AS44" s="485">
        <v>0</v>
      </c>
      <c r="AT44" s="485">
        <v>0</v>
      </c>
      <c r="AU44" s="485">
        <f t="shared" si="10"/>
        <v>0</v>
      </c>
    </row>
    <row r="45" spans="1:47" ht="18.75" customHeight="1" x14ac:dyDescent="0.2">
      <c r="A45" s="787"/>
      <c r="B45" s="310"/>
      <c r="C45" s="310"/>
      <c r="D45" s="36"/>
      <c r="E45" s="36"/>
      <c r="F45" s="36"/>
      <c r="G45" s="36"/>
      <c r="H45" s="33"/>
      <c r="I45" s="36"/>
      <c r="J45" s="36"/>
      <c r="K45" s="33"/>
      <c r="L45" s="36"/>
      <c r="M45" s="36"/>
      <c r="N45" s="33"/>
      <c r="O45" s="36"/>
      <c r="P45" s="36"/>
      <c r="Q45" s="33"/>
      <c r="R45" s="36"/>
      <c r="S45" s="36"/>
      <c r="T45" s="33"/>
      <c r="U45" s="485"/>
      <c r="V45" s="562"/>
      <c r="W45" s="50"/>
      <c r="X45" s="33"/>
      <c r="Y45" s="37"/>
      <c r="Z45" s="33"/>
      <c r="AA45" s="485"/>
      <c r="AB45" s="485"/>
      <c r="AC45" s="37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33"/>
      <c r="AP45" s="485"/>
      <c r="AQ45" s="485"/>
      <c r="AR45" s="485"/>
      <c r="AS45" s="485"/>
      <c r="AT45" s="485"/>
      <c r="AU45" s="485"/>
    </row>
    <row r="46" spans="1:47" ht="18.75" customHeight="1" x14ac:dyDescent="0.2">
      <c r="A46" s="787"/>
      <c r="B46" s="792" t="s">
        <v>164</v>
      </c>
      <c r="C46" s="310" t="s">
        <v>151</v>
      </c>
      <c r="D46" s="36">
        <v>2</v>
      </c>
      <c r="E46" s="36">
        <v>9</v>
      </c>
      <c r="F46" s="36">
        <v>3</v>
      </c>
      <c r="G46" s="36">
        <v>1</v>
      </c>
      <c r="H46" s="33">
        <f t="shared" si="3"/>
        <v>4</v>
      </c>
      <c r="I46" s="36">
        <v>12</v>
      </c>
      <c r="J46" s="36">
        <v>11</v>
      </c>
      <c r="K46" s="33">
        <f t="shared" si="8"/>
        <v>23</v>
      </c>
      <c r="L46" s="36">
        <v>13</v>
      </c>
      <c r="M46" s="36">
        <v>19</v>
      </c>
      <c r="N46" s="33">
        <f t="shared" si="11"/>
        <v>32</v>
      </c>
      <c r="O46" s="36">
        <v>33</v>
      </c>
      <c r="P46" s="36">
        <v>24</v>
      </c>
      <c r="Q46" s="33">
        <f t="shared" si="12"/>
        <v>57</v>
      </c>
      <c r="R46" s="36">
        <v>16</v>
      </c>
      <c r="S46" s="36">
        <v>23</v>
      </c>
      <c r="T46" s="33">
        <f t="shared" si="13"/>
        <v>39</v>
      </c>
      <c r="U46" s="485">
        <v>23</v>
      </c>
      <c r="V46" s="562">
        <v>20</v>
      </c>
      <c r="W46" s="50">
        <f t="shared" si="14"/>
        <v>43</v>
      </c>
      <c r="X46" s="33">
        <f>F46+I46+L46+O46+R46+U46</f>
        <v>100</v>
      </c>
      <c r="Y46" s="37">
        <f>G46+J46+M46+P46+S46+V46</f>
        <v>98</v>
      </c>
      <c r="Z46" s="33">
        <f>X46+Y46</f>
        <v>198</v>
      </c>
      <c r="AA46" s="485">
        <v>25</v>
      </c>
      <c r="AB46" s="485">
        <v>23</v>
      </c>
      <c r="AC46" s="37">
        <v>48</v>
      </c>
      <c r="AD46" s="485">
        <v>2</v>
      </c>
      <c r="AE46" s="37">
        <v>1</v>
      </c>
      <c r="AF46" s="37">
        <v>0</v>
      </c>
      <c r="AG46" s="37">
        <v>2</v>
      </c>
      <c r="AH46" s="37">
        <v>4</v>
      </c>
      <c r="AI46" s="485">
        <v>32</v>
      </c>
      <c r="AJ46" s="37">
        <v>0</v>
      </c>
      <c r="AK46" s="37">
        <v>0</v>
      </c>
      <c r="AL46" s="37">
        <v>0</v>
      </c>
      <c r="AM46" s="485">
        <v>6</v>
      </c>
      <c r="AN46" s="485">
        <v>35</v>
      </c>
      <c r="AO46" s="33">
        <f t="shared" si="9"/>
        <v>41</v>
      </c>
      <c r="AP46" s="37">
        <v>0</v>
      </c>
      <c r="AQ46" s="37">
        <v>0</v>
      </c>
      <c r="AR46" s="37">
        <v>9</v>
      </c>
      <c r="AS46" s="485">
        <v>3</v>
      </c>
      <c r="AT46" s="485">
        <v>8</v>
      </c>
      <c r="AU46" s="485">
        <f t="shared" si="10"/>
        <v>11</v>
      </c>
    </row>
    <row r="47" spans="1:47" ht="18.75" customHeight="1" x14ac:dyDescent="0.2">
      <c r="A47" s="787"/>
      <c r="B47" s="792"/>
      <c r="C47" s="310" t="s">
        <v>152</v>
      </c>
      <c r="D47" s="36">
        <v>26</v>
      </c>
      <c r="E47" s="36">
        <v>107</v>
      </c>
      <c r="F47" s="36">
        <v>52</v>
      </c>
      <c r="G47" s="36">
        <v>57</v>
      </c>
      <c r="H47" s="33">
        <f t="shared" si="3"/>
        <v>109</v>
      </c>
      <c r="I47" s="36">
        <v>182</v>
      </c>
      <c r="J47" s="36">
        <v>146</v>
      </c>
      <c r="K47" s="33">
        <f t="shared" si="8"/>
        <v>328</v>
      </c>
      <c r="L47" s="36">
        <v>223</v>
      </c>
      <c r="M47" s="36">
        <v>176</v>
      </c>
      <c r="N47" s="33">
        <f t="shared" si="11"/>
        <v>399</v>
      </c>
      <c r="O47" s="36">
        <v>370</v>
      </c>
      <c r="P47" s="36">
        <v>365</v>
      </c>
      <c r="Q47" s="33">
        <f t="shared" si="12"/>
        <v>735</v>
      </c>
      <c r="R47" s="36">
        <v>341</v>
      </c>
      <c r="S47" s="36">
        <v>355</v>
      </c>
      <c r="T47" s="33">
        <f t="shared" si="13"/>
        <v>696</v>
      </c>
      <c r="U47" s="485">
        <v>352</v>
      </c>
      <c r="V47" s="562">
        <v>337</v>
      </c>
      <c r="W47" s="50">
        <f t="shared" si="14"/>
        <v>689</v>
      </c>
      <c r="X47" s="33">
        <f>F47+I47+L47+O47+R47+U47</f>
        <v>1520</v>
      </c>
      <c r="Y47" s="37">
        <f>G47+J47+M47+P47+S47+V47</f>
        <v>1436</v>
      </c>
      <c r="Z47" s="33">
        <f>X47+Y47</f>
        <v>2956</v>
      </c>
      <c r="AA47" s="485">
        <v>347</v>
      </c>
      <c r="AB47" s="485">
        <v>321</v>
      </c>
      <c r="AC47" s="37">
        <v>668</v>
      </c>
      <c r="AD47" s="485">
        <v>25</v>
      </c>
      <c r="AE47" s="37">
        <v>15</v>
      </c>
      <c r="AF47" s="485">
        <v>5</v>
      </c>
      <c r="AG47" s="37">
        <v>43</v>
      </c>
      <c r="AH47" s="37">
        <v>21</v>
      </c>
      <c r="AI47" s="485">
        <v>406</v>
      </c>
      <c r="AJ47" s="37">
        <v>2</v>
      </c>
      <c r="AK47" s="37">
        <v>5</v>
      </c>
      <c r="AL47" s="485">
        <v>6</v>
      </c>
      <c r="AM47" s="485">
        <v>46</v>
      </c>
      <c r="AN47" s="485">
        <v>482</v>
      </c>
      <c r="AO47" s="33">
        <f t="shared" si="9"/>
        <v>528</v>
      </c>
      <c r="AP47" s="485">
        <v>4</v>
      </c>
      <c r="AQ47" s="485">
        <v>13</v>
      </c>
      <c r="AR47" s="485">
        <v>68</v>
      </c>
      <c r="AS47" s="485">
        <v>31</v>
      </c>
      <c r="AT47" s="485">
        <v>160</v>
      </c>
      <c r="AU47" s="485">
        <f t="shared" si="10"/>
        <v>191</v>
      </c>
    </row>
    <row r="48" spans="1:47" ht="18.75" customHeight="1" x14ac:dyDescent="0.2">
      <c r="A48" s="787"/>
      <c r="B48" s="438"/>
      <c r="C48" s="310"/>
      <c r="D48" s="36"/>
      <c r="E48" s="36"/>
      <c r="F48" s="36"/>
      <c r="G48" s="36"/>
      <c r="H48" s="33"/>
      <c r="I48" s="36"/>
      <c r="J48" s="36"/>
      <c r="K48" s="33"/>
      <c r="L48" s="36"/>
      <c r="M48" s="36"/>
      <c r="N48" s="33"/>
      <c r="O48" s="36"/>
      <c r="P48" s="36"/>
      <c r="Q48" s="33"/>
      <c r="R48" s="36"/>
      <c r="S48" s="36"/>
      <c r="T48" s="33"/>
      <c r="U48" s="485"/>
      <c r="V48" s="562"/>
      <c r="W48" s="50"/>
      <c r="X48" s="33"/>
      <c r="Y48" s="37"/>
      <c r="Z48" s="33"/>
      <c r="AA48" s="485"/>
      <c r="AB48" s="485"/>
      <c r="AC48" s="37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485"/>
      <c r="AO48" s="33"/>
      <c r="AP48" s="485"/>
      <c r="AQ48" s="485"/>
      <c r="AR48" s="485"/>
      <c r="AS48" s="485"/>
      <c r="AT48" s="485"/>
      <c r="AU48" s="485"/>
    </row>
    <row r="49" spans="1:47" ht="18.75" customHeight="1" x14ac:dyDescent="0.2">
      <c r="A49" s="787"/>
      <c r="B49" s="791" t="s">
        <v>165</v>
      </c>
      <c r="C49" s="310" t="s">
        <v>151</v>
      </c>
      <c r="D49" s="36">
        <v>3</v>
      </c>
      <c r="E49" s="36">
        <v>19</v>
      </c>
      <c r="F49" s="36">
        <v>6</v>
      </c>
      <c r="G49" s="36">
        <v>2</v>
      </c>
      <c r="H49" s="33">
        <f t="shared" si="3"/>
        <v>8</v>
      </c>
      <c r="I49" s="36">
        <v>23</v>
      </c>
      <c r="J49" s="36">
        <v>21</v>
      </c>
      <c r="K49" s="33">
        <f t="shared" si="8"/>
        <v>44</v>
      </c>
      <c r="L49" s="36">
        <v>44</v>
      </c>
      <c r="M49" s="36">
        <v>41</v>
      </c>
      <c r="N49" s="33">
        <f t="shared" si="11"/>
        <v>85</v>
      </c>
      <c r="O49" s="36">
        <v>48</v>
      </c>
      <c r="P49" s="36">
        <v>42</v>
      </c>
      <c r="Q49" s="33">
        <f t="shared" si="12"/>
        <v>90</v>
      </c>
      <c r="R49" s="36">
        <v>49</v>
      </c>
      <c r="S49" s="36">
        <v>49</v>
      </c>
      <c r="T49" s="33">
        <f t="shared" si="13"/>
        <v>98</v>
      </c>
      <c r="U49" s="485">
        <v>52</v>
      </c>
      <c r="V49" s="562">
        <v>53</v>
      </c>
      <c r="W49" s="50">
        <f t="shared" si="14"/>
        <v>105</v>
      </c>
      <c r="X49" s="33">
        <f>F49+I49+L49+O49+R49+U49</f>
        <v>222</v>
      </c>
      <c r="Y49" s="37">
        <f>G49+J49+M49+P49+S49+V49</f>
        <v>208</v>
      </c>
      <c r="Z49" s="33">
        <f>X49+Y49</f>
        <v>430</v>
      </c>
      <c r="AA49" s="485">
        <v>58</v>
      </c>
      <c r="AB49" s="485">
        <v>54</v>
      </c>
      <c r="AC49" s="37">
        <v>112</v>
      </c>
      <c r="AD49" s="485">
        <v>2</v>
      </c>
      <c r="AE49" s="37">
        <v>2</v>
      </c>
      <c r="AF49" s="485">
        <v>0</v>
      </c>
      <c r="AG49" s="37">
        <v>0</v>
      </c>
      <c r="AH49" s="37">
        <v>2</v>
      </c>
      <c r="AI49" s="485">
        <v>69</v>
      </c>
      <c r="AJ49" s="37">
        <v>0</v>
      </c>
      <c r="AK49" s="37">
        <v>0</v>
      </c>
      <c r="AL49" s="37">
        <v>0</v>
      </c>
      <c r="AM49" s="485">
        <v>13</v>
      </c>
      <c r="AN49" s="485">
        <v>62</v>
      </c>
      <c r="AO49" s="33">
        <f t="shared" si="9"/>
        <v>75</v>
      </c>
      <c r="AP49" s="37">
        <v>0</v>
      </c>
      <c r="AQ49" s="37">
        <v>0</v>
      </c>
      <c r="AR49" s="37">
        <v>0</v>
      </c>
      <c r="AS49" s="485">
        <v>7</v>
      </c>
      <c r="AT49" s="485">
        <v>13</v>
      </c>
      <c r="AU49" s="485">
        <f t="shared" si="10"/>
        <v>20</v>
      </c>
    </row>
    <row r="50" spans="1:47" ht="18.75" customHeight="1" x14ac:dyDescent="0.2">
      <c r="A50" s="787"/>
      <c r="B50" s="791"/>
      <c r="C50" s="310" t="s">
        <v>152</v>
      </c>
      <c r="D50" s="36">
        <v>5</v>
      </c>
      <c r="E50" s="36">
        <v>26</v>
      </c>
      <c r="F50" s="36">
        <v>12</v>
      </c>
      <c r="G50" s="36">
        <v>11</v>
      </c>
      <c r="H50" s="33">
        <f t="shared" si="3"/>
        <v>23</v>
      </c>
      <c r="I50" s="36">
        <v>44</v>
      </c>
      <c r="J50" s="36">
        <v>24</v>
      </c>
      <c r="K50" s="33">
        <f t="shared" si="8"/>
        <v>68</v>
      </c>
      <c r="L50" s="36">
        <v>53</v>
      </c>
      <c r="M50" s="36">
        <v>43</v>
      </c>
      <c r="N50" s="33">
        <f t="shared" si="11"/>
        <v>96</v>
      </c>
      <c r="O50" s="36">
        <v>75</v>
      </c>
      <c r="P50" s="36">
        <v>66</v>
      </c>
      <c r="Q50" s="33">
        <f t="shared" si="12"/>
        <v>141</v>
      </c>
      <c r="R50" s="36">
        <v>86</v>
      </c>
      <c r="S50" s="36">
        <v>70</v>
      </c>
      <c r="T50" s="33">
        <f t="shared" si="13"/>
        <v>156</v>
      </c>
      <c r="U50" s="485">
        <v>72</v>
      </c>
      <c r="V50" s="562">
        <v>88</v>
      </c>
      <c r="W50" s="50">
        <f t="shared" si="14"/>
        <v>160</v>
      </c>
      <c r="X50" s="33">
        <f>F50+I50+L50+O50+R50+U50</f>
        <v>342</v>
      </c>
      <c r="Y50" s="37">
        <f>G50+J50+M50+P50+S50+V50</f>
        <v>302</v>
      </c>
      <c r="Z50" s="33">
        <f>X50+Y50</f>
        <v>644</v>
      </c>
      <c r="AA50" s="485">
        <v>67</v>
      </c>
      <c r="AB50" s="485">
        <v>67</v>
      </c>
      <c r="AC50" s="37">
        <v>134</v>
      </c>
      <c r="AD50" s="485">
        <v>5</v>
      </c>
      <c r="AE50" s="37">
        <v>4</v>
      </c>
      <c r="AF50" s="485">
        <v>1</v>
      </c>
      <c r="AG50" s="37">
        <v>5</v>
      </c>
      <c r="AH50" s="37">
        <v>2</v>
      </c>
      <c r="AI50" s="485">
        <v>116</v>
      </c>
      <c r="AJ50" s="37">
        <v>0</v>
      </c>
      <c r="AK50" s="37">
        <v>3</v>
      </c>
      <c r="AL50" s="37">
        <v>1</v>
      </c>
      <c r="AM50" s="485">
        <v>3</v>
      </c>
      <c r="AN50" s="485">
        <v>134</v>
      </c>
      <c r="AO50" s="33">
        <f t="shared" si="9"/>
        <v>137</v>
      </c>
      <c r="AP50" s="485">
        <v>0</v>
      </c>
      <c r="AQ50" s="485">
        <v>5</v>
      </c>
      <c r="AR50" s="485">
        <v>25</v>
      </c>
      <c r="AS50" s="485">
        <v>6</v>
      </c>
      <c r="AT50" s="485">
        <v>29</v>
      </c>
      <c r="AU50" s="485">
        <f t="shared" si="10"/>
        <v>35</v>
      </c>
    </row>
    <row r="51" spans="1:47" ht="18.75" customHeight="1" x14ac:dyDescent="0.2">
      <c r="A51" s="787"/>
      <c r="B51" s="8"/>
      <c r="C51" s="310"/>
      <c r="D51" s="36"/>
      <c r="E51" s="36"/>
      <c r="F51" s="36"/>
      <c r="G51" s="36"/>
      <c r="H51" s="33"/>
      <c r="I51" s="36"/>
      <c r="J51" s="36"/>
      <c r="K51" s="33"/>
      <c r="L51" s="36"/>
      <c r="M51" s="36"/>
      <c r="N51" s="33"/>
      <c r="O51" s="36"/>
      <c r="P51" s="36"/>
      <c r="Q51" s="33"/>
      <c r="R51" s="36"/>
      <c r="S51" s="36"/>
      <c r="T51" s="33"/>
      <c r="U51" s="485"/>
      <c r="V51" s="562"/>
      <c r="W51" s="50"/>
      <c r="X51" s="33"/>
      <c r="Y51" s="37"/>
      <c r="Z51" s="33"/>
      <c r="AA51" s="485"/>
      <c r="AB51" s="485"/>
      <c r="AC51" s="37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O51" s="33"/>
      <c r="AP51" s="485"/>
      <c r="AQ51" s="485"/>
      <c r="AR51" s="485"/>
      <c r="AS51" s="485"/>
      <c r="AT51" s="485"/>
      <c r="AU51" s="485"/>
    </row>
    <row r="52" spans="1:47" ht="18.75" customHeight="1" x14ac:dyDescent="0.2">
      <c r="A52" s="787"/>
      <c r="B52" s="791" t="s">
        <v>166</v>
      </c>
      <c r="C52" s="310" t="s">
        <v>151</v>
      </c>
      <c r="D52" s="36">
        <v>0</v>
      </c>
      <c r="E52" s="36">
        <v>0</v>
      </c>
      <c r="F52" s="36">
        <v>0</v>
      </c>
      <c r="G52" s="36">
        <v>0</v>
      </c>
      <c r="H52" s="33">
        <f t="shared" si="3"/>
        <v>0</v>
      </c>
      <c r="I52" s="36">
        <v>0</v>
      </c>
      <c r="J52" s="36">
        <v>0</v>
      </c>
      <c r="K52" s="33">
        <f t="shared" si="8"/>
        <v>0</v>
      </c>
      <c r="L52" s="36">
        <v>0</v>
      </c>
      <c r="M52" s="36">
        <v>0</v>
      </c>
      <c r="N52" s="33">
        <f t="shared" si="11"/>
        <v>0</v>
      </c>
      <c r="O52" s="36">
        <v>0</v>
      </c>
      <c r="P52" s="36">
        <v>0</v>
      </c>
      <c r="Q52" s="33">
        <f t="shared" si="12"/>
        <v>0</v>
      </c>
      <c r="R52" s="36">
        <v>0</v>
      </c>
      <c r="S52" s="36">
        <v>0</v>
      </c>
      <c r="T52" s="33">
        <f t="shared" si="13"/>
        <v>0</v>
      </c>
      <c r="U52" s="485">
        <v>0</v>
      </c>
      <c r="V52" s="562">
        <v>0</v>
      </c>
      <c r="W52" s="50">
        <f t="shared" si="14"/>
        <v>0</v>
      </c>
      <c r="X52" s="33">
        <f>F52+I52+L52+O52+R52+U52</f>
        <v>0</v>
      </c>
      <c r="Y52" s="37">
        <f>G52+J52+M52+P52+S52+V52</f>
        <v>0</v>
      </c>
      <c r="Z52" s="33">
        <f>X52+Y52</f>
        <v>0</v>
      </c>
      <c r="AA52" s="485">
        <v>0</v>
      </c>
      <c r="AB52" s="485">
        <v>0</v>
      </c>
      <c r="AC52" s="37">
        <v>0</v>
      </c>
      <c r="AD52" s="485">
        <v>0</v>
      </c>
      <c r="AE52" s="37">
        <v>0</v>
      </c>
      <c r="AF52" s="485">
        <v>0</v>
      </c>
      <c r="AG52" s="37">
        <v>0</v>
      </c>
      <c r="AH52" s="37">
        <v>0</v>
      </c>
      <c r="AI52" s="485">
        <v>0</v>
      </c>
      <c r="AJ52" s="37">
        <v>0</v>
      </c>
      <c r="AK52" s="37">
        <v>0</v>
      </c>
      <c r="AL52" s="37">
        <v>0</v>
      </c>
      <c r="AM52" s="485">
        <v>0</v>
      </c>
      <c r="AN52" s="485">
        <v>0</v>
      </c>
      <c r="AO52" s="33">
        <f t="shared" si="9"/>
        <v>0</v>
      </c>
      <c r="AP52" s="37">
        <v>0</v>
      </c>
      <c r="AQ52" s="37">
        <v>0</v>
      </c>
      <c r="AR52" s="37">
        <v>0</v>
      </c>
      <c r="AS52" s="37">
        <v>0</v>
      </c>
      <c r="AT52" s="485">
        <v>0</v>
      </c>
      <c r="AU52" s="485">
        <f t="shared" si="10"/>
        <v>0</v>
      </c>
    </row>
    <row r="53" spans="1:47" ht="18.75" customHeight="1" x14ac:dyDescent="0.2">
      <c r="A53" s="787"/>
      <c r="B53" s="791"/>
      <c r="C53" s="310" t="s">
        <v>152</v>
      </c>
      <c r="D53" s="36">
        <v>13</v>
      </c>
      <c r="E53" s="36">
        <v>38</v>
      </c>
      <c r="F53" s="36">
        <v>28</v>
      </c>
      <c r="G53" s="36">
        <v>33</v>
      </c>
      <c r="H53" s="33">
        <f t="shared" si="3"/>
        <v>61</v>
      </c>
      <c r="I53" s="36">
        <v>92</v>
      </c>
      <c r="J53" s="36">
        <v>70</v>
      </c>
      <c r="K53" s="33">
        <f t="shared" si="8"/>
        <v>162</v>
      </c>
      <c r="L53" s="36">
        <v>93</v>
      </c>
      <c r="M53" s="36">
        <v>99</v>
      </c>
      <c r="N53" s="33">
        <f t="shared" si="11"/>
        <v>192</v>
      </c>
      <c r="O53" s="36">
        <v>106</v>
      </c>
      <c r="P53" s="36">
        <v>115</v>
      </c>
      <c r="Q53" s="33">
        <f t="shared" si="12"/>
        <v>221</v>
      </c>
      <c r="R53" s="36">
        <v>122</v>
      </c>
      <c r="S53" s="36">
        <v>107</v>
      </c>
      <c r="T53" s="33">
        <f t="shared" si="13"/>
        <v>229</v>
      </c>
      <c r="U53" s="485">
        <v>131</v>
      </c>
      <c r="V53" s="562">
        <v>123</v>
      </c>
      <c r="W53" s="50">
        <f t="shared" si="14"/>
        <v>254</v>
      </c>
      <c r="X53" s="33">
        <f>F53+I53+L53+O53+R53+U53</f>
        <v>572</v>
      </c>
      <c r="Y53" s="37">
        <f>G53+J53+M53+P53+S53+V53</f>
        <v>547</v>
      </c>
      <c r="Z53" s="33">
        <f>X53+Y53</f>
        <v>1119</v>
      </c>
      <c r="AA53" s="485">
        <v>112</v>
      </c>
      <c r="AB53" s="485">
        <v>126</v>
      </c>
      <c r="AC53" s="37">
        <v>238</v>
      </c>
      <c r="AD53" s="485">
        <v>13</v>
      </c>
      <c r="AE53" s="37">
        <v>5</v>
      </c>
      <c r="AF53" s="485">
        <v>2</v>
      </c>
      <c r="AG53" s="37">
        <v>14</v>
      </c>
      <c r="AH53" s="37">
        <v>13</v>
      </c>
      <c r="AI53" s="485">
        <v>182</v>
      </c>
      <c r="AJ53" s="37">
        <v>0</v>
      </c>
      <c r="AK53" s="37">
        <v>2</v>
      </c>
      <c r="AL53" s="485">
        <v>0</v>
      </c>
      <c r="AM53" s="485">
        <v>7</v>
      </c>
      <c r="AN53" s="485">
        <v>224</v>
      </c>
      <c r="AO53" s="33">
        <f>AM53+AN53</f>
        <v>231</v>
      </c>
      <c r="AP53" s="485">
        <v>0</v>
      </c>
      <c r="AQ53" s="485">
        <v>3</v>
      </c>
      <c r="AR53" s="485">
        <v>15</v>
      </c>
      <c r="AS53" s="485">
        <v>9</v>
      </c>
      <c r="AT53" s="485">
        <v>65</v>
      </c>
      <c r="AU53" s="485">
        <f t="shared" si="10"/>
        <v>74</v>
      </c>
    </row>
    <row r="54" spans="1:47" ht="18.75" customHeight="1" x14ac:dyDescent="0.2">
      <c r="A54" s="787"/>
      <c r="B54" s="310"/>
      <c r="C54" s="310"/>
      <c r="D54" s="36"/>
      <c r="E54" s="36"/>
      <c r="F54" s="36"/>
      <c r="G54" s="36"/>
      <c r="H54" s="33"/>
      <c r="I54" s="36"/>
      <c r="J54" s="36"/>
      <c r="K54" s="33"/>
      <c r="L54" s="36"/>
      <c r="M54" s="36"/>
      <c r="N54" s="33"/>
      <c r="O54" s="36"/>
      <c r="P54" s="36"/>
      <c r="Q54" s="33"/>
      <c r="R54" s="36"/>
      <c r="S54" s="36"/>
      <c r="T54" s="33"/>
      <c r="U54" s="485"/>
      <c r="V54" s="562"/>
      <c r="W54" s="50"/>
      <c r="X54" s="33"/>
      <c r="Y54" s="37"/>
      <c r="Z54" s="33"/>
      <c r="AA54" s="485"/>
      <c r="AB54" s="485"/>
      <c r="AC54" s="37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485"/>
      <c r="AO54" s="33"/>
      <c r="AP54" s="485"/>
      <c r="AQ54" s="485"/>
      <c r="AR54" s="485"/>
      <c r="AS54" s="485"/>
      <c r="AT54" s="485"/>
      <c r="AU54" s="485"/>
    </row>
    <row r="55" spans="1:47" ht="18.75" customHeight="1" x14ac:dyDescent="0.45">
      <c r="A55" s="35"/>
      <c r="B55" s="791" t="s">
        <v>167</v>
      </c>
      <c r="C55" s="310" t="s">
        <v>151</v>
      </c>
      <c r="D55" s="36">
        <v>2</v>
      </c>
      <c r="E55" s="36">
        <v>6</v>
      </c>
      <c r="F55" s="36">
        <v>1</v>
      </c>
      <c r="G55" s="36">
        <v>1</v>
      </c>
      <c r="H55" s="33">
        <f t="shared" si="3"/>
        <v>2</v>
      </c>
      <c r="I55" s="36">
        <v>13</v>
      </c>
      <c r="J55" s="36">
        <v>10</v>
      </c>
      <c r="K55" s="33">
        <f t="shared" si="8"/>
        <v>23</v>
      </c>
      <c r="L55" s="36">
        <v>13</v>
      </c>
      <c r="M55" s="36">
        <v>10</v>
      </c>
      <c r="N55" s="33">
        <f t="shared" si="11"/>
        <v>23</v>
      </c>
      <c r="O55" s="36">
        <v>13</v>
      </c>
      <c r="P55" s="36">
        <v>31</v>
      </c>
      <c r="Q55" s="33">
        <f t="shared" si="12"/>
        <v>44</v>
      </c>
      <c r="R55" s="36">
        <v>22</v>
      </c>
      <c r="S55" s="36">
        <v>25</v>
      </c>
      <c r="T55" s="33">
        <f t="shared" si="13"/>
        <v>47</v>
      </c>
      <c r="U55" s="485">
        <v>25</v>
      </c>
      <c r="V55" s="562">
        <v>21</v>
      </c>
      <c r="W55" s="50">
        <f t="shared" si="14"/>
        <v>46</v>
      </c>
      <c r="X55" s="33">
        <f>F55+I55+L55+O55+R55+U55</f>
        <v>87</v>
      </c>
      <c r="Y55" s="37">
        <f>G55+J55+M55+P55+S55+V55</f>
        <v>98</v>
      </c>
      <c r="Z55" s="33">
        <f>X55+Y55</f>
        <v>185</v>
      </c>
      <c r="AA55" s="485">
        <v>21</v>
      </c>
      <c r="AB55" s="485">
        <v>20</v>
      </c>
      <c r="AC55" s="37">
        <v>41</v>
      </c>
      <c r="AD55" s="485">
        <v>2</v>
      </c>
      <c r="AE55" s="37">
        <v>0</v>
      </c>
      <c r="AF55" s="37">
        <v>0</v>
      </c>
      <c r="AG55" s="37">
        <v>0</v>
      </c>
      <c r="AH55" s="37">
        <v>0</v>
      </c>
      <c r="AI55" s="485">
        <v>27</v>
      </c>
      <c r="AJ55" s="37">
        <v>0</v>
      </c>
      <c r="AK55" s="37">
        <v>0</v>
      </c>
      <c r="AL55" s="37">
        <v>0</v>
      </c>
      <c r="AM55" s="485">
        <v>3</v>
      </c>
      <c r="AN55" s="485">
        <v>26</v>
      </c>
      <c r="AO55" s="33">
        <f t="shared" si="9"/>
        <v>29</v>
      </c>
      <c r="AP55" s="485">
        <v>0</v>
      </c>
      <c r="AQ55" s="485">
        <v>0</v>
      </c>
      <c r="AR55" s="485">
        <v>5</v>
      </c>
      <c r="AS55" s="37">
        <v>1</v>
      </c>
      <c r="AT55" s="37">
        <v>4</v>
      </c>
      <c r="AU55" s="485">
        <f t="shared" si="10"/>
        <v>5</v>
      </c>
    </row>
    <row r="56" spans="1:47" ht="18.75" customHeight="1" x14ac:dyDescent="0.45">
      <c r="A56" s="35"/>
      <c r="B56" s="791"/>
      <c r="C56" s="310" t="s">
        <v>152</v>
      </c>
      <c r="D56" s="36">
        <v>1</v>
      </c>
      <c r="E56" s="36">
        <v>3</v>
      </c>
      <c r="F56" s="36">
        <v>0</v>
      </c>
      <c r="G56" s="36">
        <v>1</v>
      </c>
      <c r="H56" s="33">
        <f t="shared" si="3"/>
        <v>1</v>
      </c>
      <c r="I56" s="36">
        <v>1</v>
      </c>
      <c r="J56" s="36">
        <v>5</v>
      </c>
      <c r="K56" s="33">
        <f t="shared" si="8"/>
        <v>6</v>
      </c>
      <c r="L56" s="36">
        <v>6</v>
      </c>
      <c r="M56" s="36">
        <v>4</v>
      </c>
      <c r="N56" s="33">
        <f t="shared" si="11"/>
        <v>10</v>
      </c>
      <c r="O56" s="36">
        <v>10</v>
      </c>
      <c r="P56" s="36">
        <v>7</v>
      </c>
      <c r="Q56" s="33">
        <f t="shared" si="12"/>
        <v>17</v>
      </c>
      <c r="R56" s="36">
        <v>12</v>
      </c>
      <c r="S56" s="36">
        <v>7</v>
      </c>
      <c r="T56" s="33">
        <f t="shared" si="13"/>
        <v>19</v>
      </c>
      <c r="U56" s="485">
        <v>15</v>
      </c>
      <c r="V56" s="562">
        <v>13</v>
      </c>
      <c r="W56" s="50">
        <f t="shared" si="14"/>
        <v>28</v>
      </c>
      <c r="X56" s="33">
        <f>F56+I56+L56+O56+R56+U56</f>
        <v>44</v>
      </c>
      <c r="Y56" s="37">
        <f>G56+J56+M56+P56+S56+V56</f>
        <v>37</v>
      </c>
      <c r="Z56" s="33">
        <f>X56+Y56</f>
        <v>81</v>
      </c>
      <c r="AA56" s="485">
        <v>6</v>
      </c>
      <c r="AB56" s="485">
        <v>9</v>
      </c>
      <c r="AC56" s="37">
        <v>15</v>
      </c>
      <c r="AD56" s="485">
        <v>1</v>
      </c>
      <c r="AE56" s="37">
        <v>0</v>
      </c>
      <c r="AF56" s="485">
        <v>0</v>
      </c>
      <c r="AG56" s="37">
        <v>0</v>
      </c>
      <c r="AH56" s="37">
        <v>0</v>
      </c>
      <c r="AI56" s="485">
        <v>9</v>
      </c>
      <c r="AJ56" s="37">
        <v>0</v>
      </c>
      <c r="AK56" s="37">
        <v>1</v>
      </c>
      <c r="AL56" s="37">
        <v>0</v>
      </c>
      <c r="AM56" s="485">
        <v>0</v>
      </c>
      <c r="AN56" s="485">
        <v>11</v>
      </c>
      <c r="AO56" s="33">
        <f t="shared" si="9"/>
        <v>11</v>
      </c>
      <c r="AP56" s="37">
        <v>0</v>
      </c>
      <c r="AQ56" s="37">
        <v>0</v>
      </c>
      <c r="AR56" s="37">
        <v>6</v>
      </c>
      <c r="AS56" s="485">
        <v>1</v>
      </c>
      <c r="AT56" s="485">
        <v>6</v>
      </c>
      <c r="AU56" s="485">
        <f t="shared" si="10"/>
        <v>7</v>
      </c>
    </row>
    <row r="57" spans="1:47" ht="18.75" customHeight="1" x14ac:dyDescent="0.45">
      <c r="A57" s="39"/>
      <c r="B57" s="40"/>
      <c r="C57" s="41"/>
      <c r="D57" s="42"/>
      <c r="E57" s="42"/>
      <c r="F57" s="42"/>
      <c r="G57" s="42"/>
      <c r="H57" s="43"/>
      <c r="I57" s="42"/>
      <c r="J57" s="42"/>
      <c r="K57" s="43"/>
      <c r="L57" s="42"/>
      <c r="M57" s="42"/>
      <c r="N57" s="43"/>
      <c r="O57" s="42"/>
      <c r="P57" s="42"/>
      <c r="Q57" s="43"/>
      <c r="R57" s="42"/>
      <c r="S57" s="42"/>
      <c r="T57" s="43"/>
      <c r="U57" s="45"/>
      <c r="V57" s="474"/>
      <c r="W57" s="473"/>
      <c r="X57" s="44"/>
      <c r="Y57" s="30"/>
      <c r="Z57" s="43"/>
      <c r="AA57" s="45"/>
      <c r="AB57" s="45"/>
      <c r="AC57" s="30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3"/>
      <c r="AP57" s="45"/>
      <c r="AQ57" s="45"/>
      <c r="AR57" s="45"/>
      <c r="AS57" s="45"/>
      <c r="AT57" s="45"/>
      <c r="AU57" s="128"/>
    </row>
    <row r="58" spans="1:47" ht="18.75" customHeight="1" x14ac:dyDescent="0.45">
      <c r="A58" s="129"/>
      <c r="B58" s="2"/>
      <c r="C58" s="13"/>
      <c r="D58" s="130"/>
      <c r="E58" s="130"/>
      <c r="F58" s="130"/>
      <c r="G58" s="130"/>
      <c r="H58" s="50"/>
      <c r="I58" s="130"/>
      <c r="J58" s="130"/>
      <c r="K58" s="50"/>
      <c r="L58" s="130"/>
      <c r="M58" s="130"/>
      <c r="N58" s="50"/>
      <c r="O58" s="130"/>
      <c r="P58" s="130"/>
      <c r="Q58" s="50"/>
      <c r="R58" s="130"/>
      <c r="S58" s="130"/>
      <c r="T58" s="50"/>
      <c r="U58" s="130"/>
      <c r="V58" s="130"/>
      <c r="W58" s="50"/>
      <c r="X58" s="50"/>
      <c r="Y58" s="50"/>
      <c r="Z58" s="50"/>
      <c r="AA58" s="130"/>
      <c r="AB58" s="130"/>
      <c r="AC58" s="5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50"/>
      <c r="AP58" s="130"/>
      <c r="AQ58" s="130"/>
      <c r="AR58" s="130"/>
      <c r="AS58" s="130"/>
      <c r="AT58" s="130"/>
      <c r="AU58" s="130"/>
    </row>
    <row r="59" spans="1:47" ht="18.75" customHeight="1" x14ac:dyDescent="0.2">
      <c r="A59" s="131"/>
      <c r="B59" s="48"/>
      <c r="C59" s="48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</row>
    <row r="60" spans="1:47" ht="28.5" customHeight="1" x14ac:dyDescent="0.2">
      <c r="A60" s="132" t="s">
        <v>465</v>
      </c>
      <c r="B60" s="2"/>
      <c r="C60" s="2"/>
      <c r="D60" s="50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47" ht="18.75" customHeight="1" x14ac:dyDescent="0.2">
      <c r="A61" s="423"/>
      <c r="B61" s="424"/>
      <c r="C61" s="424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</row>
    <row r="62" spans="1:47" ht="18.75" customHeight="1" x14ac:dyDescent="0.2">
      <c r="A62" s="812" t="s">
        <v>609</v>
      </c>
      <c r="B62" s="813"/>
      <c r="C62" s="374" t="s">
        <v>168</v>
      </c>
      <c r="D62" s="37">
        <v>17</v>
      </c>
      <c r="E62" s="37">
        <v>66</v>
      </c>
      <c r="F62" s="37">
        <v>27</v>
      </c>
      <c r="G62" s="51">
        <v>25</v>
      </c>
      <c r="H62" s="51">
        <v>52</v>
      </c>
      <c r="I62" s="51">
        <v>101</v>
      </c>
      <c r="J62" s="51">
        <v>93</v>
      </c>
      <c r="K62" s="51">
        <v>194</v>
      </c>
      <c r="L62" s="51">
        <v>136</v>
      </c>
      <c r="M62" s="51">
        <v>138</v>
      </c>
      <c r="N62" s="51">
        <v>274</v>
      </c>
      <c r="O62" s="51">
        <v>211</v>
      </c>
      <c r="P62" s="51">
        <v>201</v>
      </c>
      <c r="Q62" s="51">
        <v>412</v>
      </c>
      <c r="R62" s="51">
        <v>244</v>
      </c>
      <c r="S62" s="51">
        <v>212</v>
      </c>
      <c r="T62" s="51">
        <v>456</v>
      </c>
      <c r="U62" s="37">
        <v>212</v>
      </c>
      <c r="V62" s="33">
        <v>215</v>
      </c>
      <c r="W62" s="475">
        <v>427</v>
      </c>
      <c r="X62" s="51">
        <v>931</v>
      </c>
      <c r="Y62" s="37">
        <v>884</v>
      </c>
      <c r="Z62" s="37">
        <v>1815</v>
      </c>
      <c r="AA62" s="51">
        <v>213</v>
      </c>
      <c r="AB62" s="51">
        <v>213</v>
      </c>
      <c r="AC62" s="51">
        <v>426</v>
      </c>
      <c r="AD62" s="51">
        <v>16</v>
      </c>
      <c r="AE62" s="51">
        <v>13</v>
      </c>
      <c r="AF62" s="135">
        <v>1</v>
      </c>
      <c r="AG62" s="52">
        <v>11</v>
      </c>
      <c r="AH62" s="51">
        <v>2</v>
      </c>
      <c r="AI62" s="51">
        <v>244</v>
      </c>
      <c r="AJ62" s="51">
        <v>0</v>
      </c>
      <c r="AK62" s="51">
        <v>3</v>
      </c>
      <c r="AL62" s="51">
        <v>0</v>
      </c>
      <c r="AM62" s="51">
        <v>28</v>
      </c>
      <c r="AN62" s="51">
        <v>262</v>
      </c>
      <c r="AO62" s="51">
        <v>290</v>
      </c>
      <c r="AP62" s="51">
        <v>0</v>
      </c>
      <c r="AQ62" s="51">
        <v>7</v>
      </c>
      <c r="AR62" s="51">
        <v>33</v>
      </c>
      <c r="AS62" s="51">
        <v>23</v>
      </c>
      <c r="AT62" s="51">
        <v>58</v>
      </c>
      <c r="AU62" s="37">
        <v>81</v>
      </c>
    </row>
    <row r="63" spans="1:47" ht="18.75" customHeight="1" x14ac:dyDescent="0.2">
      <c r="A63" s="814"/>
      <c r="B63" s="813"/>
      <c r="C63" s="374" t="s">
        <v>170</v>
      </c>
      <c r="D63" s="37">
        <v>174</v>
      </c>
      <c r="E63" s="37">
        <v>833</v>
      </c>
      <c r="F63" s="37">
        <v>449</v>
      </c>
      <c r="G63" s="51">
        <v>448</v>
      </c>
      <c r="H63" s="51">
        <v>897</v>
      </c>
      <c r="I63" s="51">
        <v>1163</v>
      </c>
      <c r="J63" s="51">
        <v>1020</v>
      </c>
      <c r="K63" s="51">
        <v>2183</v>
      </c>
      <c r="L63" s="51">
        <v>1339</v>
      </c>
      <c r="M63" s="51">
        <v>1234</v>
      </c>
      <c r="N63" s="51">
        <v>2573</v>
      </c>
      <c r="O63" s="51">
        <v>3236</v>
      </c>
      <c r="P63" s="51">
        <v>2883</v>
      </c>
      <c r="Q63" s="51">
        <v>6119</v>
      </c>
      <c r="R63" s="51">
        <v>3116</v>
      </c>
      <c r="S63" s="51">
        <v>3145</v>
      </c>
      <c r="T63" s="51">
        <v>6261</v>
      </c>
      <c r="U63" s="37">
        <v>3159</v>
      </c>
      <c r="V63" s="33">
        <v>3018</v>
      </c>
      <c r="W63" s="52">
        <v>6177</v>
      </c>
      <c r="X63" s="51">
        <v>12462</v>
      </c>
      <c r="Y63" s="37">
        <v>11748</v>
      </c>
      <c r="Z63" s="37">
        <v>24210</v>
      </c>
      <c r="AA63" s="51">
        <v>2736</v>
      </c>
      <c r="AB63" s="51">
        <v>2619</v>
      </c>
      <c r="AC63" s="51">
        <v>5355</v>
      </c>
      <c r="AD63" s="51">
        <v>166</v>
      </c>
      <c r="AE63" s="51">
        <v>106</v>
      </c>
      <c r="AF63" s="135">
        <v>29</v>
      </c>
      <c r="AG63" s="52">
        <v>226</v>
      </c>
      <c r="AH63" s="51">
        <v>96</v>
      </c>
      <c r="AI63" s="51">
        <v>3079</v>
      </c>
      <c r="AJ63" s="51">
        <v>5</v>
      </c>
      <c r="AK63" s="51">
        <v>56</v>
      </c>
      <c r="AL63" s="51">
        <v>81</v>
      </c>
      <c r="AM63" s="51">
        <v>172</v>
      </c>
      <c r="AN63" s="51">
        <v>3672</v>
      </c>
      <c r="AO63" s="51">
        <v>3844</v>
      </c>
      <c r="AP63" s="51">
        <v>5</v>
      </c>
      <c r="AQ63" s="51">
        <v>10</v>
      </c>
      <c r="AR63" s="51">
        <v>193</v>
      </c>
      <c r="AS63" s="51">
        <v>199</v>
      </c>
      <c r="AT63" s="51">
        <v>756</v>
      </c>
      <c r="AU63" s="37">
        <v>955</v>
      </c>
    </row>
    <row r="64" spans="1:47" ht="18.75" customHeight="1" x14ac:dyDescent="0.2">
      <c r="A64" s="133"/>
      <c r="B64" s="134"/>
      <c r="C64" s="374"/>
      <c r="D64" s="37"/>
      <c r="E64" s="37"/>
      <c r="F64" s="37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37"/>
      <c r="V64" s="33"/>
      <c r="W64" s="52"/>
      <c r="X64" s="51"/>
      <c r="Y64" s="37"/>
      <c r="Z64" s="37"/>
      <c r="AA64" s="51"/>
      <c r="AB64" s="51"/>
      <c r="AC64" s="51"/>
      <c r="AD64" s="51"/>
      <c r="AE64" s="51"/>
      <c r="AF64" s="135"/>
      <c r="AG64" s="52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37"/>
    </row>
    <row r="65" spans="1:47" ht="18.75" customHeight="1" x14ac:dyDescent="0.2">
      <c r="A65" s="815" t="s">
        <v>497</v>
      </c>
      <c r="B65" s="816"/>
      <c r="C65" s="374" t="s">
        <v>168</v>
      </c>
      <c r="D65" s="37">
        <v>20</v>
      </c>
      <c r="E65" s="37">
        <v>77</v>
      </c>
      <c r="F65" s="37">
        <v>20</v>
      </c>
      <c r="G65" s="51">
        <v>21</v>
      </c>
      <c r="H65" s="51">
        <v>41</v>
      </c>
      <c r="I65" s="51">
        <v>123</v>
      </c>
      <c r="J65" s="51">
        <v>98</v>
      </c>
      <c r="K65" s="51">
        <v>221</v>
      </c>
      <c r="L65" s="51">
        <v>147</v>
      </c>
      <c r="M65" s="51">
        <v>137</v>
      </c>
      <c r="N65" s="51">
        <v>284</v>
      </c>
      <c r="O65" s="51">
        <v>227</v>
      </c>
      <c r="P65" s="51">
        <v>239</v>
      </c>
      <c r="Q65" s="51">
        <v>466</v>
      </c>
      <c r="R65" s="51">
        <v>267</v>
      </c>
      <c r="S65" s="51">
        <v>215</v>
      </c>
      <c r="T65" s="51">
        <v>482</v>
      </c>
      <c r="U65" s="37">
        <v>265</v>
      </c>
      <c r="V65" s="33">
        <v>244</v>
      </c>
      <c r="W65" s="52">
        <v>509</v>
      </c>
      <c r="X65" s="51">
        <v>1049</v>
      </c>
      <c r="Y65" s="37">
        <v>954</v>
      </c>
      <c r="Z65" s="37">
        <v>2003</v>
      </c>
      <c r="AA65" s="51">
        <v>222</v>
      </c>
      <c r="AB65" s="51">
        <v>225</v>
      </c>
      <c r="AC65" s="51">
        <v>447</v>
      </c>
      <c r="AD65" s="51">
        <v>19</v>
      </c>
      <c r="AE65" s="51">
        <v>11</v>
      </c>
      <c r="AF65" s="135">
        <v>1</v>
      </c>
      <c r="AG65" s="52">
        <v>10</v>
      </c>
      <c r="AH65" s="51">
        <v>4</v>
      </c>
      <c r="AI65" s="51">
        <v>300</v>
      </c>
      <c r="AJ65" s="51">
        <v>0</v>
      </c>
      <c r="AK65" s="51">
        <v>4</v>
      </c>
      <c r="AL65" s="51">
        <v>0</v>
      </c>
      <c r="AM65" s="51">
        <v>33</v>
      </c>
      <c r="AN65" s="51">
        <v>316</v>
      </c>
      <c r="AO65" s="51">
        <v>349</v>
      </c>
      <c r="AP65" s="51">
        <v>2</v>
      </c>
      <c r="AQ65" s="51">
        <v>5</v>
      </c>
      <c r="AR65" s="51">
        <v>38</v>
      </c>
      <c r="AS65" s="51">
        <v>23</v>
      </c>
      <c r="AT65" s="51">
        <v>66</v>
      </c>
      <c r="AU65" s="37">
        <v>89</v>
      </c>
    </row>
    <row r="66" spans="1:47" ht="18.75" customHeight="1" x14ac:dyDescent="0.2">
      <c r="A66" s="815"/>
      <c r="B66" s="816"/>
      <c r="C66" s="374" t="s">
        <v>170</v>
      </c>
      <c r="D66" s="37">
        <v>206</v>
      </c>
      <c r="E66" s="37">
        <v>968</v>
      </c>
      <c r="F66" s="37">
        <v>568</v>
      </c>
      <c r="G66" s="51">
        <v>519</v>
      </c>
      <c r="H66" s="51">
        <v>1087</v>
      </c>
      <c r="I66" s="51">
        <v>1335</v>
      </c>
      <c r="J66" s="51">
        <v>1265</v>
      </c>
      <c r="K66" s="51">
        <v>2600</v>
      </c>
      <c r="L66" s="51">
        <v>1544</v>
      </c>
      <c r="M66" s="51">
        <v>1443</v>
      </c>
      <c r="N66" s="51">
        <v>2987</v>
      </c>
      <c r="O66" s="51">
        <v>3584</v>
      </c>
      <c r="P66" s="51">
        <v>3486</v>
      </c>
      <c r="Q66" s="51">
        <v>7070</v>
      </c>
      <c r="R66" s="51">
        <v>3710</v>
      </c>
      <c r="S66" s="51">
        <v>3396</v>
      </c>
      <c r="T66" s="51">
        <v>7106</v>
      </c>
      <c r="U66" s="37">
        <v>3583</v>
      </c>
      <c r="V66" s="33">
        <v>3597</v>
      </c>
      <c r="W66" s="52">
        <v>7180</v>
      </c>
      <c r="X66" s="51">
        <v>14324</v>
      </c>
      <c r="Y66" s="37">
        <v>13706</v>
      </c>
      <c r="Z66" s="37">
        <v>28030</v>
      </c>
      <c r="AA66" s="51">
        <v>3177</v>
      </c>
      <c r="AB66" s="51">
        <v>3029</v>
      </c>
      <c r="AC66" s="51">
        <v>6206</v>
      </c>
      <c r="AD66" s="51">
        <v>197</v>
      </c>
      <c r="AE66" s="51">
        <v>122</v>
      </c>
      <c r="AF66" s="135">
        <v>38</v>
      </c>
      <c r="AG66" s="52">
        <v>274</v>
      </c>
      <c r="AH66" s="51">
        <v>107</v>
      </c>
      <c r="AI66" s="51">
        <v>3735</v>
      </c>
      <c r="AJ66" s="51">
        <v>6</v>
      </c>
      <c r="AK66" s="51">
        <v>74</v>
      </c>
      <c r="AL66" s="51">
        <v>93</v>
      </c>
      <c r="AM66" s="51">
        <v>214</v>
      </c>
      <c r="AN66" s="51">
        <v>4432</v>
      </c>
      <c r="AO66" s="51">
        <v>4646</v>
      </c>
      <c r="AP66" s="51">
        <v>39</v>
      </c>
      <c r="AQ66" s="51">
        <v>38</v>
      </c>
      <c r="AR66" s="51">
        <v>242</v>
      </c>
      <c r="AS66" s="51">
        <v>239</v>
      </c>
      <c r="AT66" s="51">
        <v>953</v>
      </c>
      <c r="AU66" s="37">
        <v>1192</v>
      </c>
    </row>
    <row r="67" spans="1:47" ht="18.75" customHeight="1" x14ac:dyDescent="0.2">
      <c r="A67" s="133"/>
      <c r="B67" s="134"/>
      <c r="C67" s="374"/>
      <c r="D67" s="37"/>
      <c r="E67" s="37"/>
      <c r="F67" s="37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37"/>
      <c r="V67" s="33"/>
      <c r="W67" s="52"/>
      <c r="X67" s="51"/>
      <c r="Y67" s="37"/>
      <c r="Z67" s="37"/>
      <c r="AA67" s="51"/>
      <c r="AB67" s="51"/>
      <c r="AC67" s="51"/>
      <c r="AD67" s="51"/>
      <c r="AE67" s="51"/>
      <c r="AF67" s="135"/>
      <c r="AG67" s="52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37"/>
    </row>
    <row r="68" spans="1:47" ht="18.75" customHeight="1" x14ac:dyDescent="0.2">
      <c r="A68" s="812" t="s">
        <v>504</v>
      </c>
      <c r="B68" s="813"/>
      <c r="C68" s="374" t="s">
        <v>168</v>
      </c>
      <c r="D68" s="37">
        <v>20</v>
      </c>
      <c r="E68" s="37">
        <v>78</v>
      </c>
      <c r="F68" s="37">
        <v>27</v>
      </c>
      <c r="G68" s="51">
        <v>29</v>
      </c>
      <c r="H68" s="51">
        <v>56</v>
      </c>
      <c r="I68" s="51">
        <v>104</v>
      </c>
      <c r="J68" s="51">
        <v>116</v>
      </c>
      <c r="K68" s="51">
        <v>220</v>
      </c>
      <c r="L68" s="51">
        <v>162</v>
      </c>
      <c r="M68" s="51">
        <v>147</v>
      </c>
      <c r="N68" s="51">
        <v>309</v>
      </c>
      <c r="O68" s="51">
        <v>231</v>
      </c>
      <c r="P68" s="51">
        <v>221</v>
      </c>
      <c r="Q68" s="51">
        <v>452</v>
      </c>
      <c r="R68" s="51">
        <v>225</v>
      </c>
      <c r="S68" s="51">
        <v>243</v>
      </c>
      <c r="T68" s="51">
        <v>468</v>
      </c>
      <c r="U68" s="37">
        <v>268</v>
      </c>
      <c r="V68" s="33">
        <v>219</v>
      </c>
      <c r="W68" s="52">
        <v>487</v>
      </c>
      <c r="X68" s="51">
        <v>1017</v>
      </c>
      <c r="Y68" s="37">
        <v>975</v>
      </c>
      <c r="Z68" s="37">
        <v>1992</v>
      </c>
      <c r="AA68" s="51">
        <v>257</v>
      </c>
      <c r="AB68" s="51">
        <v>236</v>
      </c>
      <c r="AC68" s="51">
        <v>493</v>
      </c>
      <c r="AD68" s="51">
        <v>19</v>
      </c>
      <c r="AE68" s="51">
        <v>13</v>
      </c>
      <c r="AF68" s="135">
        <v>1</v>
      </c>
      <c r="AG68" s="52">
        <v>12</v>
      </c>
      <c r="AH68" s="51">
        <v>6</v>
      </c>
      <c r="AI68" s="51">
        <v>277</v>
      </c>
      <c r="AJ68" s="51">
        <v>0</v>
      </c>
      <c r="AK68" s="51">
        <v>3</v>
      </c>
      <c r="AL68" s="51">
        <v>0</v>
      </c>
      <c r="AM68" s="51">
        <v>35</v>
      </c>
      <c r="AN68" s="51">
        <v>296</v>
      </c>
      <c r="AO68" s="51">
        <v>331</v>
      </c>
      <c r="AP68" s="51">
        <v>2</v>
      </c>
      <c r="AQ68" s="51">
        <v>6</v>
      </c>
      <c r="AR68" s="51">
        <v>37</v>
      </c>
      <c r="AS68" s="51">
        <v>21</v>
      </c>
      <c r="AT68" s="51">
        <v>65</v>
      </c>
      <c r="AU68" s="37">
        <v>86</v>
      </c>
    </row>
    <row r="69" spans="1:47" ht="18.75" customHeight="1" x14ac:dyDescent="0.2">
      <c r="A69" s="817"/>
      <c r="B69" s="818"/>
      <c r="C69" s="136" t="s">
        <v>170</v>
      </c>
      <c r="D69" s="563">
        <v>226</v>
      </c>
      <c r="E69" s="563">
        <v>1044</v>
      </c>
      <c r="F69" s="563">
        <v>576</v>
      </c>
      <c r="G69" s="564">
        <v>553</v>
      </c>
      <c r="H69" s="564">
        <v>1129</v>
      </c>
      <c r="I69" s="564">
        <v>1443</v>
      </c>
      <c r="J69" s="564">
        <v>1357</v>
      </c>
      <c r="K69" s="564">
        <v>2800</v>
      </c>
      <c r="L69" s="564">
        <v>1653</v>
      </c>
      <c r="M69" s="564">
        <v>1578</v>
      </c>
      <c r="N69" s="564">
        <v>3231</v>
      </c>
      <c r="O69" s="564">
        <v>3791</v>
      </c>
      <c r="P69" s="564">
        <v>3540</v>
      </c>
      <c r="Q69" s="564">
        <v>7331</v>
      </c>
      <c r="R69" s="564">
        <v>3883</v>
      </c>
      <c r="S69" s="564">
        <v>3823</v>
      </c>
      <c r="T69" s="564">
        <v>7706</v>
      </c>
      <c r="U69" s="563">
        <v>4015</v>
      </c>
      <c r="V69" s="565">
        <v>3719</v>
      </c>
      <c r="W69" s="566">
        <v>7734</v>
      </c>
      <c r="X69" s="564">
        <v>15361</v>
      </c>
      <c r="Y69" s="563">
        <v>14570</v>
      </c>
      <c r="Z69" s="563">
        <v>29931</v>
      </c>
      <c r="AA69" s="564">
        <v>3559</v>
      </c>
      <c r="AB69" s="564">
        <v>3570</v>
      </c>
      <c r="AC69" s="564">
        <v>7129</v>
      </c>
      <c r="AD69" s="564">
        <v>215</v>
      </c>
      <c r="AE69" s="564">
        <v>127</v>
      </c>
      <c r="AF69" s="567">
        <v>43</v>
      </c>
      <c r="AG69" s="568">
        <v>296</v>
      </c>
      <c r="AH69" s="564">
        <v>133</v>
      </c>
      <c r="AI69" s="564">
        <v>3904</v>
      </c>
      <c r="AJ69" s="564">
        <v>6</v>
      </c>
      <c r="AK69" s="564">
        <v>70</v>
      </c>
      <c r="AL69" s="564">
        <v>107</v>
      </c>
      <c r="AM69" s="564">
        <v>225</v>
      </c>
      <c r="AN69" s="564">
        <v>4676</v>
      </c>
      <c r="AO69" s="564">
        <v>4901</v>
      </c>
      <c r="AP69" s="564">
        <v>30</v>
      </c>
      <c r="AQ69" s="564">
        <v>29</v>
      </c>
      <c r="AR69" s="564">
        <v>279</v>
      </c>
      <c r="AS69" s="564">
        <v>278</v>
      </c>
      <c r="AT69" s="564">
        <v>1062</v>
      </c>
      <c r="AU69" s="563">
        <v>1340</v>
      </c>
    </row>
  </sheetData>
  <mergeCells count="47">
    <mergeCell ref="A1:AT1"/>
    <mergeCell ref="A2:B2"/>
    <mergeCell ref="C3:C9"/>
    <mergeCell ref="D3:D9"/>
    <mergeCell ref="E3:E9"/>
    <mergeCell ref="H3:X3"/>
    <mergeCell ref="AD3:AR3"/>
    <mergeCell ref="AS3:AU3"/>
    <mergeCell ref="AA4:AC4"/>
    <mergeCell ref="AA5:AC5"/>
    <mergeCell ref="AU5:AU8"/>
    <mergeCell ref="AG4:AG9"/>
    <mergeCell ref="AT4:AT9"/>
    <mergeCell ref="AK4:AK9"/>
    <mergeCell ref="AL4:AL9"/>
    <mergeCell ref="AH4:AH9"/>
    <mergeCell ref="A68:B69"/>
    <mergeCell ref="AS4:AS9"/>
    <mergeCell ref="B52:B53"/>
    <mergeCell ref="A13:B13"/>
    <mergeCell ref="B16:B17"/>
    <mergeCell ref="A18:A54"/>
    <mergeCell ref="B19:B20"/>
    <mergeCell ref="B22:B23"/>
    <mergeCell ref="B25:B26"/>
    <mergeCell ref="B28:B29"/>
    <mergeCell ref="B31:B32"/>
    <mergeCell ref="B34:B35"/>
    <mergeCell ref="B37:B38"/>
    <mergeCell ref="B43:B44"/>
    <mergeCell ref="B46:B47"/>
    <mergeCell ref="B49:B50"/>
    <mergeCell ref="AP4:AP9"/>
    <mergeCell ref="AQ4:AQ9"/>
    <mergeCell ref="AR4:AR9"/>
    <mergeCell ref="A62:B63"/>
    <mergeCell ref="A65:B66"/>
    <mergeCell ref="A12:B12"/>
    <mergeCell ref="B55:B56"/>
    <mergeCell ref="A11:B11"/>
    <mergeCell ref="B40:B41"/>
    <mergeCell ref="AI4:AI9"/>
    <mergeCell ref="AJ4:AJ9"/>
    <mergeCell ref="A6:B6"/>
    <mergeCell ref="AD4:AD9"/>
    <mergeCell ref="AE4:AE9"/>
    <mergeCell ref="AF4:AF9"/>
  </mergeCells>
  <phoneticPr fontId="4"/>
  <dataValidations count="1">
    <dataValidation imeMode="off" allowBlank="1" showInputMessage="1" showErrorMessage="1" sqref="D10:AU59 D60:AJ61 D62:AU69"/>
  </dataValidations>
  <printOptions horizontalCentered="1"/>
  <pageMargins left="0.39370078740157483" right="0.39370078740157483" top="0.59055118110236227" bottom="0.39370078740157483" header="0" footer="0.19685039370078741"/>
  <pageSetup paperSize="9" scale="49" firstPageNumber="6" fitToWidth="2" orientation="portrait" useFirstPageNumber="1" r:id="rId1"/>
  <headerFooter scaleWithDoc="0">
    <oddFooter>&amp;C&amp;"ＭＳ ゴシック,標準"&amp;8－ &amp;P －</oddFooter>
  </headerFooter>
  <colBreaks count="1" manualBreakCount="1">
    <brk id="21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39"/>
  <sheetViews>
    <sheetView tabSelected="1" view="pageBreakPreview" zoomScale="40" zoomScaleNormal="70" zoomScaleSheetLayoutView="40" zoomScalePageLayoutView="85" workbookViewId="0">
      <pane xSplit="2" ySplit="9" topLeftCell="I10" activePane="bottomRight" state="frozen"/>
      <selection sqref="A1:AK1"/>
      <selection pane="topRight" sqref="A1:AK1"/>
      <selection pane="bottomLeft" sqref="A1:AK1"/>
      <selection pane="bottomRight" sqref="A1:AK1"/>
    </sheetView>
  </sheetViews>
  <sheetFormatPr defaultColWidth="8.796875" defaultRowHeight="18.75" x14ac:dyDescent="0.2"/>
  <cols>
    <col min="1" max="1" width="4.09765625" style="137" customWidth="1"/>
    <col min="2" max="2" width="7.296875" style="137" customWidth="1"/>
    <col min="3" max="3" width="3.69921875" style="137" customWidth="1"/>
    <col min="4" max="4" width="5.296875" style="137" customWidth="1"/>
    <col min="5" max="5" width="3.69921875" style="137" customWidth="1"/>
    <col min="6" max="6" width="5.296875" style="137" customWidth="1"/>
    <col min="7" max="25" width="5.8984375" style="137" customWidth="1"/>
    <col min="26" max="28" width="6.69921875" style="137" customWidth="1"/>
    <col min="29" max="29" width="5.296875" style="137" customWidth="1"/>
    <col min="30" max="30" width="5.5" style="137" customWidth="1"/>
    <col min="31" max="31" width="5.296875" style="137" customWidth="1"/>
    <col min="32" max="32" width="3.69921875" style="137" customWidth="1"/>
    <col min="33" max="33" width="5.296875" style="137" customWidth="1"/>
    <col min="34" max="35" width="3.69921875" style="137" customWidth="1"/>
    <col min="36" max="36" width="6.09765625" style="137" customWidth="1"/>
    <col min="37" max="37" width="3.69921875" style="137" customWidth="1"/>
    <col min="38" max="38" width="5.296875" style="137" customWidth="1"/>
    <col min="39" max="41" width="3.69921875" style="137" customWidth="1"/>
    <col min="42" max="43" width="6.09765625" style="137" customWidth="1"/>
    <col min="44" max="44" width="6.796875" style="137" customWidth="1"/>
    <col min="45" max="48" width="5.296875" style="137" customWidth="1"/>
    <col min="49" max="16384" width="8.796875" style="137"/>
  </cols>
  <sheetData>
    <row r="1" spans="1:48" ht="38.25" x14ac:dyDescent="0.2">
      <c r="A1" s="852" t="s">
        <v>200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AQ1" s="852"/>
      <c r="AR1" s="852"/>
      <c r="AS1" s="852"/>
      <c r="AT1" s="852"/>
      <c r="AU1" s="852"/>
      <c r="AV1" s="852"/>
    </row>
    <row r="2" spans="1:48" ht="18.95" customHeight="1" x14ac:dyDescent="0.2">
      <c r="A2" s="853">
        <v>44317</v>
      </c>
      <c r="B2" s="853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9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</row>
    <row r="3" spans="1:48" ht="24" customHeight="1" x14ac:dyDescent="0.2">
      <c r="A3" s="140"/>
      <c r="B3" s="141"/>
      <c r="C3" s="854" t="s">
        <v>201</v>
      </c>
      <c r="D3" s="856" t="s">
        <v>202</v>
      </c>
      <c r="E3" s="857"/>
      <c r="F3" s="857"/>
      <c r="G3" s="854" t="s">
        <v>203</v>
      </c>
      <c r="H3" s="142"/>
      <c r="I3" s="142"/>
      <c r="J3" s="142"/>
      <c r="K3" s="858" t="s">
        <v>204</v>
      </c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142"/>
      <c r="AA3" s="142"/>
      <c r="AB3" s="142"/>
      <c r="AC3" s="860" t="s">
        <v>205</v>
      </c>
      <c r="AD3" s="861"/>
      <c r="AE3" s="142"/>
      <c r="AF3" s="142"/>
      <c r="AG3" s="858" t="s">
        <v>206</v>
      </c>
      <c r="AH3" s="858"/>
      <c r="AI3" s="858"/>
      <c r="AJ3" s="858"/>
      <c r="AK3" s="862"/>
      <c r="AL3" s="858"/>
      <c r="AM3" s="862"/>
      <c r="AN3" s="858"/>
      <c r="AO3" s="858"/>
      <c r="AP3" s="858"/>
      <c r="AQ3" s="858"/>
      <c r="AR3" s="142"/>
      <c r="AS3" s="860" t="s">
        <v>207</v>
      </c>
      <c r="AT3" s="863"/>
      <c r="AU3" s="863"/>
      <c r="AV3" s="864"/>
    </row>
    <row r="4" spans="1:48" ht="24" customHeight="1" x14ac:dyDescent="0.2">
      <c r="A4" s="143"/>
      <c r="B4" s="138"/>
      <c r="C4" s="855"/>
      <c r="D4" s="138"/>
      <c r="E4" s="143"/>
      <c r="F4" s="143"/>
      <c r="G4" s="855"/>
      <c r="H4" s="138"/>
      <c r="I4" s="138"/>
      <c r="J4" s="138"/>
      <c r="K4" s="143"/>
      <c r="L4" s="138"/>
      <c r="M4" s="138"/>
      <c r="N4" s="143"/>
      <c r="O4" s="138"/>
      <c r="P4" s="138"/>
      <c r="Q4" s="143"/>
      <c r="R4" s="138"/>
      <c r="S4" s="138"/>
      <c r="T4" s="143"/>
      <c r="U4" s="138"/>
      <c r="V4" s="144"/>
      <c r="W4" s="143"/>
      <c r="X4" s="138"/>
      <c r="Y4" s="138"/>
      <c r="Z4" s="143"/>
      <c r="AA4" s="138"/>
      <c r="AB4" s="138"/>
      <c r="AC4" s="865" t="s">
        <v>208</v>
      </c>
      <c r="AD4" s="866"/>
      <c r="AE4" s="138"/>
      <c r="AF4" s="145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38"/>
      <c r="AR4" s="138"/>
      <c r="AS4" s="867" t="s">
        <v>209</v>
      </c>
      <c r="AT4" s="868"/>
      <c r="AU4" s="145"/>
      <c r="AV4" s="145"/>
    </row>
    <row r="5" spans="1:48" ht="24" customHeight="1" x14ac:dyDescent="0.2">
      <c r="A5" s="143"/>
      <c r="B5" s="138"/>
      <c r="C5" s="855"/>
      <c r="D5" s="146" t="s">
        <v>210</v>
      </c>
      <c r="E5" s="442" t="s">
        <v>211</v>
      </c>
      <c r="F5" s="143"/>
      <c r="G5" s="855"/>
      <c r="H5" s="138"/>
      <c r="I5" s="139" t="s">
        <v>212</v>
      </c>
      <c r="J5" s="138"/>
      <c r="K5" s="143"/>
      <c r="L5" s="139" t="s">
        <v>213</v>
      </c>
      <c r="M5" s="138" t="s">
        <v>214</v>
      </c>
      <c r="N5" s="143"/>
      <c r="O5" s="139" t="s">
        <v>215</v>
      </c>
      <c r="P5" s="138"/>
      <c r="Q5" s="143"/>
      <c r="R5" s="139" t="s">
        <v>216</v>
      </c>
      <c r="S5" s="138"/>
      <c r="T5" s="143"/>
      <c r="U5" s="139" t="s">
        <v>217</v>
      </c>
      <c r="V5" s="147" t="s">
        <v>214</v>
      </c>
      <c r="W5" s="143"/>
      <c r="X5" s="139" t="s">
        <v>218</v>
      </c>
      <c r="Y5" s="138"/>
      <c r="Z5" s="442"/>
      <c r="AA5" s="139" t="s">
        <v>219</v>
      </c>
      <c r="AB5" s="146"/>
      <c r="AC5" s="143"/>
      <c r="AD5" s="148"/>
      <c r="AE5" s="146" t="s">
        <v>220</v>
      </c>
      <c r="AF5" s="441" t="s">
        <v>221</v>
      </c>
      <c r="AG5" s="442" t="s">
        <v>125</v>
      </c>
      <c r="AH5" s="442" t="s">
        <v>126</v>
      </c>
      <c r="AI5" s="442" t="s">
        <v>127</v>
      </c>
      <c r="AJ5" s="442" t="s">
        <v>125</v>
      </c>
      <c r="AK5" s="442" t="s">
        <v>493</v>
      </c>
      <c r="AL5" s="442" t="s">
        <v>128</v>
      </c>
      <c r="AM5" s="851" t="s">
        <v>500</v>
      </c>
      <c r="AN5" s="442" t="s">
        <v>129</v>
      </c>
      <c r="AO5" s="442" t="s">
        <v>130</v>
      </c>
      <c r="AP5" s="442"/>
      <c r="AQ5" s="139" t="s">
        <v>219</v>
      </c>
      <c r="AR5" s="138"/>
      <c r="AS5" s="869"/>
      <c r="AT5" s="870"/>
      <c r="AU5" s="873" t="s">
        <v>187</v>
      </c>
      <c r="AV5" s="873" t="s">
        <v>133</v>
      </c>
    </row>
    <row r="6" spans="1:48" ht="24" customHeight="1" x14ac:dyDescent="0.2">
      <c r="A6" s="149" t="s">
        <v>222</v>
      </c>
      <c r="B6" s="150"/>
      <c r="C6" s="855"/>
      <c r="D6" s="138"/>
      <c r="E6" s="143"/>
      <c r="F6" s="874" t="s">
        <v>1</v>
      </c>
      <c r="G6" s="855"/>
      <c r="H6" s="151"/>
      <c r="I6" s="151"/>
      <c r="J6" s="151"/>
      <c r="K6" s="152"/>
      <c r="L6" s="151"/>
      <c r="M6" s="151"/>
      <c r="N6" s="152"/>
      <c r="O6" s="151"/>
      <c r="P6" s="151"/>
      <c r="Q6" s="152"/>
      <c r="R6" s="151"/>
      <c r="S6" s="151"/>
      <c r="T6" s="152"/>
      <c r="U6" s="151"/>
      <c r="V6" s="153"/>
      <c r="W6" s="152"/>
      <c r="X6" s="151"/>
      <c r="Y6" s="151"/>
      <c r="Z6" s="152"/>
      <c r="AA6" s="151"/>
      <c r="AB6" s="151"/>
      <c r="AC6" s="442" t="s">
        <v>223</v>
      </c>
      <c r="AD6" s="441" t="s">
        <v>224</v>
      </c>
      <c r="AE6" s="138"/>
      <c r="AF6" s="850" t="s">
        <v>220</v>
      </c>
      <c r="AG6" s="143"/>
      <c r="AH6" s="442" t="s">
        <v>225</v>
      </c>
      <c r="AI6" s="442" t="s">
        <v>226</v>
      </c>
      <c r="AJ6" s="143"/>
      <c r="AK6" s="850" t="s">
        <v>494</v>
      </c>
      <c r="AL6" s="442" t="s">
        <v>136</v>
      </c>
      <c r="AM6" s="851"/>
      <c r="AN6" s="442" t="s">
        <v>137</v>
      </c>
      <c r="AO6" s="143"/>
      <c r="AP6" s="152"/>
      <c r="AQ6" s="151"/>
      <c r="AR6" s="151"/>
      <c r="AS6" s="871"/>
      <c r="AT6" s="872"/>
      <c r="AU6" s="855"/>
      <c r="AV6" s="855"/>
    </row>
    <row r="7" spans="1:48" ht="24" customHeight="1" x14ac:dyDescent="0.2">
      <c r="A7" s="143"/>
      <c r="B7" s="138"/>
      <c r="C7" s="855"/>
      <c r="D7" s="138"/>
      <c r="E7" s="143"/>
      <c r="F7" s="875"/>
      <c r="G7" s="855"/>
      <c r="H7" s="138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5"/>
      <c r="V7" s="154"/>
      <c r="W7" s="154"/>
      <c r="X7" s="143"/>
      <c r="Y7" s="143"/>
      <c r="Z7" s="143"/>
      <c r="AA7" s="143"/>
      <c r="AB7" s="143"/>
      <c r="AC7" s="442" t="s">
        <v>227</v>
      </c>
      <c r="AD7" s="441" t="s">
        <v>228</v>
      </c>
      <c r="AE7" s="138"/>
      <c r="AF7" s="850"/>
      <c r="AG7" s="143"/>
      <c r="AH7" s="442" t="s">
        <v>125</v>
      </c>
      <c r="AI7" s="442" t="s">
        <v>125</v>
      </c>
      <c r="AJ7" s="143"/>
      <c r="AK7" s="850"/>
      <c r="AL7" s="442" t="s">
        <v>125</v>
      </c>
      <c r="AM7" s="851"/>
      <c r="AN7" s="442" t="s">
        <v>229</v>
      </c>
      <c r="AO7" s="143"/>
      <c r="AP7" s="143"/>
      <c r="AQ7" s="143"/>
      <c r="AR7" s="143"/>
      <c r="AS7" s="831" t="s">
        <v>230</v>
      </c>
      <c r="AT7" s="831" t="s">
        <v>611</v>
      </c>
      <c r="AU7" s="855"/>
      <c r="AV7" s="855"/>
    </row>
    <row r="8" spans="1:48" ht="24" customHeight="1" x14ac:dyDescent="0.2">
      <c r="A8" s="143"/>
      <c r="B8" s="138"/>
      <c r="C8" s="855"/>
      <c r="D8" s="146" t="s">
        <v>220</v>
      </c>
      <c r="E8" s="442" t="s">
        <v>220</v>
      </c>
      <c r="F8" s="143"/>
      <c r="G8" s="855"/>
      <c r="H8" s="146" t="s">
        <v>140</v>
      </c>
      <c r="I8" s="442" t="s">
        <v>231</v>
      </c>
      <c r="J8" s="442" t="s">
        <v>1</v>
      </c>
      <c r="K8" s="442" t="s">
        <v>140</v>
      </c>
      <c r="L8" s="442" t="s">
        <v>141</v>
      </c>
      <c r="M8" s="442" t="s">
        <v>1</v>
      </c>
      <c r="N8" s="442" t="s">
        <v>140</v>
      </c>
      <c r="O8" s="442" t="s">
        <v>141</v>
      </c>
      <c r="P8" s="442" t="s">
        <v>1</v>
      </c>
      <c r="Q8" s="442" t="s">
        <v>140</v>
      </c>
      <c r="R8" s="442" t="s">
        <v>141</v>
      </c>
      <c r="S8" s="442" t="s">
        <v>1</v>
      </c>
      <c r="T8" s="442" t="s">
        <v>140</v>
      </c>
      <c r="U8" s="441" t="s">
        <v>141</v>
      </c>
      <c r="V8" s="441" t="s">
        <v>1</v>
      </c>
      <c r="W8" s="441" t="s">
        <v>140</v>
      </c>
      <c r="X8" s="442" t="s">
        <v>141</v>
      </c>
      <c r="Y8" s="442" t="s">
        <v>1</v>
      </c>
      <c r="Z8" s="442" t="s">
        <v>140</v>
      </c>
      <c r="AA8" s="442" t="s">
        <v>141</v>
      </c>
      <c r="AB8" s="442" t="s">
        <v>1</v>
      </c>
      <c r="AC8" s="442" t="s">
        <v>232</v>
      </c>
      <c r="AD8" s="441" t="s">
        <v>232</v>
      </c>
      <c r="AE8" s="146" t="s">
        <v>142</v>
      </c>
      <c r="AF8" s="441" t="s">
        <v>142</v>
      </c>
      <c r="AG8" s="442" t="s">
        <v>143</v>
      </c>
      <c r="AH8" s="442" t="s">
        <v>144</v>
      </c>
      <c r="AI8" s="442" t="s">
        <v>144</v>
      </c>
      <c r="AJ8" s="442" t="s">
        <v>144</v>
      </c>
      <c r="AK8" s="442" t="s">
        <v>144</v>
      </c>
      <c r="AL8" s="442" t="s">
        <v>144</v>
      </c>
      <c r="AM8" s="851"/>
      <c r="AN8" s="442" t="s">
        <v>233</v>
      </c>
      <c r="AO8" s="442" t="s">
        <v>145</v>
      </c>
      <c r="AP8" s="442" t="s">
        <v>140</v>
      </c>
      <c r="AQ8" s="442" t="s">
        <v>141</v>
      </c>
      <c r="AR8" s="442" t="s">
        <v>1</v>
      </c>
      <c r="AS8" s="832"/>
      <c r="AT8" s="832"/>
      <c r="AU8" s="855"/>
      <c r="AV8" s="855"/>
    </row>
    <row r="9" spans="1:48" ht="24" customHeight="1" x14ac:dyDescent="0.2">
      <c r="A9" s="143"/>
      <c r="B9" s="138"/>
      <c r="C9" s="855"/>
      <c r="D9" s="138"/>
      <c r="E9" s="143"/>
      <c r="F9" s="143"/>
      <c r="G9" s="855"/>
      <c r="H9" s="138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8"/>
      <c r="V9" s="155"/>
      <c r="W9" s="148"/>
      <c r="X9" s="143"/>
      <c r="Y9" s="143"/>
      <c r="Z9" s="143"/>
      <c r="AA9" s="143"/>
      <c r="AB9" s="143"/>
      <c r="AC9" s="143"/>
      <c r="AD9" s="148"/>
      <c r="AE9" s="138"/>
      <c r="AF9" s="155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832"/>
      <c r="AT9" s="833"/>
      <c r="AU9" s="156"/>
      <c r="AV9" s="155"/>
    </row>
    <row r="10" spans="1:48" s="318" customFormat="1" ht="26.1" customHeight="1" x14ac:dyDescent="0.2">
      <c r="A10" s="312"/>
      <c r="B10" s="313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/>
      <c r="W10" s="315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6"/>
      <c r="AU10" s="317"/>
      <c r="AV10" s="314"/>
    </row>
    <row r="11" spans="1:48" s="318" customFormat="1" ht="26.1" customHeight="1" x14ac:dyDescent="0.2">
      <c r="A11" s="842" t="s">
        <v>234</v>
      </c>
      <c r="B11" s="843"/>
      <c r="C11" s="157">
        <v>179</v>
      </c>
      <c r="D11" s="158">
        <f>SUM(D12:D14)</f>
        <v>979</v>
      </c>
      <c r="E11" s="158">
        <f>SUM(E12:E14)</f>
        <v>5</v>
      </c>
      <c r="F11" s="158">
        <f>SUM(F12:F14)</f>
        <v>984</v>
      </c>
      <c r="G11" s="158">
        <f t="shared" ref="G11:AV11" si="0">SUM(G12:G14)</f>
        <v>11844</v>
      </c>
      <c r="H11" s="158">
        <f t="shared" si="0"/>
        <v>18891</v>
      </c>
      <c r="I11" s="158">
        <f t="shared" si="0"/>
        <v>17920</v>
      </c>
      <c r="J11" s="158">
        <f t="shared" si="0"/>
        <v>36811</v>
      </c>
      <c r="K11" s="158">
        <f t="shared" si="0"/>
        <v>19342</v>
      </c>
      <c r="L11" s="158">
        <f t="shared" si="0"/>
        <v>18472</v>
      </c>
      <c r="M11" s="158">
        <f t="shared" si="0"/>
        <v>37814</v>
      </c>
      <c r="N11" s="158">
        <f t="shared" si="0"/>
        <v>19474</v>
      </c>
      <c r="O11" s="158">
        <f t="shared" si="0"/>
        <v>18667</v>
      </c>
      <c r="P11" s="158">
        <f t="shared" si="0"/>
        <v>38141</v>
      </c>
      <c r="Q11" s="158">
        <f t="shared" si="0"/>
        <v>19797</v>
      </c>
      <c r="R11" s="158">
        <f t="shared" si="0"/>
        <v>19311</v>
      </c>
      <c r="S11" s="158">
        <f t="shared" si="0"/>
        <v>39108</v>
      </c>
      <c r="T11" s="158">
        <f t="shared" si="0"/>
        <v>20356</v>
      </c>
      <c r="U11" s="158">
        <f t="shared" si="0"/>
        <v>19524</v>
      </c>
      <c r="V11" s="159">
        <f t="shared" si="0"/>
        <v>39880</v>
      </c>
      <c r="W11" s="159">
        <f t="shared" si="0"/>
        <v>20555</v>
      </c>
      <c r="X11" s="158">
        <f t="shared" si="0"/>
        <v>19405</v>
      </c>
      <c r="Y11" s="158">
        <f t="shared" si="0"/>
        <v>39960</v>
      </c>
      <c r="Z11" s="158">
        <f t="shared" si="0"/>
        <v>118415</v>
      </c>
      <c r="AA11" s="158">
        <f t="shared" si="0"/>
        <v>113299</v>
      </c>
      <c r="AB11" s="158">
        <f t="shared" si="0"/>
        <v>231714</v>
      </c>
      <c r="AC11" s="158">
        <f t="shared" si="0"/>
        <v>3088</v>
      </c>
      <c r="AD11" s="158">
        <f t="shared" si="0"/>
        <v>12081</v>
      </c>
      <c r="AE11" s="158">
        <f t="shared" si="0"/>
        <v>960</v>
      </c>
      <c r="AF11" s="158">
        <f t="shared" si="0"/>
        <v>3</v>
      </c>
      <c r="AG11" s="158">
        <f t="shared" si="0"/>
        <v>985</v>
      </c>
      <c r="AH11" s="158">
        <f t="shared" si="0"/>
        <v>218</v>
      </c>
      <c r="AI11" s="158">
        <f t="shared" si="0"/>
        <v>0</v>
      </c>
      <c r="AJ11" s="158">
        <f t="shared" si="0"/>
        <v>15386</v>
      </c>
      <c r="AK11" s="158">
        <f t="shared" ref="AK11" si="1">SUM(AK12:AK14)</f>
        <v>70</v>
      </c>
      <c r="AL11" s="158">
        <f t="shared" si="0"/>
        <v>1003</v>
      </c>
      <c r="AM11" s="158">
        <f t="shared" ref="AM11" si="2">SUM(AM12:AM14)</f>
        <v>4</v>
      </c>
      <c r="AN11" s="158">
        <f t="shared" si="0"/>
        <v>330</v>
      </c>
      <c r="AO11" s="158">
        <f t="shared" si="0"/>
        <v>69</v>
      </c>
      <c r="AP11" s="158">
        <f t="shared" si="0"/>
        <v>8797</v>
      </c>
      <c r="AQ11" s="158">
        <f>SUM(AQ12:AQ14)</f>
        <v>10231</v>
      </c>
      <c r="AR11" s="158">
        <f t="shared" si="0"/>
        <v>19028</v>
      </c>
      <c r="AS11" s="158">
        <f t="shared" si="0"/>
        <v>1002</v>
      </c>
      <c r="AT11" s="158">
        <f t="shared" si="0"/>
        <v>29</v>
      </c>
      <c r="AU11" s="158">
        <f t="shared" si="0"/>
        <v>2450</v>
      </c>
      <c r="AV11" s="159">
        <f t="shared" si="0"/>
        <v>3481</v>
      </c>
    </row>
    <row r="12" spans="1:48" s="318" customFormat="1" ht="26.1" customHeight="1" x14ac:dyDescent="0.2">
      <c r="A12" s="842" t="s">
        <v>147</v>
      </c>
      <c r="B12" s="843"/>
      <c r="C12" s="157">
        <v>0</v>
      </c>
      <c r="D12" s="159">
        <f t="shared" ref="D12:Y12" si="3">SUM(D16:D29)</f>
        <v>973</v>
      </c>
      <c r="E12" s="159">
        <f t="shared" si="3"/>
        <v>5</v>
      </c>
      <c r="F12" s="159">
        <f t="shared" si="3"/>
        <v>978</v>
      </c>
      <c r="G12" s="159">
        <f t="shared" si="3"/>
        <v>11793</v>
      </c>
      <c r="H12" s="159">
        <f t="shared" si="3"/>
        <v>18779</v>
      </c>
      <c r="I12" s="159">
        <f t="shared" si="3"/>
        <v>17805</v>
      </c>
      <c r="J12" s="127">
        <f t="shared" si="3"/>
        <v>36584</v>
      </c>
      <c r="K12" s="159">
        <f t="shared" si="3"/>
        <v>19244</v>
      </c>
      <c r="L12" s="159">
        <f t="shared" si="3"/>
        <v>18343</v>
      </c>
      <c r="M12" s="127">
        <f t="shared" si="3"/>
        <v>37587</v>
      </c>
      <c r="N12" s="159">
        <f t="shared" si="3"/>
        <v>19363</v>
      </c>
      <c r="O12" s="159">
        <f t="shared" si="3"/>
        <v>18548</v>
      </c>
      <c r="P12" s="127">
        <f t="shared" si="3"/>
        <v>37911</v>
      </c>
      <c r="Q12" s="159">
        <f t="shared" si="3"/>
        <v>19688</v>
      </c>
      <c r="R12" s="159">
        <f t="shared" si="3"/>
        <v>19191</v>
      </c>
      <c r="S12" s="127">
        <f t="shared" si="3"/>
        <v>38879</v>
      </c>
      <c r="T12" s="159">
        <f t="shared" si="3"/>
        <v>20246</v>
      </c>
      <c r="U12" s="159">
        <f t="shared" si="3"/>
        <v>19402</v>
      </c>
      <c r="V12" s="544">
        <f t="shared" si="3"/>
        <v>39648</v>
      </c>
      <c r="W12" s="159">
        <f t="shared" si="3"/>
        <v>20456</v>
      </c>
      <c r="X12" s="159">
        <f t="shared" si="3"/>
        <v>19273</v>
      </c>
      <c r="Y12" s="127">
        <f t="shared" si="3"/>
        <v>39729</v>
      </c>
      <c r="Z12" s="159">
        <f t="shared" ref="Z12:AA14" si="4">H12+K12+N12+Q12+T12+W12</f>
        <v>117776</v>
      </c>
      <c r="AA12" s="159">
        <f t="shared" si="4"/>
        <v>112562</v>
      </c>
      <c r="AB12" s="127">
        <f>Z12+AA12</f>
        <v>230338</v>
      </c>
      <c r="AC12" s="159">
        <f>SUM(AC16:AC29)</f>
        <v>3085</v>
      </c>
      <c r="AD12" s="159">
        <f>SUM(AD16:AD29)</f>
        <v>12069</v>
      </c>
      <c r="AE12" s="159">
        <f t="shared" ref="AE12:AV12" si="5">SUM(AE16:AE29)</f>
        <v>958</v>
      </c>
      <c r="AF12" s="159">
        <f t="shared" si="5"/>
        <v>0</v>
      </c>
      <c r="AG12" s="159">
        <f t="shared" si="5"/>
        <v>984</v>
      </c>
      <c r="AH12" s="159">
        <f t="shared" si="5"/>
        <v>215</v>
      </c>
      <c r="AI12" s="159">
        <f t="shared" si="5"/>
        <v>0</v>
      </c>
      <c r="AJ12" s="159">
        <f t="shared" si="5"/>
        <v>15325</v>
      </c>
      <c r="AK12" s="159">
        <f t="shared" ref="AK12" si="6">SUM(AK16:AK29)</f>
        <v>69</v>
      </c>
      <c r="AL12" s="159">
        <f t="shared" si="5"/>
        <v>999</v>
      </c>
      <c r="AM12" s="159">
        <f t="shared" ref="AM12" si="7">SUM(AM16:AM29)</f>
        <v>3</v>
      </c>
      <c r="AN12" s="159">
        <f t="shared" si="5"/>
        <v>327</v>
      </c>
      <c r="AO12" s="159">
        <f t="shared" si="5"/>
        <v>69</v>
      </c>
      <c r="AP12" s="159">
        <f t="shared" si="5"/>
        <v>8752</v>
      </c>
      <c r="AQ12" s="159">
        <f t="shared" si="5"/>
        <v>10197</v>
      </c>
      <c r="AR12" s="159">
        <f t="shared" si="5"/>
        <v>18949</v>
      </c>
      <c r="AS12" s="159">
        <f t="shared" si="5"/>
        <v>1002</v>
      </c>
      <c r="AT12" s="159">
        <f t="shared" si="5"/>
        <v>29</v>
      </c>
      <c r="AU12" s="159">
        <f t="shared" si="5"/>
        <v>2445</v>
      </c>
      <c r="AV12" s="159">
        <f t="shared" si="5"/>
        <v>3476</v>
      </c>
    </row>
    <row r="13" spans="1:48" s="318" customFormat="1" ht="26.1" customHeight="1" x14ac:dyDescent="0.2">
      <c r="A13" s="842" t="s">
        <v>148</v>
      </c>
      <c r="B13" s="843"/>
      <c r="C13" s="157">
        <v>0</v>
      </c>
      <c r="D13" s="160">
        <v>3</v>
      </c>
      <c r="E13" s="160">
        <v>0</v>
      </c>
      <c r="F13" s="157">
        <f>D13+E13</f>
        <v>3</v>
      </c>
      <c r="G13" s="160">
        <v>39</v>
      </c>
      <c r="H13" s="160">
        <v>101</v>
      </c>
      <c r="I13" s="160">
        <v>103</v>
      </c>
      <c r="J13" s="127">
        <f>H13+I13</f>
        <v>204</v>
      </c>
      <c r="K13" s="160">
        <v>92</v>
      </c>
      <c r="L13" s="160">
        <v>115</v>
      </c>
      <c r="M13" s="127">
        <f>K13+L13</f>
        <v>207</v>
      </c>
      <c r="N13" s="160">
        <v>102</v>
      </c>
      <c r="O13" s="160">
        <v>109</v>
      </c>
      <c r="P13" s="127">
        <f>N13+O13</f>
        <v>211</v>
      </c>
      <c r="Q13" s="160">
        <v>95</v>
      </c>
      <c r="R13" s="160">
        <v>112</v>
      </c>
      <c r="S13" s="127">
        <f>Q13+R13</f>
        <v>207</v>
      </c>
      <c r="T13" s="160">
        <v>95</v>
      </c>
      <c r="U13" s="160">
        <v>110</v>
      </c>
      <c r="V13" s="544">
        <f>T13+U13</f>
        <v>205</v>
      </c>
      <c r="W13" s="160">
        <v>90</v>
      </c>
      <c r="X13" s="160">
        <v>115</v>
      </c>
      <c r="Y13" s="127">
        <f>W13+X13</f>
        <v>205</v>
      </c>
      <c r="Z13" s="159">
        <f t="shared" si="4"/>
        <v>575</v>
      </c>
      <c r="AA13" s="159">
        <f t="shared" si="4"/>
        <v>664</v>
      </c>
      <c r="AB13" s="127">
        <f>Z13+AA13</f>
        <v>1239</v>
      </c>
      <c r="AC13" s="157">
        <v>3</v>
      </c>
      <c r="AD13" s="157">
        <v>12</v>
      </c>
      <c r="AE13" s="157">
        <v>0</v>
      </c>
      <c r="AF13" s="157">
        <v>3</v>
      </c>
      <c r="AG13" s="157">
        <v>0</v>
      </c>
      <c r="AH13" s="157">
        <v>3</v>
      </c>
      <c r="AI13" s="157">
        <v>0</v>
      </c>
      <c r="AJ13" s="157">
        <v>48</v>
      </c>
      <c r="AK13" s="157">
        <v>0</v>
      </c>
      <c r="AL13" s="157">
        <v>4</v>
      </c>
      <c r="AM13" s="157">
        <v>0</v>
      </c>
      <c r="AN13" s="157">
        <v>3</v>
      </c>
      <c r="AO13" s="157">
        <v>0</v>
      </c>
      <c r="AP13" s="157">
        <v>39</v>
      </c>
      <c r="AQ13" s="157">
        <v>22</v>
      </c>
      <c r="AR13" s="157">
        <v>61</v>
      </c>
      <c r="AS13" s="160">
        <v>0</v>
      </c>
      <c r="AT13" s="161">
        <v>0</v>
      </c>
      <c r="AU13" s="545">
        <v>3</v>
      </c>
      <c r="AV13" s="157">
        <f>SUM(AS13:AU13)</f>
        <v>3</v>
      </c>
    </row>
    <row r="14" spans="1:48" s="318" customFormat="1" ht="26.1" customHeight="1" x14ac:dyDescent="0.2">
      <c r="A14" s="842" t="s">
        <v>149</v>
      </c>
      <c r="B14" s="843"/>
      <c r="C14" s="157">
        <v>0</v>
      </c>
      <c r="D14" s="160">
        <v>3</v>
      </c>
      <c r="E14" s="160">
        <v>0</v>
      </c>
      <c r="F14" s="157">
        <f>D14+E14</f>
        <v>3</v>
      </c>
      <c r="G14" s="160">
        <v>12</v>
      </c>
      <c r="H14" s="160">
        <v>11</v>
      </c>
      <c r="I14" s="160">
        <v>12</v>
      </c>
      <c r="J14" s="127">
        <f>H14+I14</f>
        <v>23</v>
      </c>
      <c r="K14" s="160">
        <v>6</v>
      </c>
      <c r="L14" s="160">
        <v>14</v>
      </c>
      <c r="M14" s="127">
        <f>K14+L14</f>
        <v>20</v>
      </c>
      <c r="N14" s="160">
        <v>9</v>
      </c>
      <c r="O14" s="160">
        <v>10</v>
      </c>
      <c r="P14" s="127">
        <f>N14+O14</f>
        <v>19</v>
      </c>
      <c r="Q14" s="160">
        <v>14</v>
      </c>
      <c r="R14" s="160">
        <v>8</v>
      </c>
      <c r="S14" s="127">
        <f>Q14+R14</f>
        <v>22</v>
      </c>
      <c r="T14" s="160">
        <v>15</v>
      </c>
      <c r="U14" s="160">
        <v>12</v>
      </c>
      <c r="V14" s="544">
        <f>T14+U14</f>
        <v>27</v>
      </c>
      <c r="W14" s="160">
        <v>9</v>
      </c>
      <c r="X14" s="160">
        <v>17</v>
      </c>
      <c r="Y14" s="127">
        <f>W14+X14</f>
        <v>26</v>
      </c>
      <c r="Z14" s="159">
        <f t="shared" si="4"/>
        <v>64</v>
      </c>
      <c r="AA14" s="159">
        <f t="shared" si="4"/>
        <v>73</v>
      </c>
      <c r="AB14" s="127">
        <f>Z14+AA14</f>
        <v>137</v>
      </c>
      <c r="AC14" s="160">
        <v>0</v>
      </c>
      <c r="AD14" s="160" t="s">
        <v>499</v>
      </c>
      <c r="AE14" s="160">
        <v>2</v>
      </c>
      <c r="AF14" s="157">
        <v>0</v>
      </c>
      <c r="AG14" s="160">
        <v>1</v>
      </c>
      <c r="AH14" s="157">
        <v>0</v>
      </c>
      <c r="AI14" s="157">
        <v>0</v>
      </c>
      <c r="AJ14" s="160">
        <v>13</v>
      </c>
      <c r="AK14" s="160">
        <v>1</v>
      </c>
      <c r="AL14" s="160">
        <v>0</v>
      </c>
      <c r="AM14" s="160">
        <v>1</v>
      </c>
      <c r="AN14" s="160">
        <v>0</v>
      </c>
      <c r="AO14" s="160">
        <v>0</v>
      </c>
      <c r="AP14" s="160">
        <v>6</v>
      </c>
      <c r="AQ14" s="160">
        <v>12</v>
      </c>
      <c r="AR14" s="157">
        <v>18</v>
      </c>
      <c r="AS14" s="160">
        <v>0</v>
      </c>
      <c r="AT14" s="161">
        <v>0</v>
      </c>
      <c r="AU14" s="546">
        <v>2</v>
      </c>
      <c r="AV14" s="547">
        <f>SUM(AS14:AU14)</f>
        <v>2</v>
      </c>
    </row>
    <row r="15" spans="1:48" s="318" customFormat="1" ht="26.1" customHeight="1" x14ac:dyDescent="0.2">
      <c r="A15" s="319"/>
      <c r="B15" s="320"/>
      <c r="C15" s="321"/>
      <c r="D15" s="322"/>
      <c r="E15" s="322"/>
      <c r="F15" s="321"/>
      <c r="G15" s="322"/>
      <c r="H15" s="322"/>
      <c r="I15" s="322"/>
      <c r="J15" s="321"/>
      <c r="K15" s="322"/>
      <c r="L15" s="322"/>
      <c r="M15" s="321"/>
      <c r="N15" s="322"/>
      <c r="O15" s="322"/>
      <c r="P15" s="321"/>
      <c r="Q15" s="322"/>
      <c r="R15" s="322"/>
      <c r="S15" s="321"/>
      <c r="T15" s="322"/>
      <c r="U15" s="322"/>
      <c r="V15" s="323"/>
      <c r="W15" s="324"/>
      <c r="X15" s="322"/>
      <c r="Y15" s="321"/>
      <c r="Z15" s="323"/>
      <c r="AA15" s="323"/>
      <c r="AB15" s="321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1"/>
      <c r="AS15" s="322"/>
      <c r="AT15" s="325"/>
      <c r="AU15" s="326"/>
      <c r="AV15" s="327"/>
    </row>
    <row r="16" spans="1:48" s="318" customFormat="1" ht="51" customHeight="1" x14ac:dyDescent="0.2">
      <c r="A16" s="312"/>
      <c r="B16" s="328" t="s">
        <v>189</v>
      </c>
      <c r="C16" s="329">
        <v>24</v>
      </c>
      <c r="D16" s="548">
        <v>57</v>
      </c>
      <c r="E16" s="330">
        <v>0</v>
      </c>
      <c r="F16" s="548">
        <f>D16+E16</f>
        <v>57</v>
      </c>
      <c r="G16" s="330">
        <v>665</v>
      </c>
      <c r="H16" s="548">
        <v>855</v>
      </c>
      <c r="I16" s="330">
        <v>805</v>
      </c>
      <c r="J16" s="548">
        <v>1660</v>
      </c>
      <c r="K16" s="330">
        <v>853</v>
      </c>
      <c r="L16" s="548">
        <v>885</v>
      </c>
      <c r="M16" s="548">
        <v>1738</v>
      </c>
      <c r="N16" s="548">
        <v>890</v>
      </c>
      <c r="O16" s="330">
        <v>801</v>
      </c>
      <c r="P16" s="548">
        <v>1691</v>
      </c>
      <c r="Q16" s="330">
        <v>898</v>
      </c>
      <c r="R16" s="548">
        <v>898</v>
      </c>
      <c r="S16" s="548">
        <v>1796</v>
      </c>
      <c r="T16" s="549">
        <v>922</v>
      </c>
      <c r="U16" s="549">
        <v>967</v>
      </c>
      <c r="V16" s="548">
        <v>1889</v>
      </c>
      <c r="W16" s="329">
        <v>979</v>
      </c>
      <c r="X16" s="548">
        <v>910</v>
      </c>
      <c r="Y16" s="548">
        <v>1889</v>
      </c>
      <c r="Z16" s="375">
        <v>5397</v>
      </c>
      <c r="AA16" s="375">
        <v>5266</v>
      </c>
      <c r="AB16" s="548">
        <v>10663</v>
      </c>
      <c r="AC16" s="330">
        <v>199</v>
      </c>
      <c r="AD16" s="548">
        <v>528</v>
      </c>
      <c r="AE16" s="330">
        <v>58</v>
      </c>
      <c r="AF16" s="548">
        <v>0</v>
      </c>
      <c r="AG16" s="330">
        <v>60</v>
      </c>
      <c r="AH16" s="548">
        <v>13</v>
      </c>
      <c r="AI16" s="330">
        <v>0</v>
      </c>
      <c r="AJ16" s="548">
        <v>871</v>
      </c>
      <c r="AK16" s="330">
        <v>2</v>
      </c>
      <c r="AL16" s="550">
        <v>59</v>
      </c>
      <c r="AM16" s="330">
        <v>0</v>
      </c>
      <c r="AN16" s="548">
        <v>19</v>
      </c>
      <c r="AO16" s="330">
        <v>7</v>
      </c>
      <c r="AP16" s="548">
        <v>522</v>
      </c>
      <c r="AQ16" s="330">
        <v>567</v>
      </c>
      <c r="AR16" s="548">
        <v>1089</v>
      </c>
      <c r="AS16" s="551">
        <v>60</v>
      </c>
      <c r="AT16" s="330">
        <v>1</v>
      </c>
      <c r="AU16" s="548">
        <v>135</v>
      </c>
      <c r="AV16" s="551">
        <v>196</v>
      </c>
    </row>
    <row r="17" spans="1:48" s="318" customFormat="1" ht="51.6" customHeight="1" x14ac:dyDescent="0.2">
      <c r="A17" s="331"/>
      <c r="B17" s="332" t="s">
        <v>235</v>
      </c>
      <c r="C17" s="333">
        <v>8</v>
      </c>
      <c r="D17" s="552">
        <v>259</v>
      </c>
      <c r="E17" s="334">
        <v>3</v>
      </c>
      <c r="F17" s="552">
        <f>D17+E17</f>
        <v>262</v>
      </c>
      <c r="G17" s="334">
        <v>4238</v>
      </c>
      <c r="H17" s="552">
        <v>9220</v>
      </c>
      <c r="I17" s="334">
        <v>8782</v>
      </c>
      <c r="J17" s="552">
        <v>18002</v>
      </c>
      <c r="K17" s="334">
        <v>9274</v>
      </c>
      <c r="L17" s="552">
        <v>8811</v>
      </c>
      <c r="M17" s="552">
        <v>18085</v>
      </c>
      <c r="N17" s="552">
        <v>9269</v>
      </c>
      <c r="O17" s="334">
        <v>8846</v>
      </c>
      <c r="P17" s="552">
        <v>18115</v>
      </c>
      <c r="Q17" s="334">
        <v>9255</v>
      </c>
      <c r="R17" s="552">
        <v>9132</v>
      </c>
      <c r="S17" s="552">
        <v>18387</v>
      </c>
      <c r="T17" s="553">
        <v>9687</v>
      </c>
      <c r="U17" s="553">
        <v>9209</v>
      </c>
      <c r="V17" s="552">
        <v>18896</v>
      </c>
      <c r="W17" s="333">
        <v>9645</v>
      </c>
      <c r="X17" s="552">
        <v>9202</v>
      </c>
      <c r="Y17" s="552">
        <v>18847</v>
      </c>
      <c r="Z17" s="321">
        <v>56350</v>
      </c>
      <c r="AA17" s="321">
        <v>53982</v>
      </c>
      <c r="AB17" s="552">
        <v>110332</v>
      </c>
      <c r="AC17" s="334">
        <v>669</v>
      </c>
      <c r="AD17" s="552">
        <v>3192</v>
      </c>
      <c r="AE17" s="334">
        <v>257</v>
      </c>
      <c r="AF17" s="552">
        <v>0</v>
      </c>
      <c r="AG17" s="334">
        <v>278</v>
      </c>
      <c r="AH17" s="552">
        <v>65</v>
      </c>
      <c r="AI17" s="334">
        <v>0</v>
      </c>
      <c r="AJ17" s="552">
        <v>5562</v>
      </c>
      <c r="AK17" s="334">
        <v>3</v>
      </c>
      <c r="AL17" s="552">
        <v>294</v>
      </c>
      <c r="AM17" s="334">
        <v>0</v>
      </c>
      <c r="AN17" s="552">
        <v>109</v>
      </c>
      <c r="AO17" s="334">
        <v>0</v>
      </c>
      <c r="AP17" s="552">
        <v>2861</v>
      </c>
      <c r="AQ17" s="334">
        <v>3707</v>
      </c>
      <c r="AR17" s="552">
        <v>6568</v>
      </c>
      <c r="AS17" s="554">
        <v>293</v>
      </c>
      <c r="AT17" s="334">
        <v>27</v>
      </c>
      <c r="AU17" s="552">
        <v>398</v>
      </c>
      <c r="AV17" s="554">
        <v>718</v>
      </c>
    </row>
    <row r="18" spans="1:48" s="318" customFormat="1" ht="51" customHeight="1" x14ac:dyDescent="0.2">
      <c r="A18" s="844" t="s">
        <v>236</v>
      </c>
      <c r="B18" s="332" t="s">
        <v>190</v>
      </c>
      <c r="C18" s="333">
        <v>20</v>
      </c>
      <c r="D18" s="552">
        <v>56</v>
      </c>
      <c r="E18" s="334">
        <v>1</v>
      </c>
      <c r="F18" s="552">
        <f t="shared" ref="F18:F28" si="8">D18+E18</f>
        <v>57</v>
      </c>
      <c r="G18" s="334">
        <v>511</v>
      </c>
      <c r="H18" s="552">
        <v>603</v>
      </c>
      <c r="I18" s="334">
        <v>562</v>
      </c>
      <c r="J18" s="552">
        <v>1165</v>
      </c>
      <c r="K18" s="334">
        <v>628</v>
      </c>
      <c r="L18" s="552">
        <v>662</v>
      </c>
      <c r="M18" s="552">
        <v>1290</v>
      </c>
      <c r="N18" s="552">
        <v>667</v>
      </c>
      <c r="O18" s="334">
        <v>606</v>
      </c>
      <c r="P18" s="552">
        <v>1273</v>
      </c>
      <c r="Q18" s="334">
        <v>686</v>
      </c>
      <c r="R18" s="552">
        <v>646</v>
      </c>
      <c r="S18" s="552">
        <v>1332</v>
      </c>
      <c r="T18" s="553">
        <v>730</v>
      </c>
      <c r="U18" s="553">
        <v>642</v>
      </c>
      <c r="V18" s="552">
        <v>1372</v>
      </c>
      <c r="W18" s="333">
        <v>714</v>
      </c>
      <c r="X18" s="552">
        <v>684</v>
      </c>
      <c r="Y18" s="552">
        <v>1398</v>
      </c>
      <c r="Z18" s="321">
        <v>4028</v>
      </c>
      <c r="AA18" s="321">
        <v>3802</v>
      </c>
      <c r="AB18" s="552">
        <v>7830</v>
      </c>
      <c r="AC18" s="334">
        <v>130</v>
      </c>
      <c r="AD18" s="552">
        <v>309</v>
      </c>
      <c r="AE18" s="334">
        <v>56</v>
      </c>
      <c r="AF18" s="552">
        <v>0</v>
      </c>
      <c r="AG18" s="334">
        <v>54</v>
      </c>
      <c r="AH18" s="552">
        <v>10</v>
      </c>
      <c r="AI18" s="334">
        <v>0</v>
      </c>
      <c r="AJ18" s="552">
        <v>637</v>
      </c>
      <c r="AK18" s="334">
        <v>3</v>
      </c>
      <c r="AL18" s="552">
        <v>54</v>
      </c>
      <c r="AM18" s="334">
        <v>0</v>
      </c>
      <c r="AN18" s="552">
        <v>21</v>
      </c>
      <c r="AO18" s="334">
        <v>25</v>
      </c>
      <c r="AP18" s="552">
        <v>408</v>
      </c>
      <c r="AQ18" s="334">
        <v>452</v>
      </c>
      <c r="AR18" s="552">
        <v>860</v>
      </c>
      <c r="AS18" s="554">
        <v>53</v>
      </c>
      <c r="AT18" s="334">
        <v>0</v>
      </c>
      <c r="AU18" s="552">
        <v>194</v>
      </c>
      <c r="AV18" s="554">
        <v>247</v>
      </c>
    </row>
    <row r="19" spans="1:48" s="318" customFormat="1" ht="51.6" customHeight="1" x14ac:dyDescent="0.2">
      <c r="A19" s="845"/>
      <c r="B19" s="332" t="s">
        <v>191</v>
      </c>
      <c r="C19" s="333">
        <v>11</v>
      </c>
      <c r="D19" s="552">
        <v>69</v>
      </c>
      <c r="E19" s="334">
        <v>0</v>
      </c>
      <c r="F19" s="552">
        <f t="shared" si="8"/>
        <v>69</v>
      </c>
      <c r="G19" s="334">
        <v>856</v>
      </c>
      <c r="H19" s="552">
        <v>1403</v>
      </c>
      <c r="I19" s="334">
        <v>1220</v>
      </c>
      <c r="J19" s="552">
        <v>2623</v>
      </c>
      <c r="K19" s="334">
        <v>1459</v>
      </c>
      <c r="L19" s="552">
        <v>1301</v>
      </c>
      <c r="M19" s="552">
        <v>2760</v>
      </c>
      <c r="N19" s="552">
        <v>1452</v>
      </c>
      <c r="O19" s="334">
        <v>1398</v>
      </c>
      <c r="P19" s="552">
        <v>2850</v>
      </c>
      <c r="Q19" s="334">
        <v>1480</v>
      </c>
      <c r="R19" s="552">
        <v>1394</v>
      </c>
      <c r="S19" s="552">
        <v>2874</v>
      </c>
      <c r="T19" s="553">
        <v>1478</v>
      </c>
      <c r="U19" s="553">
        <v>1429</v>
      </c>
      <c r="V19" s="552">
        <v>2907</v>
      </c>
      <c r="W19" s="333">
        <v>1495</v>
      </c>
      <c r="X19" s="552">
        <v>1465</v>
      </c>
      <c r="Y19" s="552">
        <v>2960</v>
      </c>
      <c r="Z19" s="321">
        <v>8767</v>
      </c>
      <c r="AA19" s="321">
        <v>8207</v>
      </c>
      <c r="AB19" s="552">
        <v>16974</v>
      </c>
      <c r="AC19" s="334">
        <v>219</v>
      </c>
      <c r="AD19" s="552">
        <v>887</v>
      </c>
      <c r="AE19" s="334">
        <v>67</v>
      </c>
      <c r="AF19" s="552">
        <v>0</v>
      </c>
      <c r="AG19" s="334">
        <v>71</v>
      </c>
      <c r="AH19" s="552">
        <v>10</v>
      </c>
      <c r="AI19" s="334">
        <v>0</v>
      </c>
      <c r="AJ19" s="552">
        <v>1132</v>
      </c>
      <c r="AK19" s="334">
        <v>3</v>
      </c>
      <c r="AL19" s="552">
        <v>71</v>
      </c>
      <c r="AM19" s="334">
        <v>0</v>
      </c>
      <c r="AN19" s="552">
        <v>19</v>
      </c>
      <c r="AO19" s="334">
        <v>3</v>
      </c>
      <c r="AP19" s="552">
        <v>670</v>
      </c>
      <c r="AQ19" s="334">
        <v>706</v>
      </c>
      <c r="AR19" s="552">
        <v>1376</v>
      </c>
      <c r="AS19" s="554">
        <v>71</v>
      </c>
      <c r="AT19" s="334">
        <v>0</v>
      </c>
      <c r="AU19" s="552">
        <v>164</v>
      </c>
      <c r="AV19" s="554">
        <v>235</v>
      </c>
    </row>
    <row r="20" spans="1:48" s="318" customFormat="1" ht="51.6" customHeight="1" x14ac:dyDescent="0.2">
      <c r="A20" s="845"/>
      <c r="B20" s="332" t="s">
        <v>192</v>
      </c>
      <c r="C20" s="333">
        <v>7</v>
      </c>
      <c r="D20" s="552">
        <v>26</v>
      </c>
      <c r="E20" s="334">
        <v>0</v>
      </c>
      <c r="F20" s="552">
        <f t="shared" si="8"/>
        <v>26</v>
      </c>
      <c r="G20" s="334">
        <v>209</v>
      </c>
      <c r="H20" s="552">
        <v>243</v>
      </c>
      <c r="I20" s="334">
        <v>245</v>
      </c>
      <c r="J20" s="552">
        <v>488</v>
      </c>
      <c r="K20" s="334">
        <v>213</v>
      </c>
      <c r="L20" s="552">
        <v>218</v>
      </c>
      <c r="M20" s="552">
        <v>431</v>
      </c>
      <c r="N20" s="552">
        <v>263</v>
      </c>
      <c r="O20" s="334">
        <v>249</v>
      </c>
      <c r="P20" s="552">
        <v>512</v>
      </c>
      <c r="Q20" s="334">
        <v>243</v>
      </c>
      <c r="R20" s="552">
        <v>243</v>
      </c>
      <c r="S20" s="552">
        <v>486</v>
      </c>
      <c r="T20" s="553">
        <v>253</v>
      </c>
      <c r="U20" s="553">
        <v>259</v>
      </c>
      <c r="V20" s="552">
        <v>512</v>
      </c>
      <c r="W20" s="333">
        <v>280</v>
      </c>
      <c r="X20" s="552">
        <v>214</v>
      </c>
      <c r="Y20" s="552">
        <v>494</v>
      </c>
      <c r="Z20" s="321">
        <v>1495</v>
      </c>
      <c r="AA20" s="321">
        <v>1428</v>
      </c>
      <c r="AB20" s="552">
        <v>2923</v>
      </c>
      <c r="AC20" s="334">
        <v>54</v>
      </c>
      <c r="AD20" s="552">
        <v>153</v>
      </c>
      <c r="AE20" s="334">
        <v>26</v>
      </c>
      <c r="AF20" s="552">
        <v>0</v>
      </c>
      <c r="AG20" s="334">
        <v>26</v>
      </c>
      <c r="AH20" s="552">
        <v>2</v>
      </c>
      <c r="AI20" s="334">
        <v>0</v>
      </c>
      <c r="AJ20" s="552">
        <v>260</v>
      </c>
      <c r="AK20" s="334">
        <v>1</v>
      </c>
      <c r="AL20" s="552">
        <v>27</v>
      </c>
      <c r="AM20" s="334">
        <v>0</v>
      </c>
      <c r="AN20" s="552">
        <v>7</v>
      </c>
      <c r="AO20" s="334">
        <v>6</v>
      </c>
      <c r="AP20" s="552">
        <v>182</v>
      </c>
      <c r="AQ20" s="334">
        <v>173</v>
      </c>
      <c r="AR20" s="552">
        <v>355</v>
      </c>
      <c r="AS20" s="554">
        <v>27</v>
      </c>
      <c r="AT20" s="334">
        <v>0</v>
      </c>
      <c r="AU20" s="552">
        <v>102</v>
      </c>
      <c r="AV20" s="554">
        <v>129</v>
      </c>
    </row>
    <row r="21" spans="1:48" s="318" customFormat="1" ht="51.6" customHeight="1" x14ac:dyDescent="0.2">
      <c r="A21" s="845"/>
      <c r="B21" s="332" t="s">
        <v>193</v>
      </c>
      <c r="C21" s="333">
        <v>11</v>
      </c>
      <c r="D21" s="552">
        <v>83</v>
      </c>
      <c r="E21" s="334">
        <v>0</v>
      </c>
      <c r="F21" s="552">
        <f t="shared" si="8"/>
        <v>83</v>
      </c>
      <c r="G21" s="334">
        <v>793</v>
      </c>
      <c r="H21" s="552">
        <v>1145</v>
      </c>
      <c r="I21" s="334">
        <v>1174</v>
      </c>
      <c r="J21" s="552">
        <v>2319</v>
      </c>
      <c r="K21" s="334">
        <v>1267</v>
      </c>
      <c r="L21" s="552">
        <v>1152</v>
      </c>
      <c r="M21" s="552">
        <v>2419</v>
      </c>
      <c r="N21" s="552">
        <v>1225</v>
      </c>
      <c r="O21" s="334">
        <v>1217</v>
      </c>
      <c r="P21" s="552">
        <v>2442</v>
      </c>
      <c r="Q21" s="334">
        <v>1334</v>
      </c>
      <c r="R21" s="552">
        <v>1263</v>
      </c>
      <c r="S21" s="552">
        <v>2597</v>
      </c>
      <c r="T21" s="553">
        <v>1269</v>
      </c>
      <c r="U21" s="553">
        <v>1295</v>
      </c>
      <c r="V21" s="552">
        <v>2564</v>
      </c>
      <c r="W21" s="333">
        <v>1369</v>
      </c>
      <c r="X21" s="552">
        <v>1289</v>
      </c>
      <c r="Y21" s="552">
        <v>2658</v>
      </c>
      <c r="Z21" s="321">
        <v>7609</v>
      </c>
      <c r="AA21" s="321">
        <v>7390</v>
      </c>
      <c r="AB21" s="552">
        <v>14999</v>
      </c>
      <c r="AC21" s="334">
        <v>187</v>
      </c>
      <c r="AD21" s="552">
        <v>675</v>
      </c>
      <c r="AE21" s="334">
        <v>80</v>
      </c>
      <c r="AF21" s="552">
        <v>0</v>
      </c>
      <c r="AG21" s="334">
        <v>79</v>
      </c>
      <c r="AH21" s="552">
        <v>22</v>
      </c>
      <c r="AI21" s="334">
        <v>0</v>
      </c>
      <c r="AJ21" s="552">
        <v>975</v>
      </c>
      <c r="AK21" s="334">
        <v>14</v>
      </c>
      <c r="AL21" s="552">
        <v>80</v>
      </c>
      <c r="AM21" s="334">
        <v>0</v>
      </c>
      <c r="AN21" s="552">
        <v>26</v>
      </c>
      <c r="AO21" s="334">
        <v>3</v>
      </c>
      <c r="AP21" s="552">
        <v>606</v>
      </c>
      <c r="AQ21" s="334">
        <v>673</v>
      </c>
      <c r="AR21" s="552">
        <v>1279</v>
      </c>
      <c r="AS21" s="554">
        <v>84</v>
      </c>
      <c r="AT21" s="334">
        <v>0</v>
      </c>
      <c r="AU21" s="552">
        <v>139</v>
      </c>
      <c r="AV21" s="554">
        <v>223</v>
      </c>
    </row>
    <row r="22" spans="1:48" s="318" customFormat="1" ht="51.6" customHeight="1" x14ac:dyDescent="0.2">
      <c r="A22" s="845"/>
      <c r="B22" s="332" t="s">
        <v>194</v>
      </c>
      <c r="C22" s="333">
        <v>7</v>
      </c>
      <c r="D22" s="552">
        <v>20</v>
      </c>
      <c r="E22" s="334">
        <v>0</v>
      </c>
      <c r="F22" s="552">
        <f t="shared" si="8"/>
        <v>20</v>
      </c>
      <c r="G22" s="334">
        <v>142</v>
      </c>
      <c r="H22" s="552">
        <v>95</v>
      </c>
      <c r="I22" s="334">
        <v>81</v>
      </c>
      <c r="J22" s="552">
        <v>176</v>
      </c>
      <c r="K22" s="334">
        <v>113</v>
      </c>
      <c r="L22" s="552">
        <v>91</v>
      </c>
      <c r="M22" s="552">
        <v>204</v>
      </c>
      <c r="N22" s="552">
        <v>108</v>
      </c>
      <c r="O22" s="334">
        <v>84</v>
      </c>
      <c r="P22" s="552">
        <v>192</v>
      </c>
      <c r="Q22" s="334">
        <v>107</v>
      </c>
      <c r="R22" s="552">
        <v>109</v>
      </c>
      <c r="S22" s="552">
        <v>216</v>
      </c>
      <c r="T22" s="553">
        <v>118</v>
      </c>
      <c r="U22" s="553">
        <v>109</v>
      </c>
      <c r="V22" s="552">
        <v>227</v>
      </c>
      <c r="W22" s="333">
        <v>114</v>
      </c>
      <c r="X22" s="552">
        <v>100</v>
      </c>
      <c r="Y22" s="552">
        <v>214</v>
      </c>
      <c r="Z22" s="321">
        <v>655</v>
      </c>
      <c r="AA22" s="321">
        <v>574</v>
      </c>
      <c r="AB22" s="552">
        <v>1229</v>
      </c>
      <c r="AC22" s="334">
        <v>57</v>
      </c>
      <c r="AD22" s="552">
        <v>87</v>
      </c>
      <c r="AE22" s="334">
        <v>20</v>
      </c>
      <c r="AF22" s="552">
        <v>0</v>
      </c>
      <c r="AG22" s="334">
        <v>19</v>
      </c>
      <c r="AH22" s="552">
        <v>1</v>
      </c>
      <c r="AI22" s="334">
        <v>0</v>
      </c>
      <c r="AJ22" s="552">
        <v>166</v>
      </c>
      <c r="AK22" s="334">
        <v>7</v>
      </c>
      <c r="AL22" s="552">
        <v>18</v>
      </c>
      <c r="AM22" s="334">
        <v>1</v>
      </c>
      <c r="AN22" s="552">
        <v>3</v>
      </c>
      <c r="AO22" s="334">
        <v>0</v>
      </c>
      <c r="AP22" s="552">
        <v>114</v>
      </c>
      <c r="AQ22" s="334">
        <v>121</v>
      </c>
      <c r="AR22" s="552">
        <v>235</v>
      </c>
      <c r="AS22" s="554">
        <v>19</v>
      </c>
      <c r="AT22" s="334">
        <v>0</v>
      </c>
      <c r="AU22" s="552">
        <v>44</v>
      </c>
      <c r="AV22" s="554">
        <v>63</v>
      </c>
    </row>
    <row r="23" spans="1:48" s="318" customFormat="1" ht="51.6" customHeight="1" x14ac:dyDescent="0.2">
      <c r="A23" s="845"/>
      <c r="B23" s="332" t="s">
        <v>195</v>
      </c>
      <c r="C23" s="333">
        <v>23</v>
      </c>
      <c r="D23" s="552">
        <v>114</v>
      </c>
      <c r="E23" s="334">
        <v>0</v>
      </c>
      <c r="F23" s="552">
        <f t="shared" si="8"/>
        <v>114</v>
      </c>
      <c r="G23" s="334">
        <v>1356</v>
      </c>
      <c r="H23" s="552">
        <v>1667</v>
      </c>
      <c r="I23" s="334">
        <v>1630</v>
      </c>
      <c r="J23" s="552">
        <v>3297</v>
      </c>
      <c r="K23" s="334">
        <v>1745</v>
      </c>
      <c r="L23" s="552">
        <v>1705</v>
      </c>
      <c r="M23" s="552">
        <v>3450</v>
      </c>
      <c r="N23" s="552">
        <v>1765</v>
      </c>
      <c r="O23" s="334">
        <v>1691</v>
      </c>
      <c r="P23" s="552">
        <v>3456</v>
      </c>
      <c r="Q23" s="334">
        <v>1815</v>
      </c>
      <c r="R23" s="552">
        <v>1756</v>
      </c>
      <c r="S23" s="552">
        <v>3571</v>
      </c>
      <c r="T23" s="553">
        <v>1834</v>
      </c>
      <c r="U23" s="553">
        <v>1736</v>
      </c>
      <c r="V23" s="552">
        <v>3570</v>
      </c>
      <c r="W23" s="333">
        <v>1862</v>
      </c>
      <c r="X23" s="552">
        <v>1740</v>
      </c>
      <c r="Y23" s="552">
        <v>3602</v>
      </c>
      <c r="Z23" s="321">
        <v>10688</v>
      </c>
      <c r="AA23" s="321">
        <v>10258</v>
      </c>
      <c r="AB23" s="552">
        <v>20946</v>
      </c>
      <c r="AC23" s="334">
        <v>492</v>
      </c>
      <c r="AD23" s="552">
        <v>2044</v>
      </c>
      <c r="AE23" s="334">
        <v>109</v>
      </c>
      <c r="AF23" s="552">
        <v>0</v>
      </c>
      <c r="AG23" s="334">
        <v>113</v>
      </c>
      <c r="AH23" s="552">
        <v>43</v>
      </c>
      <c r="AI23" s="334">
        <v>0</v>
      </c>
      <c r="AJ23" s="552">
        <v>1739</v>
      </c>
      <c r="AK23" s="334">
        <v>9</v>
      </c>
      <c r="AL23" s="552">
        <v>112</v>
      </c>
      <c r="AM23" s="334">
        <v>0</v>
      </c>
      <c r="AN23" s="552">
        <v>39</v>
      </c>
      <c r="AO23" s="334">
        <v>6</v>
      </c>
      <c r="AP23" s="552">
        <v>1018</v>
      </c>
      <c r="AQ23" s="334">
        <v>1152</v>
      </c>
      <c r="AR23" s="552">
        <v>2170</v>
      </c>
      <c r="AS23" s="554">
        <v>111</v>
      </c>
      <c r="AT23" s="334">
        <v>0</v>
      </c>
      <c r="AU23" s="552">
        <v>480</v>
      </c>
      <c r="AV23" s="554">
        <v>591</v>
      </c>
    </row>
    <row r="24" spans="1:48" s="318" customFormat="1" ht="51.6" customHeight="1" x14ac:dyDescent="0.2">
      <c r="A24" s="845"/>
      <c r="B24" s="332" t="s">
        <v>162</v>
      </c>
      <c r="C24" s="333">
        <v>8</v>
      </c>
      <c r="D24" s="552">
        <v>17</v>
      </c>
      <c r="E24" s="334">
        <v>0</v>
      </c>
      <c r="F24" s="552">
        <f t="shared" si="8"/>
        <v>17</v>
      </c>
      <c r="G24" s="334">
        <v>148</v>
      </c>
      <c r="H24" s="552">
        <v>121</v>
      </c>
      <c r="I24" s="334">
        <v>127</v>
      </c>
      <c r="J24" s="552">
        <v>248</v>
      </c>
      <c r="K24" s="334">
        <v>149</v>
      </c>
      <c r="L24" s="552">
        <v>126</v>
      </c>
      <c r="M24" s="552">
        <v>275</v>
      </c>
      <c r="N24" s="552">
        <v>154</v>
      </c>
      <c r="O24" s="334">
        <v>139</v>
      </c>
      <c r="P24" s="552">
        <v>293</v>
      </c>
      <c r="Q24" s="334">
        <v>147</v>
      </c>
      <c r="R24" s="552">
        <v>138</v>
      </c>
      <c r="S24" s="552">
        <v>285</v>
      </c>
      <c r="T24" s="553">
        <v>156</v>
      </c>
      <c r="U24" s="553">
        <v>150</v>
      </c>
      <c r="V24" s="552">
        <v>306</v>
      </c>
      <c r="W24" s="333">
        <v>150</v>
      </c>
      <c r="X24" s="552">
        <v>131</v>
      </c>
      <c r="Y24" s="552">
        <v>281</v>
      </c>
      <c r="Z24" s="321">
        <v>877</v>
      </c>
      <c r="AA24" s="321">
        <v>811</v>
      </c>
      <c r="AB24" s="552">
        <v>1688</v>
      </c>
      <c r="AC24" s="334">
        <v>52</v>
      </c>
      <c r="AD24" s="552">
        <v>114</v>
      </c>
      <c r="AE24" s="334">
        <v>17</v>
      </c>
      <c r="AF24" s="552">
        <v>0</v>
      </c>
      <c r="AG24" s="334">
        <v>15</v>
      </c>
      <c r="AH24" s="552">
        <v>2</v>
      </c>
      <c r="AI24" s="334">
        <v>0</v>
      </c>
      <c r="AJ24" s="552">
        <v>193</v>
      </c>
      <c r="AK24" s="334">
        <v>6</v>
      </c>
      <c r="AL24" s="552">
        <v>16</v>
      </c>
      <c r="AM24" s="334">
        <v>0</v>
      </c>
      <c r="AN24" s="552">
        <v>7</v>
      </c>
      <c r="AO24" s="334">
        <v>2</v>
      </c>
      <c r="AP24" s="552">
        <v>118</v>
      </c>
      <c r="AQ24" s="334">
        <v>140</v>
      </c>
      <c r="AR24" s="552">
        <v>258</v>
      </c>
      <c r="AS24" s="554">
        <v>16</v>
      </c>
      <c r="AT24" s="334">
        <v>0</v>
      </c>
      <c r="AU24" s="552">
        <v>81</v>
      </c>
      <c r="AV24" s="554">
        <v>97</v>
      </c>
    </row>
    <row r="25" spans="1:48" s="318" customFormat="1" ht="51.6" customHeight="1" x14ac:dyDescent="0.2">
      <c r="A25" s="845"/>
      <c r="B25" s="332" t="s">
        <v>196</v>
      </c>
      <c r="C25" s="333">
        <v>10</v>
      </c>
      <c r="D25" s="552">
        <v>35</v>
      </c>
      <c r="E25" s="334">
        <v>0</v>
      </c>
      <c r="F25" s="552">
        <f t="shared" si="8"/>
        <v>35</v>
      </c>
      <c r="G25" s="334">
        <v>223</v>
      </c>
      <c r="H25" s="552">
        <v>227</v>
      </c>
      <c r="I25" s="334">
        <v>192</v>
      </c>
      <c r="J25" s="552">
        <v>419</v>
      </c>
      <c r="K25" s="334">
        <v>235</v>
      </c>
      <c r="L25" s="552">
        <v>196</v>
      </c>
      <c r="M25" s="552">
        <v>431</v>
      </c>
      <c r="N25" s="552">
        <v>231</v>
      </c>
      <c r="O25" s="334">
        <v>208</v>
      </c>
      <c r="P25" s="552">
        <v>439</v>
      </c>
      <c r="Q25" s="334">
        <v>232</v>
      </c>
      <c r="R25" s="552">
        <v>198</v>
      </c>
      <c r="S25" s="552">
        <v>430</v>
      </c>
      <c r="T25" s="553">
        <v>224</v>
      </c>
      <c r="U25" s="553">
        <v>211</v>
      </c>
      <c r="V25" s="552">
        <v>435</v>
      </c>
      <c r="W25" s="333">
        <v>222</v>
      </c>
      <c r="X25" s="552">
        <v>228</v>
      </c>
      <c r="Y25" s="552">
        <v>450</v>
      </c>
      <c r="Z25" s="321">
        <v>1371</v>
      </c>
      <c r="AA25" s="321">
        <v>1233</v>
      </c>
      <c r="AB25" s="552">
        <v>2604</v>
      </c>
      <c r="AC25" s="334">
        <v>60</v>
      </c>
      <c r="AD25" s="552">
        <v>119</v>
      </c>
      <c r="AE25" s="334">
        <v>34</v>
      </c>
      <c r="AF25" s="552">
        <v>0</v>
      </c>
      <c r="AG25" s="334">
        <v>35</v>
      </c>
      <c r="AH25" s="552">
        <v>2</v>
      </c>
      <c r="AI25" s="334">
        <v>0</v>
      </c>
      <c r="AJ25" s="552">
        <v>289</v>
      </c>
      <c r="AK25" s="334">
        <v>2</v>
      </c>
      <c r="AL25" s="552">
        <v>31</v>
      </c>
      <c r="AM25" s="334">
        <v>0</v>
      </c>
      <c r="AN25" s="552">
        <v>8</v>
      </c>
      <c r="AO25" s="334">
        <v>0</v>
      </c>
      <c r="AP25" s="552">
        <v>195</v>
      </c>
      <c r="AQ25" s="334">
        <v>206</v>
      </c>
      <c r="AR25" s="552">
        <v>401</v>
      </c>
      <c r="AS25" s="554">
        <v>28</v>
      </c>
      <c r="AT25" s="334">
        <v>0</v>
      </c>
      <c r="AU25" s="552">
        <v>80</v>
      </c>
      <c r="AV25" s="554">
        <v>108</v>
      </c>
    </row>
    <row r="26" spans="1:48" s="318" customFormat="1" ht="51.6" customHeight="1" x14ac:dyDescent="0.2">
      <c r="A26" s="845"/>
      <c r="B26" s="163" t="s">
        <v>237</v>
      </c>
      <c r="C26" s="333">
        <v>18</v>
      </c>
      <c r="D26" s="552">
        <v>76</v>
      </c>
      <c r="E26" s="334">
        <v>1</v>
      </c>
      <c r="F26" s="552">
        <f t="shared" si="8"/>
        <v>77</v>
      </c>
      <c r="G26" s="334">
        <v>799</v>
      </c>
      <c r="H26" s="552">
        <v>918</v>
      </c>
      <c r="I26" s="334">
        <v>855</v>
      </c>
      <c r="J26" s="552">
        <v>1773</v>
      </c>
      <c r="K26" s="334">
        <v>994</v>
      </c>
      <c r="L26" s="552">
        <v>952</v>
      </c>
      <c r="M26" s="552">
        <v>1946</v>
      </c>
      <c r="N26" s="552">
        <v>985</v>
      </c>
      <c r="O26" s="334">
        <v>1011</v>
      </c>
      <c r="P26" s="552">
        <v>1996</v>
      </c>
      <c r="Q26" s="334">
        <v>1018</v>
      </c>
      <c r="R26" s="552">
        <v>1008</v>
      </c>
      <c r="S26" s="552">
        <v>2026</v>
      </c>
      <c r="T26" s="553">
        <v>1090</v>
      </c>
      <c r="U26" s="553">
        <v>1016</v>
      </c>
      <c r="V26" s="552">
        <v>2106</v>
      </c>
      <c r="W26" s="333">
        <v>1028</v>
      </c>
      <c r="X26" s="552">
        <v>973</v>
      </c>
      <c r="Y26" s="552">
        <v>2001</v>
      </c>
      <c r="Z26" s="321">
        <v>6033</v>
      </c>
      <c r="AA26" s="321">
        <v>5815</v>
      </c>
      <c r="AB26" s="552">
        <v>11848</v>
      </c>
      <c r="AC26" s="334">
        <v>282</v>
      </c>
      <c r="AD26" s="552">
        <v>1015</v>
      </c>
      <c r="AE26" s="334">
        <v>76</v>
      </c>
      <c r="AF26" s="552">
        <v>0</v>
      </c>
      <c r="AG26" s="334">
        <v>76</v>
      </c>
      <c r="AH26" s="552">
        <v>15</v>
      </c>
      <c r="AI26" s="334">
        <v>0</v>
      </c>
      <c r="AJ26" s="552">
        <v>1065</v>
      </c>
      <c r="AK26" s="334">
        <v>6</v>
      </c>
      <c r="AL26" s="552">
        <v>74</v>
      </c>
      <c r="AM26" s="334">
        <v>0</v>
      </c>
      <c r="AN26" s="552">
        <v>34</v>
      </c>
      <c r="AO26" s="334">
        <v>10</v>
      </c>
      <c r="AP26" s="552">
        <v>643</v>
      </c>
      <c r="AQ26" s="334">
        <v>713</v>
      </c>
      <c r="AR26" s="552">
        <v>1356</v>
      </c>
      <c r="AS26" s="554">
        <v>74</v>
      </c>
      <c r="AT26" s="334">
        <v>1</v>
      </c>
      <c r="AU26" s="552">
        <v>293</v>
      </c>
      <c r="AV26" s="554">
        <v>368</v>
      </c>
    </row>
    <row r="27" spans="1:48" s="318" customFormat="1" ht="51.6" customHeight="1" x14ac:dyDescent="0.2">
      <c r="A27" s="845"/>
      <c r="B27" s="332" t="s">
        <v>197</v>
      </c>
      <c r="C27" s="333">
        <v>19</v>
      </c>
      <c r="D27" s="552">
        <v>86</v>
      </c>
      <c r="E27" s="334">
        <v>0</v>
      </c>
      <c r="F27" s="552">
        <f t="shared" si="8"/>
        <v>86</v>
      </c>
      <c r="G27" s="334">
        <v>1048</v>
      </c>
      <c r="H27" s="552">
        <v>1307</v>
      </c>
      <c r="I27" s="334">
        <v>1242</v>
      </c>
      <c r="J27" s="552">
        <v>2549</v>
      </c>
      <c r="K27" s="334">
        <v>1313</v>
      </c>
      <c r="L27" s="552">
        <v>1293</v>
      </c>
      <c r="M27" s="552">
        <v>2606</v>
      </c>
      <c r="N27" s="552">
        <v>1360</v>
      </c>
      <c r="O27" s="334">
        <v>1318</v>
      </c>
      <c r="P27" s="552">
        <v>2678</v>
      </c>
      <c r="Q27" s="334">
        <v>1391</v>
      </c>
      <c r="R27" s="552">
        <v>1384</v>
      </c>
      <c r="S27" s="552">
        <v>2775</v>
      </c>
      <c r="T27" s="553">
        <v>1454</v>
      </c>
      <c r="U27" s="553">
        <v>1316</v>
      </c>
      <c r="V27" s="552">
        <v>2770</v>
      </c>
      <c r="W27" s="333">
        <v>1459</v>
      </c>
      <c r="X27" s="552">
        <v>1324</v>
      </c>
      <c r="Y27" s="552">
        <v>2783</v>
      </c>
      <c r="Z27" s="321">
        <v>8284</v>
      </c>
      <c r="AA27" s="321">
        <v>7877</v>
      </c>
      <c r="AB27" s="552">
        <v>16161</v>
      </c>
      <c r="AC27" s="334">
        <v>398</v>
      </c>
      <c r="AD27" s="552">
        <v>1793</v>
      </c>
      <c r="AE27" s="334">
        <v>86</v>
      </c>
      <c r="AF27" s="552">
        <v>0</v>
      </c>
      <c r="AG27" s="334">
        <v>86</v>
      </c>
      <c r="AH27" s="552">
        <v>14</v>
      </c>
      <c r="AI27" s="334">
        <v>0</v>
      </c>
      <c r="AJ27" s="552">
        <v>1349</v>
      </c>
      <c r="AK27" s="334">
        <v>5</v>
      </c>
      <c r="AL27" s="552">
        <v>86</v>
      </c>
      <c r="AM27" s="334">
        <v>2</v>
      </c>
      <c r="AN27" s="552">
        <v>21</v>
      </c>
      <c r="AO27" s="334">
        <v>5</v>
      </c>
      <c r="AP27" s="552">
        <v>772</v>
      </c>
      <c r="AQ27" s="334">
        <v>882</v>
      </c>
      <c r="AR27" s="552">
        <v>1654</v>
      </c>
      <c r="AS27" s="554">
        <v>88</v>
      </c>
      <c r="AT27" s="334">
        <v>0</v>
      </c>
      <c r="AU27" s="552">
        <v>173</v>
      </c>
      <c r="AV27" s="554">
        <v>261</v>
      </c>
    </row>
    <row r="28" spans="1:48" s="318" customFormat="1" ht="51.6" customHeight="1" x14ac:dyDescent="0.2">
      <c r="A28" s="331"/>
      <c r="B28" s="332" t="s">
        <v>198</v>
      </c>
      <c r="C28" s="333">
        <v>8</v>
      </c>
      <c r="D28" s="552">
        <v>53</v>
      </c>
      <c r="E28" s="334">
        <v>0</v>
      </c>
      <c r="F28" s="552">
        <f t="shared" si="8"/>
        <v>53</v>
      </c>
      <c r="G28" s="334">
        <v>558</v>
      </c>
      <c r="H28" s="552">
        <v>721</v>
      </c>
      <c r="I28" s="334">
        <v>645</v>
      </c>
      <c r="J28" s="552">
        <v>1366</v>
      </c>
      <c r="K28" s="334">
        <v>719</v>
      </c>
      <c r="L28" s="552">
        <v>674</v>
      </c>
      <c r="M28" s="552">
        <v>1393</v>
      </c>
      <c r="N28" s="552">
        <v>726</v>
      </c>
      <c r="O28" s="334">
        <v>695</v>
      </c>
      <c r="P28" s="552">
        <v>1421</v>
      </c>
      <c r="Q28" s="334">
        <v>774</v>
      </c>
      <c r="R28" s="552">
        <v>730</v>
      </c>
      <c r="S28" s="552">
        <v>1504</v>
      </c>
      <c r="T28" s="553">
        <v>770</v>
      </c>
      <c r="U28" s="553">
        <v>787</v>
      </c>
      <c r="V28" s="552">
        <v>1557</v>
      </c>
      <c r="W28" s="333">
        <v>833</v>
      </c>
      <c r="X28" s="552">
        <v>742</v>
      </c>
      <c r="Y28" s="552">
        <v>1575</v>
      </c>
      <c r="Z28" s="321">
        <v>4543</v>
      </c>
      <c r="AA28" s="321">
        <v>4273</v>
      </c>
      <c r="AB28" s="552">
        <v>8816</v>
      </c>
      <c r="AC28" s="334">
        <v>187</v>
      </c>
      <c r="AD28" s="552">
        <v>749</v>
      </c>
      <c r="AE28" s="334">
        <v>52</v>
      </c>
      <c r="AF28" s="552">
        <v>0</v>
      </c>
      <c r="AG28" s="334">
        <v>50</v>
      </c>
      <c r="AH28" s="552">
        <v>10</v>
      </c>
      <c r="AI28" s="334">
        <v>0</v>
      </c>
      <c r="AJ28" s="552">
        <v>752</v>
      </c>
      <c r="AK28" s="334">
        <v>5</v>
      </c>
      <c r="AL28" s="552">
        <v>53</v>
      </c>
      <c r="AM28" s="334">
        <v>0</v>
      </c>
      <c r="AN28" s="552">
        <v>8</v>
      </c>
      <c r="AO28" s="334">
        <v>1</v>
      </c>
      <c r="AP28" s="552">
        <v>438</v>
      </c>
      <c r="AQ28" s="334">
        <v>493</v>
      </c>
      <c r="AR28" s="552">
        <v>931</v>
      </c>
      <c r="AS28" s="554">
        <v>55</v>
      </c>
      <c r="AT28" s="334">
        <v>0</v>
      </c>
      <c r="AU28" s="552">
        <v>106</v>
      </c>
      <c r="AV28" s="554">
        <v>161</v>
      </c>
    </row>
    <row r="29" spans="1:48" s="318" customFormat="1" ht="51.6" customHeight="1" x14ac:dyDescent="0.2">
      <c r="A29" s="335"/>
      <c r="B29" s="336" t="s">
        <v>199</v>
      </c>
      <c r="C29" s="337">
        <v>5</v>
      </c>
      <c r="D29" s="555">
        <v>22</v>
      </c>
      <c r="E29" s="338">
        <v>0</v>
      </c>
      <c r="F29" s="555">
        <f>D29+E29</f>
        <v>22</v>
      </c>
      <c r="G29" s="338">
        <v>247</v>
      </c>
      <c r="H29" s="555">
        <v>254</v>
      </c>
      <c r="I29" s="338">
        <v>245</v>
      </c>
      <c r="J29" s="555">
        <v>499</v>
      </c>
      <c r="K29" s="338">
        <v>282</v>
      </c>
      <c r="L29" s="555">
        <v>277</v>
      </c>
      <c r="M29" s="555">
        <v>559</v>
      </c>
      <c r="N29" s="555">
        <v>268</v>
      </c>
      <c r="O29" s="338">
        <v>285</v>
      </c>
      <c r="P29" s="555">
        <v>553</v>
      </c>
      <c r="Q29" s="338">
        <v>308</v>
      </c>
      <c r="R29" s="555">
        <v>292</v>
      </c>
      <c r="S29" s="555">
        <v>600</v>
      </c>
      <c r="T29" s="556">
        <v>261</v>
      </c>
      <c r="U29" s="556">
        <v>276</v>
      </c>
      <c r="V29" s="555">
        <v>537</v>
      </c>
      <c r="W29" s="337">
        <v>306</v>
      </c>
      <c r="X29" s="555">
        <v>271</v>
      </c>
      <c r="Y29" s="555">
        <v>577</v>
      </c>
      <c r="Z29" s="557">
        <v>1679</v>
      </c>
      <c r="AA29" s="558">
        <v>1646</v>
      </c>
      <c r="AB29" s="555">
        <v>3325</v>
      </c>
      <c r="AC29" s="338">
        <v>99</v>
      </c>
      <c r="AD29" s="555">
        <v>404</v>
      </c>
      <c r="AE29" s="338">
        <v>20</v>
      </c>
      <c r="AF29" s="555">
        <v>0</v>
      </c>
      <c r="AG29" s="338">
        <v>22</v>
      </c>
      <c r="AH29" s="555">
        <v>6</v>
      </c>
      <c r="AI29" s="338">
        <v>0</v>
      </c>
      <c r="AJ29" s="555">
        <v>335</v>
      </c>
      <c r="AK29" s="338">
        <v>3</v>
      </c>
      <c r="AL29" s="555">
        <v>24</v>
      </c>
      <c r="AM29" s="338">
        <v>0</v>
      </c>
      <c r="AN29" s="555">
        <v>6</v>
      </c>
      <c r="AO29" s="338">
        <v>1</v>
      </c>
      <c r="AP29" s="555">
        <v>205</v>
      </c>
      <c r="AQ29" s="338">
        <v>212</v>
      </c>
      <c r="AR29" s="555">
        <v>417</v>
      </c>
      <c r="AS29" s="559">
        <v>23</v>
      </c>
      <c r="AT29" s="338">
        <v>0</v>
      </c>
      <c r="AU29" s="555">
        <v>56</v>
      </c>
      <c r="AV29" s="559">
        <v>79</v>
      </c>
    </row>
    <row r="30" spans="1:48" s="318" customFormat="1" ht="24" customHeight="1" x14ac:dyDescent="0.2">
      <c r="A30" s="339"/>
      <c r="B30" s="339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</row>
    <row r="31" spans="1:48" s="318" customFormat="1" ht="24" customHeight="1" x14ac:dyDescent="0.2">
      <c r="A31" s="341"/>
      <c r="B31" s="339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</row>
    <row r="32" spans="1:48" s="318" customFormat="1" ht="24" customHeight="1" x14ac:dyDescent="0.2">
      <c r="A32" s="848" t="s">
        <v>431</v>
      </c>
      <c r="B32" s="848"/>
      <c r="C32" s="848"/>
      <c r="D32" s="848"/>
      <c r="E32" s="848"/>
      <c r="F32" s="848"/>
      <c r="G32" s="848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</row>
    <row r="33" spans="1:48" s="318" customFormat="1" ht="24" customHeight="1" x14ac:dyDescent="0.2">
      <c r="A33" s="849"/>
      <c r="B33" s="849"/>
      <c r="C33" s="849"/>
      <c r="D33" s="849"/>
      <c r="E33" s="849"/>
      <c r="F33" s="849"/>
      <c r="G33" s="849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</row>
    <row r="34" spans="1:48" s="318" customFormat="1" ht="51.6" customHeight="1" x14ac:dyDescent="0.2">
      <c r="A34" s="846" t="s">
        <v>496</v>
      </c>
      <c r="B34" s="847"/>
      <c r="C34" s="343">
        <v>179</v>
      </c>
      <c r="D34" s="343">
        <v>1061</v>
      </c>
      <c r="E34" s="343">
        <v>6</v>
      </c>
      <c r="F34" s="343">
        <v>1067</v>
      </c>
      <c r="G34" s="343">
        <v>11921</v>
      </c>
      <c r="H34" s="343">
        <v>20480</v>
      </c>
      <c r="I34" s="343">
        <v>19325</v>
      </c>
      <c r="J34" s="343">
        <v>39805</v>
      </c>
      <c r="K34" s="343">
        <v>20759</v>
      </c>
      <c r="L34" s="343">
        <v>20033</v>
      </c>
      <c r="M34" s="343">
        <v>40792</v>
      </c>
      <c r="N34" s="343">
        <v>20821</v>
      </c>
      <c r="O34" s="343">
        <v>20140</v>
      </c>
      <c r="P34" s="343">
        <v>40961</v>
      </c>
      <c r="Q34" s="343">
        <v>21394</v>
      </c>
      <c r="R34" s="343">
        <v>20265</v>
      </c>
      <c r="S34" s="343">
        <v>41659</v>
      </c>
      <c r="T34" s="343">
        <v>20866</v>
      </c>
      <c r="U34" s="343">
        <v>19950</v>
      </c>
      <c r="V34" s="343">
        <v>40816</v>
      </c>
      <c r="W34" s="343">
        <v>21450</v>
      </c>
      <c r="X34" s="343">
        <v>20866</v>
      </c>
      <c r="Y34" s="343">
        <v>42316</v>
      </c>
      <c r="Z34" s="343">
        <v>125770</v>
      </c>
      <c r="AA34" s="343">
        <v>120579</v>
      </c>
      <c r="AB34" s="343">
        <v>246349</v>
      </c>
      <c r="AC34" s="343">
        <v>2564</v>
      </c>
      <c r="AD34" s="343">
        <v>8257</v>
      </c>
      <c r="AE34" s="343">
        <v>1046</v>
      </c>
      <c r="AF34" s="343">
        <v>0</v>
      </c>
      <c r="AG34" s="343">
        <v>1042</v>
      </c>
      <c r="AH34" s="343">
        <v>111</v>
      </c>
      <c r="AI34" s="343">
        <v>0</v>
      </c>
      <c r="AJ34" s="343">
        <v>15378</v>
      </c>
      <c r="AK34" s="343">
        <v>0</v>
      </c>
      <c r="AL34" s="343">
        <v>1071</v>
      </c>
      <c r="AM34" s="343">
        <v>0</v>
      </c>
      <c r="AN34" s="343">
        <v>309</v>
      </c>
      <c r="AO34" s="343">
        <v>18</v>
      </c>
      <c r="AP34" s="343">
        <v>8975</v>
      </c>
      <c r="AQ34" s="343">
        <v>10000</v>
      </c>
      <c r="AR34" s="344">
        <v>18975</v>
      </c>
      <c r="AS34" s="343">
        <v>1079</v>
      </c>
      <c r="AT34" s="343">
        <v>14</v>
      </c>
      <c r="AU34" s="343">
        <v>2477</v>
      </c>
      <c r="AV34" s="343">
        <v>3570</v>
      </c>
    </row>
    <row r="35" spans="1:48" s="318" customFormat="1" ht="51.6" customHeight="1" x14ac:dyDescent="0.2">
      <c r="A35" s="834" t="s">
        <v>469</v>
      </c>
      <c r="B35" s="835"/>
      <c r="C35" s="343">
        <v>179</v>
      </c>
      <c r="D35" s="343">
        <v>1048</v>
      </c>
      <c r="E35" s="343">
        <v>6</v>
      </c>
      <c r="F35" s="343">
        <v>1054</v>
      </c>
      <c r="G35" s="343">
        <v>11965</v>
      </c>
      <c r="H35" s="343">
        <v>20318</v>
      </c>
      <c r="I35" s="343">
        <v>19442</v>
      </c>
      <c r="J35" s="343">
        <v>39760</v>
      </c>
      <c r="K35" s="343">
        <v>20491</v>
      </c>
      <c r="L35" s="343">
        <v>19335</v>
      </c>
      <c r="M35" s="343">
        <v>39826</v>
      </c>
      <c r="N35" s="343">
        <v>20775</v>
      </c>
      <c r="O35" s="343">
        <v>19990</v>
      </c>
      <c r="P35" s="343">
        <v>40765</v>
      </c>
      <c r="Q35" s="343">
        <v>20808</v>
      </c>
      <c r="R35" s="343">
        <v>20165</v>
      </c>
      <c r="S35" s="343">
        <v>40973</v>
      </c>
      <c r="T35" s="343">
        <v>21394</v>
      </c>
      <c r="U35" s="343">
        <v>20226</v>
      </c>
      <c r="V35" s="343">
        <v>41620</v>
      </c>
      <c r="W35" s="343">
        <v>20865</v>
      </c>
      <c r="X35" s="343">
        <v>19922</v>
      </c>
      <c r="Y35" s="343">
        <v>40787</v>
      </c>
      <c r="Z35" s="343">
        <v>124651</v>
      </c>
      <c r="AA35" s="343">
        <v>119080</v>
      </c>
      <c r="AB35" s="343">
        <v>243731</v>
      </c>
      <c r="AC35" s="343">
        <v>2690</v>
      </c>
      <c r="AD35" s="343">
        <v>8883</v>
      </c>
      <c r="AE35" s="343">
        <v>1035</v>
      </c>
      <c r="AF35" s="343">
        <v>0</v>
      </c>
      <c r="AG35" s="343">
        <v>1032</v>
      </c>
      <c r="AH35" s="343">
        <v>141</v>
      </c>
      <c r="AI35" s="343">
        <v>0</v>
      </c>
      <c r="AJ35" s="343">
        <v>15379</v>
      </c>
      <c r="AK35" s="343">
        <v>0</v>
      </c>
      <c r="AL35" s="343">
        <v>1059</v>
      </c>
      <c r="AM35" s="343">
        <v>0</v>
      </c>
      <c r="AN35" s="343">
        <v>319</v>
      </c>
      <c r="AO35" s="343">
        <v>15</v>
      </c>
      <c r="AP35" s="343">
        <v>8918</v>
      </c>
      <c r="AQ35" s="343">
        <v>10066</v>
      </c>
      <c r="AR35" s="344">
        <v>18984</v>
      </c>
      <c r="AS35" s="343">
        <v>1059</v>
      </c>
      <c r="AT35" s="343">
        <v>33</v>
      </c>
      <c r="AU35" s="343">
        <v>2551</v>
      </c>
      <c r="AV35" s="343">
        <v>3643</v>
      </c>
    </row>
    <row r="36" spans="1:48" s="318" customFormat="1" ht="51" customHeight="1" x14ac:dyDescent="0.2">
      <c r="A36" s="836" t="s">
        <v>470</v>
      </c>
      <c r="B36" s="837"/>
      <c r="C36" s="345">
        <v>179</v>
      </c>
      <c r="D36" s="345">
        <v>1032</v>
      </c>
      <c r="E36" s="345">
        <v>6</v>
      </c>
      <c r="F36" s="345">
        <v>1038</v>
      </c>
      <c r="G36" s="345">
        <v>11974</v>
      </c>
      <c r="H36" s="345">
        <v>19723</v>
      </c>
      <c r="I36" s="345">
        <v>19247</v>
      </c>
      <c r="J36" s="345">
        <v>38970</v>
      </c>
      <c r="K36" s="345">
        <v>20302</v>
      </c>
      <c r="L36" s="345">
        <v>19421</v>
      </c>
      <c r="M36" s="345">
        <v>39723</v>
      </c>
      <c r="N36" s="345">
        <v>20518</v>
      </c>
      <c r="O36" s="345">
        <v>19292</v>
      </c>
      <c r="P36" s="345">
        <v>39810</v>
      </c>
      <c r="Q36" s="345">
        <v>20756</v>
      </c>
      <c r="R36" s="345">
        <v>19973</v>
      </c>
      <c r="S36" s="345">
        <v>40729</v>
      </c>
      <c r="T36" s="345">
        <v>20779</v>
      </c>
      <c r="U36" s="345">
        <v>20132</v>
      </c>
      <c r="V36" s="345">
        <v>40911</v>
      </c>
      <c r="W36" s="345">
        <v>21365</v>
      </c>
      <c r="X36" s="345">
        <v>20240</v>
      </c>
      <c r="Y36" s="345">
        <v>41605</v>
      </c>
      <c r="Z36" s="345">
        <v>123443</v>
      </c>
      <c r="AA36" s="345">
        <v>118305</v>
      </c>
      <c r="AB36" s="345">
        <v>241748</v>
      </c>
      <c r="AC36" s="345">
        <v>2820</v>
      </c>
      <c r="AD36" s="345">
        <v>9741</v>
      </c>
      <c r="AE36" s="345">
        <v>1017</v>
      </c>
      <c r="AF36" s="345">
        <v>0</v>
      </c>
      <c r="AG36" s="345">
        <v>1018</v>
      </c>
      <c r="AH36" s="345">
        <v>200</v>
      </c>
      <c r="AI36" s="345">
        <v>1</v>
      </c>
      <c r="AJ36" s="345">
        <v>15381</v>
      </c>
      <c r="AK36" s="345">
        <v>0</v>
      </c>
      <c r="AL36" s="345">
        <v>1051</v>
      </c>
      <c r="AM36" s="345">
        <v>0</v>
      </c>
      <c r="AN36" s="345">
        <v>327</v>
      </c>
      <c r="AO36" s="345">
        <v>19</v>
      </c>
      <c r="AP36" s="345">
        <v>8865</v>
      </c>
      <c r="AQ36" s="345">
        <v>10149</v>
      </c>
      <c r="AR36" s="345">
        <v>19014</v>
      </c>
      <c r="AS36" s="345">
        <v>1048</v>
      </c>
      <c r="AT36" s="345">
        <v>37</v>
      </c>
      <c r="AU36" s="345">
        <v>2593</v>
      </c>
      <c r="AV36" s="345">
        <v>3678</v>
      </c>
    </row>
    <row r="37" spans="1:48" s="318" customFormat="1" ht="51" customHeight="1" x14ac:dyDescent="0.2">
      <c r="A37" s="838" t="s">
        <v>497</v>
      </c>
      <c r="B37" s="839"/>
      <c r="C37" s="343">
        <v>179</v>
      </c>
      <c r="D37" s="343">
        <v>1014</v>
      </c>
      <c r="E37" s="343">
        <v>6</v>
      </c>
      <c r="F37" s="343">
        <f>D37+E37</f>
        <v>1020</v>
      </c>
      <c r="G37" s="343">
        <v>11890</v>
      </c>
      <c r="H37" s="343">
        <v>19381</v>
      </c>
      <c r="I37" s="343">
        <v>18600</v>
      </c>
      <c r="J37" s="343">
        <v>37981</v>
      </c>
      <c r="K37" s="343">
        <v>19707</v>
      </c>
      <c r="L37" s="343">
        <v>19247</v>
      </c>
      <c r="M37" s="343">
        <v>38954</v>
      </c>
      <c r="N37" s="343">
        <v>20293</v>
      </c>
      <c r="O37" s="343">
        <v>19421</v>
      </c>
      <c r="P37" s="343">
        <v>39714</v>
      </c>
      <c r="Q37" s="343">
        <v>20486</v>
      </c>
      <c r="R37" s="343">
        <v>19312</v>
      </c>
      <c r="S37" s="343">
        <v>39798</v>
      </c>
      <c r="T37" s="343">
        <v>20722</v>
      </c>
      <c r="U37" s="343">
        <v>19959</v>
      </c>
      <c r="V37" s="343">
        <v>40681</v>
      </c>
      <c r="W37" s="343">
        <v>20754</v>
      </c>
      <c r="X37" s="343">
        <v>20159</v>
      </c>
      <c r="Y37" s="343">
        <v>40913</v>
      </c>
      <c r="Z37" s="343">
        <v>121343</v>
      </c>
      <c r="AA37" s="343">
        <v>116698</v>
      </c>
      <c r="AB37" s="343">
        <v>238041</v>
      </c>
      <c r="AC37" s="343">
        <v>2907</v>
      </c>
      <c r="AD37" s="343">
        <v>10550</v>
      </c>
      <c r="AE37" s="343">
        <v>995</v>
      </c>
      <c r="AF37" s="343">
        <v>0</v>
      </c>
      <c r="AG37" s="343">
        <v>1004</v>
      </c>
      <c r="AH37" s="343">
        <v>224</v>
      </c>
      <c r="AI37" s="343">
        <v>0</v>
      </c>
      <c r="AJ37" s="343">
        <v>15416</v>
      </c>
      <c r="AK37" s="343">
        <v>36</v>
      </c>
      <c r="AL37" s="343">
        <v>1044</v>
      </c>
      <c r="AM37" s="343">
        <v>2</v>
      </c>
      <c r="AN37" s="343">
        <v>335</v>
      </c>
      <c r="AO37" s="343">
        <v>33</v>
      </c>
      <c r="AP37" s="343">
        <v>8854</v>
      </c>
      <c r="AQ37" s="343">
        <v>10197</v>
      </c>
      <c r="AR37" s="344">
        <v>19051</v>
      </c>
      <c r="AS37" s="343">
        <v>1037</v>
      </c>
      <c r="AT37" s="343">
        <v>34</v>
      </c>
      <c r="AU37" s="343">
        <v>2574</v>
      </c>
      <c r="AV37" s="343">
        <v>3645</v>
      </c>
    </row>
    <row r="38" spans="1:48" s="318" customFormat="1" ht="51.6" customHeight="1" x14ac:dyDescent="0.2">
      <c r="A38" s="840" t="s">
        <v>498</v>
      </c>
      <c r="B38" s="841"/>
      <c r="C38" s="560">
        <v>179</v>
      </c>
      <c r="D38" s="560">
        <v>994</v>
      </c>
      <c r="E38" s="560">
        <v>5</v>
      </c>
      <c r="F38" s="560">
        <v>999</v>
      </c>
      <c r="G38" s="560">
        <v>11852</v>
      </c>
      <c r="H38" s="560">
        <v>19420</v>
      </c>
      <c r="I38" s="560">
        <v>18484</v>
      </c>
      <c r="J38" s="560">
        <v>37904</v>
      </c>
      <c r="K38" s="560">
        <v>19500</v>
      </c>
      <c r="L38" s="560">
        <v>18720</v>
      </c>
      <c r="M38" s="560">
        <v>38220</v>
      </c>
      <c r="N38" s="560">
        <v>19871</v>
      </c>
      <c r="O38" s="560">
        <v>19374</v>
      </c>
      <c r="P38" s="560">
        <v>39997</v>
      </c>
      <c r="Q38" s="560">
        <v>20429</v>
      </c>
      <c r="R38" s="560">
        <v>19543</v>
      </c>
      <c r="S38" s="560">
        <v>40097</v>
      </c>
      <c r="T38" s="560">
        <v>20580</v>
      </c>
      <c r="U38" s="560">
        <v>19473</v>
      </c>
      <c r="V38" s="560">
        <v>40964</v>
      </c>
      <c r="W38" s="560">
        <v>20859</v>
      </c>
      <c r="X38" s="560">
        <v>20143</v>
      </c>
      <c r="Y38" s="560">
        <v>41204</v>
      </c>
      <c r="Z38" s="560">
        <v>120659</v>
      </c>
      <c r="AA38" s="560">
        <v>115737</v>
      </c>
      <c r="AB38" s="560">
        <v>236396</v>
      </c>
      <c r="AC38" s="560">
        <v>2978</v>
      </c>
      <c r="AD38" s="560">
        <v>11405</v>
      </c>
      <c r="AE38" s="560">
        <v>971</v>
      </c>
      <c r="AF38" s="560">
        <v>5</v>
      </c>
      <c r="AG38" s="560">
        <v>998</v>
      </c>
      <c r="AH38" s="560">
        <v>213</v>
      </c>
      <c r="AI38" s="560">
        <v>3</v>
      </c>
      <c r="AJ38" s="560">
        <v>15410</v>
      </c>
      <c r="AK38" s="560">
        <v>51</v>
      </c>
      <c r="AL38" s="560">
        <v>1023</v>
      </c>
      <c r="AM38" s="560">
        <v>4</v>
      </c>
      <c r="AN38" s="560">
        <v>337</v>
      </c>
      <c r="AO38" s="560">
        <v>54</v>
      </c>
      <c r="AP38" s="560">
        <v>8792</v>
      </c>
      <c r="AQ38" s="560">
        <v>10224</v>
      </c>
      <c r="AR38" s="561">
        <v>19016</v>
      </c>
      <c r="AS38" s="560">
        <v>1019</v>
      </c>
      <c r="AT38" s="560">
        <v>29</v>
      </c>
      <c r="AU38" s="560">
        <v>2552</v>
      </c>
      <c r="AV38" s="560">
        <v>3600</v>
      </c>
    </row>
    <row r="39" spans="1:48" x14ac:dyDescent="0.2"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</row>
  </sheetData>
  <mergeCells count="30">
    <mergeCell ref="A1:AV1"/>
    <mergeCell ref="A2:B2"/>
    <mergeCell ref="C3:C9"/>
    <mergeCell ref="D3:F3"/>
    <mergeCell ref="G3:G9"/>
    <mergeCell ref="K3:Y3"/>
    <mergeCell ref="AC3:AD3"/>
    <mergeCell ref="AG3:AQ3"/>
    <mergeCell ref="AS3:AV3"/>
    <mergeCell ref="AC4:AD4"/>
    <mergeCell ref="AS4:AT6"/>
    <mergeCell ref="AU5:AU8"/>
    <mergeCell ref="AV5:AV8"/>
    <mergeCell ref="F6:F7"/>
    <mergeCell ref="AF6:AF7"/>
    <mergeCell ref="AS7:AS9"/>
    <mergeCell ref="AT7:AT9"/>
    <mergeCell ref="A35:B35"/>
    <mergeCell ref="A36:B36"/>
    <mergeCell ref="A37:B37"/>
    <mergeCell ref="A38:B38"/>
    <mergeCell ref="A11:B11"/>
    <mergeCell ref="A12:B12"/>
    <mergeCell ref="A13:B13"/>
    <mergeCell ref="A14:B14"/>
    <mergeCell ref="A18:A27"/>
    <mergeCell ref="A34:B34"/>
    <mergeCell ref="A32:G33"/>
    <mergeCell ref="AK6:AK7"/>
    <mergeCell ref="AM5:AM8"/>
  </mergeCells>
  <phoneticPr fontId="4"/>
  <dataValidations count="1">
    <dataValidation imeMode="off" allowBlank="1" showInputMessage="1" showErrorMessage="1" sqref="H10:AV35 C10:G31 C34:G35 C37:AV38"/>
  </dataValidations>
  <printOptions horizontalCentered="1"/>
  <pageMargins left="0.39370078740157483" right="0.39370078740157483" top="0.59055118110236227" bottom="0.39370078740157483" header="0" footer="0.19685039370078741"/>
  <pageSetup paperSize="9" scale="57" firstPageNumber="8" fitToWidth="2" orientation="portrait" useFirstPageNumber="1" r:id="rId1"/>
  <headerFooter scaleWithDoc="0">
    <oddFooter>&amp;C&amp;"ＭＳ ゴシック,標準"&amp;8－ &amp;P －</oddFooter>
  </headerFooter>
  <colBreaks count="1" manualBreakCount="1">
    <brk id="22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S37"/>
  <sheetViews>
    <sheetView tabSelected="1" view="pageBreakPreview" topLeftCell="A7" zoomScale="55" zoomScaleNormal="55" zoomScaleSheetLayoutView="55" zoomScalePageLayoutView="55" workbookViewId="0">
      <selection sqref="A1:AK1"/>
    </sheetView>
  </sheetViews>
  <sheetFormatPr defaultColWidth="8.796875" defaultRowHeight="18.75" x14ac:dyDescent="0.2"/>
  <cols>
    <col min="1" max="2" width="6.8984375" style="170" customWidth="1"/>
    <col min="3" max="3" width="5.3984375" style="170" customWidth="1"/>
    <col min="4" max="4" width="5.19921875" style="170" customWidth="1"/>
    <col min="5" max="5" width="4.09765625" style="170" customWidth="1"/>
    <col min="6" max="6" width="5.19921875" style="170" customWidth="1"/>
    <col min="7" max="7" width="6.5" style="170" customWidth="1"/>
    <col min="8" max="18" width="6.8984375" style="170" customWidth="1"/>
    <col min="19" max="19" width="8.09765625" style="170" bestFit="1" customWidth="1"/>
    <col min="20" max="39" width="6.09765625" style="170" customWidth="1"/>
    <col min="40" max="40" width="1.8984375" style="170" customWidth="1"/>
    <col min="41" max="16384" width="8.796875" style="170"/>
  </cols>
  <sheetData>
    <row r="1" spans="1:45" ht="38.25" x14ac:dyDescent="0.2">
      <c r="A1" s="877" t="s">
        <v>238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</row>
    <row r="2" spans="1:45" ht="18.95" customHeight="1" x14ac:dyDescent="0.2">
      <c r="A2" s="876">
        <v>44317</v>
      </c>
      <c r="B2" s="876"/>
      <c r="C2" s="876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1:45" ht="23.45" customHeight="1" x14ac:dyDescent="0.2">
      <c r="A3" s="901" t="s">
        <v>501</v>
      </c>
      <c r="B3" s="903"/>
      <c r="C3" s="895" t="s">
        <v>239</v>
      </c>
      <c r="D3" s="898" t="s">
        <v>202</v>
      </c>
      <c r="E3" s="899"/>
      <c r="F3" s="900"/>
      <c r="G3" s="924" t="s">
        <v>240</v>
      </c>
      <c r="H3" s="901" t="s">
        <v>241</v>
      </c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3"/>
      <c r="T3" s="901" t="s">
        <v>205</v>
      </c>
      <c r="U3" s="903"/>
      <c r="V3" s="898" t="s">
        <v>206</v>
      </c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900"/>
      <c r="AJ3" s="901" t="s">
        <v>207</v>
      </c>
      <c r="AK3" s="902"/>
      <c r="AL3" s="902"/>
      <c r="AM3" s="903"/>
    </row>
    <row r="4" spans="1:45" ht="25.5" customHeight="1" x14ac:dyDescent="0.2">
      <c r="A4" s="922"/>
      <c r="B4" s="923"/>
      <c r="C4" s="896"/>
      <c r="D4" s="882" t="s">
        <v>242</v>
      </c>
      <c r="E4" s="882" t="s">
        <v>243</v>
      </c>
      <c r="F4" s="885" t="s">
        <v>1</v>
      </c>
      <c r="G4" s="925"/>
      <c r="H4" s="931" t="s">
        <v>244</v>
      </c>
      <c r="I4" s="932"/>
      <c r="J4" s="933"/>
      <c r="K4" s="926" t="s">
        <v>245</v>
      </c>
      <c r="L4" s="902"/>
      <c r="M4" s="906"/>
      <c r="N4" s="926" t="s">
        <v>246</v>
      </c>
      <c r="O4" s="902"/>
      <c r="P4" s="906"/>
      <c r="Q4" s="926" t="s">
        <v>247</v>
      </c>
      <c r="R4" s="902"/>
      <c r="S4" s="903"/>
      <c r="T4" s="929" t="s">
        <v>248</v>
      </c>
      <c r="U4" s="930"/>
      <c r="V4" s="443" t="s">
        <v>220</v>
      </c>
      <c r="W4" s="174" t="s">
        <v>221</v>
      </c>
      <c r="X4" s="175" t="s">
        <v>125</v>
      </c>
      <c r="Y4" s="443" t="s">
        <v>126</v>
      </c>
      <c r="Z4" s="443" t="s">
        <v>127</v>
      </c>
      <c r="AA4" s="443" t="s">
        <v>125</v>
      </c>
      <c r="AB4" s="442" t="s">
        <v>493</v>
      </c>
      <c r="AC4" s="443" t="s">
        <v>128</v>
      </c>
      <c r="AD4" s="910" t="s">
        <v>500</v>
      </c>
      <c r="AE4" s="443" t="s">
        <v>129</v>
      </c>
      <c r="AF4" s="443" t="s">
        <v>130</v>
      </c>
      <c r="AG4" s="901" t="s">
        <v>219</v>
      </c>
      <c r="AH4" s="902"/>
      <c r="AI4" s="906"/>
      <c r="AJ4" s="904" t="s">
        <v>249</v>
      </c>
      <c r="AK4" s="905"/>
      <c r="AL4" s="911" t="s">
        <v>187</v>
      </c>
      <c r="AM4" s="920" t="s">
        <v>188</v>
      </c>
    </row>
    <row r="5" spans="1:45" ht="25.5" customHeight="1" x14ac:dyDescent="0.2">
      <c r="A5" s="922"/>
      <c r="B5" s="923"/>
      <c r="C5" s="896"/>
      <c r="D5" s="883"/>
      <c r="E5" s="883"/>
      <c r="F5" s="886"/>
      <c r="G5" s="925"/>
      <c r="H5" s="927"/>
      <c r="I5" s="908"/>
      <c r="J5" s="909"/>
      <c r="K5" s="927"/>
      <c r="L5" s="908"/>
      <c r="M5" s="909"/>
      <c r="N5" s="927"/>
      <c r="O5" s="908"/>
      <c r="P5" s="909"/>
      <c r="Q5" s="927"/>
      <c r="R5" s="908"/>
      <c r="S5" s="928"/>
      <c r="T5" s="176" t="s">
        <v>223</v>
      </c>
      <c r="U5" s="443" t="s">
        <v>250</v>
      </c>
      <c r="V5" s="177"/>
      <c r="W5" s="884" t="s">
        <v>251</v>
      </c>
      <c r="X5" s="178"/>
      <c r="Y5" s="443" t="s">
        <v>134</v>
      </c>
      <c r="Z5" s="443" t="s">
        <v>135</v>
      </c>
      <c r="AA5" s="177"/>
      <c r="AB5" s="850" t="s">
        <v>424</v>
      </c>
      <c r="AC5" s="443" t="s">
        <v>136</v>
      </c>
      <c r="AD5" s="851"/>
      <c r="AE5" s="443" t="s">
        <v>137</v>
      </c>
      <c r="AF5" s="177"/>
      <c r="AG5" s="907"/>
      <c r="AH5" s="908"/>
      <c r="AI5" s="909"/>
      <c r="AJ5" s="914" t="s">
        <v>230</v>
      </c>
      <c r="AK5" s="917" t="s">
        <v>611</v>
      </c>
      <c r="AL5" s="912"/>
      <c r="AM5" s="921"/>
    </row>
    <row r="6" spans="1:45" ht="23.45" customHeight="1" x14ac:dyDescent="0.2">
      <c r="A6" s="922"/>
      <c r="B6" s="923"/>
      <c r="C6" s="896"/>
      <c r="D6" s="883"/>
      <c r="E6" s="883"/>
      <c r="F6" s="886"/>
      <c r="G6" s="925"/>
      <c r="H6" s="880" t="s">
        <v>140</v>
      </c>
      <c r="I6" s="880" t="s">
        <v>141</v>
      </c>
      <c r="J6" s="880" t="s">
        <v>1</v>
      </c>
      <c r="K6" s="880" t="s">
        <v>140</v>
      </c>
      <c r="L6" s="880" t="s">
        <v>141</v>
      </c>
      <c r="M6" s="880" t="s">
        <v>1</v>
      </c>
      <c r="N6" s="880" t="s">
        <v>140</v>
      </c>
      <c r="O6" s="880" t="s">
        <v>141</v>
      </c>
      <c r="P6" s="880" t="s">
        <v>1</v>
      </c>
      <c r="Q6" s="880" t="s">
        <v>140</v>
      </c>
      <c r="R6" s="880" t="s">
        <v>141</v>
      </c>
      <c r="S6" s="880" t="s">
        <v>1</v>
      </c>
      <c r="T6" s="176" t="s">
        <v>227</v>
      </c>
      <c r="U6" s="443" t="s">
        <v>252</v>
      </c>
      <c r="V6" s="177"/>
      <c r="W6" s="884"/>
      <c r="X6" s="178"/>
      <c r="Y6" s="443" t="s">
        <v>125</v>
      </c>
      <c r="Z6" s="443" t="s">
        <v>125</v>
      </c>
      <c r="AA6" s="177"/>
      <c r="AB6" s="850"/>
      <c r="AC6" s="443" t="s">
        <v>125</v>
      </c>
      <c r="AD6" s="851"/>
      <c r="AE6" s="443" t="s">
        <v>229</v>
      </c>
      <c r="AF6" s="177"/>
      <c r="AG6" s="880" t="s">
        <v>140</v>
      </c>
      <c r="AH6" s="880" t="s">
        <v>141</v>
      </c>
      <c r="AI6" s="880" t="s">
        <v>1</v>
      </c>
      <c r="AJ6" s="915"/>
      <c r="AK6" s="918"/>
      <c r="AL6" s="912"/>
      <c r="AM6" s="921"/>
    </row>
    <row r="7" spans="1:45" ht="23.45" customHeight="1" x14ac:dyDescent="0.2">
      <c r="A7" s="922"/>
      <c r="B7" s="923"/>
      <c r="C7" s="896"/>
      <c r="D7" s="883"/>
      <c r="E7" s="883"/>
      <c r="F7" s="886"/>
      <c r="G7" s="925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176" t="s">
        <v>232</v>
      </c>
      <c r="U7" s="443" t="s">
        <v>232</v>
      </c>
      <c r="V7" s="443" t="s">
        <v>142</v>
      </c>
      <c r="W7" s="174" t="s">
        <v>253</v>
      </c>
      <c r="X7" s="175" t="s">
        <v>143</v>
      </c>
      <c r="Y7" s="443" t="s">
        <v>144</v>
      </c>
      <c r="Z7" s="443" t="s">
        <v>144</v>
      </c>
      <c r="AA7" s="443" t="s">
        <v>144</v>
      </c>
      <c r="AB7" s="442" t="s">
        <v>144</v>
      </c>
      <c r="AC7" s="443" t="s">
        <v>144</v>
      </c>
      <c r="AD7" s="851"/>
      <c r="AE7" s="443" t="s">
        <v>233</v>
      </c>
      <c r="AF7" s="443" t="s">
        <v>145</v>
      </c>
      <c r="AG7" s="881"/>
      <c r="AH7" s="881"/>
      <c r="AI7" s="881"/>
      <c r="AJ7" s="916"/>
      <c r="AK7" s="919"/>
      <c r="AL7" s="913"/>
      <c r="AM7" s="921"/>
    </row>
    <row r="8" spans="1:45" ht="23.45" hidden="1" customHeight="1" x14ac:dyDescent="0.2">
      <c r="A8" s="177"/>
      <c r="B8" s="171"/>
      <c r="C8" s="179"/>
      <c r="D8" s="177"/>
      <c r="E8" s="177"/>
      <c r="F8" s="180"/>
      <c r="G8" s="179"/>
      <c r="H8" s="177"/>
      <c r="I8" s="177"/>
      <c r="J8" s="177"/>
      <c r="K8" s="177"/>
      <c r="L8" s="177"/>
      <c r="M8" s="177"/>
      <c r="N8" s="177"/>
      <c r="O8" s="177"/>
      <c r="P8" s="177"/>
      <c r="Q8" s="181"/>
      <c r="R8" s="178"/>
      <c r="S8" s="180"/>
      <c r="T8" s="171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80"/>
      <c r="AJ8" s="182"/>
      <c r="AK8" s="182"/>
      <c r="AL8" s="180"/>
      <c r="AM8" s="180"/>
    </row>
    <row r="9" spans="1:45" ht="25.5" customHeight="1" x14ac:dyDescent="0.2">
      <c r="A9" s="172"/>
      <c r="B9" s="173"/>
      <c r="C9" s="183"/>
      <c r="D9" s="172"/>
      <c r="E9" s="172"/>
      <c r="F9" s="183"/>
      <c r="G9" s="173"/>
      <c r="H9" s="172"/>
      <c r="I9" s="172"/>
      <c r="J9" s="172"/>
      <c r="K9" s="172"/>
      <c r="L9" s="172"/>
      <c r="M9" s="172"/>
      <c r="N9" s="172"/>
      <c r="O9" s="172"/>
      <c r="P9" s="184"/>
      <c r="Q9" s="185"/>
      <c r="R9" s="186"/>
      <c r="S9" s="187"/>
      <c r="T9" s="185"/>
      <c r="U9" s="476"/>
      <c r="V9" s="172"/>
      <c r="W9" s="183"/>
      <c r="X9" s="172"/>
      <c r="Y9" s="172"/>
      <c r="Z9" s="172"/>
      <c r="AA9" s="172"/>
      <c r="AB9" s="184"/>
      <c r="AC9" s="172"/>
      <c r="AD9" s="172"/>
      <c r="AE9" s="172"/>
      <c r="AF9" s="172"/>
      <c r="AG9" s="172"/>
      <c r="AH9" s="172"/>
      <c r="AI9" s="183"/>
      <c r="AJ9" s="173"/>
      <c r="AK9" s="172"/>
      <c r="AL9" s="183"/>
      <c r="AM9" s="187"/>
    </row>
    <row r="10" spans="1:45" ht="25.5" customHeight="1" x14ac:dyDescent="0.2">
      <c r="A10" s="878" t="s">
        <v>234</v>
      </c>
      <c r="B10" s="879"/>
      <c r="C10" s="188">
        <v>179</v>
      </c>
      <c r="D10" s="189">
        <f>SUM(D11:D13)</f>
        <v>574</v>
      </c>
      <c r="E10" s="189">
        <f>SUM(E11:E13)</f>
        <v>5</v>
      </c>
      <c r="F10" s="189">
        <f>SUM(F11:F13)</f>
        <v>579</v>
      </c>
      <c r="G10" s="189">
        <f t="shared" ref="G10:P10" si="0">SUM(G11:G13)</f>
        <v>5446</v>
      </c>
      <c r="H10" s="189">
        <f t="shared" si="0"/>
        <v>20746</v>
      </c>
      <c r="I10" s="189">
        <f t="shared" si="0"/>
        <v>19861</v>
      </c>
      <c r="J10" s="189">
        <f t="shared" si="0"/>
        <v>40607</v>
      </c>
      <c r="K10" s="189">
        <f t="shared" si="0"/>
        <v>20718</v>
      </c>
      <c r="L10" s="189">
        <f t="shared" si="0"/>
        <v>20023</v>
      </c>
      <c r="M10" s="189">
        <f t="shared" si="0"/>
        <v>40741</v>
      </c>
      <c r="N10" s="189">
        <f>SUM(N11:N13)</f>
        <v>21313</v>
      </c>
      <c r="O10" s="189">
        <f t="shared" si="0"/>
        <v>20081</v>
      </c>
      <c r="P10" s="189">
        <f t="shared" si="0"/>
        <v>41394</v>
      </c>
      <c r="Q10" s="190">
        <f>SUM(Q11:Q13)</f>
        <v>62777</v>
      </c>
      <c r="R10" s="191">
        <f>SUM(R11:R13)</f>
        <v>59965</v>
      </c>
      <c r="S10" s="192">
        <f>SUM(S11:S13)</f>
        <v>122742</v>
      </c>
      <c r="T10" s="190">
        <f t="shared" ref="T10:U10" si="1">SUM(T11:T13)</f>
        <v>1447</v>
      </c>
      <c r="U10" s="193">
        <f t="shared" si="1"/>
        <v>4886</v>
      </c>
      <c r="V10" s="189">
        <f>SUM(V11:V13)</f>
        <v>541</v>
      </c>
      <c r="W10" s="189">
        <f t="shared" ref="W10:AM10" si="2">SUM(W11:W13)</f>
        <v>5</v>
      </c>
      <c r="X10" s="189">
        <f t="shared" si="2"/>
        <v>575</v>
      </c>
      <c r="Y10" s="189">
        <f t="shared" si="2"/>
        <v>167</v>
      </c>
      <c r="Z10" s="189">
        <f t="shared" ref="Z10" si="3">SUM(Z11:Z13)</f>
        <v>0</v>
      </c>
      <c r="AA10" s="189">
        <f t="shared" si="2"/>
        <v>9485</v>
      </c>
      <c r="AB10" s="189">
        <f t="shared" ref="AB10" si="4">SUM(AB11:AB13)</f>
        <v>3</v>
      </c>
      <c r="AC10" s="189">
        <f t="shared" si="2"/>
        <v>570</v>
      </c>
      <c r="AD10" s="189">
        <f t="shared" ref="AD10" si="5">SUM(AD11:AD13)</f>
        <v>2</v>
      </c>
      <c r="AE10" s="189">
        <f t="shared" si="2"/>
        <v>90</v>
      </c>
      <c r="AF10" s="189">
        <f t="shared" si="2"/>
        <v>110</v>
      </c>
      <c r="AG10" s="189">
        <f t="shared" si="2"/>
        <v>7211</v>
      </c>
      <c r="AH10" s="189">
        <f t="shared" si="2"/>
        <v>4337</v>
      </c>
      <c r="AI10" s="158">
        <f>SUM(AI11:AI13)</f>
        <v>11548</v>
      </c>
      <c r="AJ10" s="189">
        <f t="shared" si="2"/>
        <v>574</v>
      </c>
      <c r="AK10" s="189">
        <f t="shared" si="2"/>
        <v>17</v>
      </c>
      <c r="AL10" s="189">
        <f t="shared" si="2"/>
        <v>1171</v>
      </c>
      <c r="AM10" s="192">
        <f t="shared" si="2"/>
        <v>1762</v>
      </c>
      <c r="AN10" s="193"/>
      <c r="AO10" s="193"/>
      <c r="AP10" s="193"/>
      <c r="AQ10" s="193"/>
      <c r="AR10" s="193"/>
      <c r="AS10" s="193"/>
    </row>
    <row r="11" spans="1:45" ht="25.5" customHeight="1" x14ac:dyDescent="0.2">
      <c r="A11" s="878" t="s">
        <v>147</v>
      </c>
      <c r="B11" s="879"/>
      <c r="C11" s="188">
        <v>0</v>
      </c>
      <c r="D11" s="188">
        <f>SUM(D15:D28)</f>
        <v>555</v>
      </c>
      <c r="E11" s="188">
        <f>SUM(E15:E28)</f>
        <v>5</v>
      </c>
      <c r="F11" s="188">
        <f>SUM(F15:F28)</f>
        <v>560</v>
      </c>
      <c r="G11" s="188">
        <f>SUM(G15:G28)</f>
        <v>5309</v>
      </c>
      <c r="H11" s="188">
        <f t="shared" ref="H11:AL11" si="6">SUM(H15:H28)</f>
        <v>20046</v>
      </c>
      <c r="I11" s="188">
        <f t="shared" si="6"/>
        <v>19227</v>
      </c>
      <c r="J11" s="188">
        <f t="shared" si="6"/>
        <v>39273</v>
      </c>
      <c r="K11" s="188">
        <f t="shared" si="6"/>
        <v>20053</v>
      </c>
      <c r="L11" s="188">
        <f t="shared" si="6"/>
        <v>19312</v>
      </c>
      <c r="M11" s="188">
        <f t="shared" si="6"/>
        <v>39365</v>
      </c>
      <c r="N11" s="188">
        <f t="shared" si="6"/>
        <v>20659</v>
      </c>
      <c r="O11" s="188">
        <f t="shared" si="6"/>
        <v>19457</v>
      </c>
      <c r="P11" s="189">
        <f t="shared" si="6"/>
        <v>40116</v>
      </c>
      <c r="Q11" s="190">
        <f t="shared" si="6"/>
        <v>60758</v>
      </c>
      <c r="R11" s="194">
        <f t="shared" si="6"/>
        <v>57996</v>
      </c>
      <c r="S11" s="192">
        <f t="shared" si="6"/>
        <v>118754</v>
      </c>
      <c r="T11" s="190">
        <f t="shared" si="6"/>
        <v>1446</v>
      </c>
      <c r="U11" s="477">
        <f t="shared" si="6"/>
        <v>4867</v>
      </c>
      <c r="V11" s="188">
        <f t="shared" si="6"/>
        <v>535</v>
      </c>
      <c r="W11" s="188">
        <f t="shared" si="6"/>
        <v>0</v>
      </c>
      <c r="X11" s="188">
        <f t="shared" si="6"/>
        <v>564</v>
      </c>
      <c r="Y11" s="188">
        <f t="shared" si="6"/>
        <v>161</v>
      </c>
      <c r="Z11" s="188">
        <f t="shared" ref="Z11" si="7">SUM(Z15:Z28)</f>
        <v>0</v>
      </c>
      <c r="AA11" s="188">
        <f t="shared" si="6"/>
        <v>9261</v>
      </c>
      <c r="AB11" s="188">
        <f t="shared" ref="AB11" si="8">SUM(AB15:AB28)</f>
        <v>1</v>
      </c>
      <c r="AC11" s="188">
        <f t="shared" si="6"/>
        <v>558</v>
      </c>
      <c r="AD11" s="188">
        <f t="shared" ref="AD11" si="9">SUM(AD15:AD28)</f>
        <v>2</v>
      </c>
      <c r="AE11" s="188">
        <f t="shared" si="6"/>
        <v>90</v>
      </c>
      <c r="AF11" s="188">
        <f t="shared" si="6"/>
        <v>45</v>
      </c>
      <c r="AG11" s="188">
        <f t="shared" si="6"/>
        <v>7009</v>
      </c>
      <c r="AH11" s="188">
        <f t="shared" si="6"/>
        <v>4208</v>
      </c>
      <c r="AI11" s="159">
        <f t="shared" si="6"/>
        <v>11217</v>
      </c>
      <c r="AJ11" s="188">
        <f t="shared" si="6"/>
        <v>574</v>
      </c>
      <c r="AK11" s="188">
        <f t="shared" si="6"/>
        <v>17</v>
      </c>
      <c r="AL11" s="188">
        <f t="shared" si="6"/>
        <v>1106</v>
      </c>
      <c r="AM11" s="188">
        <f>SUM(AM15:AM28)</f>
        <v>1697</v>
      </c>
    </row>
    <row r="12" spans="1:45" ht="25.5" customHeight="1" x14ac:dyDescent="0.2">
      <c r="A12" s="878" t="s">
        <v>148</v>
      </c>
      <c r="B12" s="879"/>
      <c r="C12" s="188">
        <v>0</v>
      </c>
      <c r="D12" s="195">
        <v>3</v>
      </c>
      <c r="E12" s="196">
        <v>0</v>
      </c>
      <c r="F12" s="188">
        <v>3</v>
      </c>
      <c r="G12" s="531">
        <v>28</v>
      </c>
      <c r="H12" s="160">
        <v>155</v>
      </c>
      <c r="I12" s="160">
        <v>166</v>
      </c>
      <c r="J12" s="127">
        <v>321</v>
      </c>
      <c r="K12" s="160">
        <v>158</v>
      </c>
      <c r="L12" s="160">
        <v>167</v>
      </c>
      <c r="M12" s="127">
        <v>325</v>
      </c>
      <c r="N12" s="160">
        <v>170</v>
      </c>
      <c r="O12" s="160">
        <v>150</v>
      </c>
      <c r="P12" s="127">
        <v>320</v>
      </c>
      <c r="Q12" s="532">
        <v>483</v>
      </c>
      <c r="R12" s="533">
        <v>483</v>
      </c>
      <c r="S12" s="534">
        <v>966</v>
      </c>
      <c r="T12" s="535">
        <v>1</v>
      </c>
      <c r="U12" s="536">
        <v>19</v>
      </c>
      <c r="V12" s="537">
        <v>0</v>
      </c>
      <c r="W12" s="537">
        <v>3</v>
      </c>
      <c r="X12" s="537">
        <v>1</v>
      </c>
      <c r="Y12" s="537">
        <v>3</v>
      </c>
      <c r="Z12" s="537">
        <v>0</v>
      </c>
      <c r="AA12" s="537">
        <v>47</v>
      </c>
      <c r="AB12" s="537">
        <v>0</v>
      </c>
      <c r="AC12" s="537">
        <v>3</v>
      </c>
      <c r="AD12" s="537">
        <v>0</v>
      </c>
      <c r="AE12" s="537">
        <v>0</v>
      </c>
      <c r="AF12" s="537">
        <v>0</v>
      </c>
      <c r="AG12" s="537">
        <v>44</v>
      </c>
      <c r="AH12" s="537">
        <v>13</v>
      </c>
      <c r="AI12" s="537">
        <v>57</v>
      </c>
      <c r="AJ12" s="537">
        <v>0</v>
      </c>
      <c r="AK12" s="537">
        <v>0</v>
      </c>
      <c r="AL12" s="537">
        <v>2</v>
      </c>
      <c r="AM12" s="538">
        <v>2</v>
      </c>
    </row>
    <row r="13" spans="1:45" ht="25.5" customHeight="1" x14ac:dyDescent="0.2">
      <c r="A13" s="878" t="s">
        <v>149</v>
      </c>
      <c r="B13" s="879"/>
      <c r="C13" s="188">
        <v>0</v>
      </c>
      <c r="D13" s="195">
        <v>16</v>
      </c>
      <c r="E13" s="196">
        <v>0</v>
      </c>
      <c r="F13" s="188">
        <v>16</v>
      </c>
      <c r="G13" s="531">
        <v>109</v>
      </c>
      <c r="H13" s="160">
        <v>545</v>
      </c>
      <c r="I13" s="160">
        <v>468</v>
      </c>
      <c r="J13" s="127">
        <v>1013</v>
      </c>
      <c r="K13" s="160">
        <v>507</v>
      </c>
      <c r="L13" s="160">
        <v>544</v>
      </c>
      <c r="M13" s="127">
        <v>1051</v>
      </c>
      <c r="N13" s="160">
        <v>484</v>
      </c>
      <c r="O13" s="160">
        <v>474</v>
      </c>
      <c r="P13" s="127">
        <v>958</v>
      </c>
      <c r="Q13" s="532">
        <v>1536</v>
      </c>
      <c r="R13" s="533">
        <v>1486</v>
      </c>
      <c r="S13" s="534">
        <v>3022</v>
      </c>
      <c r="T13" s="535">
        <v>0</v>
      </c>
      <c r="U13" s="539">
        <v>0</v>
      </c>
      <c r="V13" s="537">
        <v>6</v>
      </c>
      <c r="W13" s="537">
        <v>2</v>
      </c>
      <c r="X13" s="537">
        <v>10</v>
      </c>
      <c r="Y13" s="537">
        <v>3</v>
      </c>
      <c r="Z13" s="537">
        <v>0</v>
      </c>
      <c r="AA13" s="537">
        <v>177</v>
      </c>
      <c r="AB13" s="537">
        <v>2</v>
      </c>
      <c r="AC13" s="537">
        <v>9</v>
      </c>
      <c r="AD13" s="537">
        <v>0</v>
      </c>
      <c r="AE13" s="537">
        <v>0</v>
      </c>
      <c r="AF13" s="537">
        <v>65</v>
      </c>
      <c r="AG13" s="537">
        <v>158</v>
      </c>
      <c r="AH13" s="537">
        <v>116</v>
      </c>
      <c r="AI13" s="537">
        <v>274</v>
      </c>
      <c r="AJ13" s="537">
        <v>0</v>
      </c>
      <c r="AK13" s="537">
        <v>0</v>
      </c>
      <c r="AL13" s="537">
        <v>63</v>
      </c>
      <c r="AM13" s="538">
        <v>63</v>
      </c>
    </row>
    <row r="14" spans="1:45" ht="25.5" customHeight="1" x14ac:dyDescent="0.2">
      <c r="A14" s="356"/>
      <c r="B14" s="354"/>
      <c r="C14" s="197"/>
      <c r="D14" s="198"/>
      <c r="E14" s="198"/>
      <c r="F14" s="197"/>
      <c r="G14" s="199"/>
      <c r="H14" s="198"/>
      <c r="I14" s="198"/>
      <c r="J14" s="200"/>
      <c r="K14" s="198"/>
      <c r="L14" s="198"/>
      <c r="M14" s="200"/>
      <c r="N14" s="198"/>
      <c r="O14" s="198"/>
      <c r="P14" s="200"/>
      <c r="Q14" s="165"/>
      <c r="R14" s="201"/>
      <c r="S14" s="478"/>
      <c r="T14" s="479"/>
      <c r="U14" s="199"/>
      <c r="V14" s="198"/>
      <c r="W14" s="202"/>
      <c r="X14" s="198"/>
      <c r="Y14" s="202"/>
      <c r="Z14" s="202"/>
      <c r="AA14" s="198"/>
      <c r="AB14" s="198"/>
      <c r="AC14" s="198"/>
      <c r="AD14" s="198"/>
      <c r="AE14" s="198"/>
      <c r="AF14" s="198"/>
      <c r="AG14" s="198"/>
      <c r="AH14" s="198"/>
      <c r="AI14" s="197"/>
      <c r="AJ14" s="199"/>
      <c r="AK14" s="198"/>
      <c r="AL14" s="202"/>
      <c r="AM14" s="203"/>
    </row>
    <row r="15" spans="1:45" ht="54" customHeight="1" x14ac:dyDescent="0.2">
      <c r="A15" s="895" t="s">
        <v>236</v>
      </c>
      <c r="B15" s="204" t="s">
        <v>254</v>
      </c>
      <c r="C15" s="205">
        <v>24</v>
      </c>
      <c r="D15" s="205">
        <v>39</v>
      </c>
      <c r="E15" s="205">
        <v>0</v>
      </c>
      <c r="F15" s="205">
        <f>D15+E15</f>
        <v>39</v>
      </c>
      <c r="G15" s="205">
        <v>312</v>
      </c>
      <c r="H15" s="205">
        <v>957</v>
      </c>
      <c r="I15" s="205">
        <v>858</v>
      </c>
      <c r="J15" s="205">
        <v>1815</v>
      </c>
      <c r="K15" s="205">
        <v>970</v>
      </c>
      <c r="L15" s="205">
        <v>985</v>
      </c>
      <c r="M15" s="205">
        <v>1955</v>
      </c>
      <c r="N15" s="205">
        <v>1029</v>
      </c>
      <c r="O15" s="205">
        <v>937</v>
      </c>
      <c r="P15" s="205">
        <v>1966</v>
      </c>
      <c r="Q15" s="162">
        <v>2956</v>
      </c>
      <c r="R15" s="205">
        <v>2780</v>
      </c>
      <c r="S15" s="205">
        <v>5736</v>
      </c>
      <c r="T15" s="205">
        <v>106</v>
      </c>
      <c r="U15" s="205">
        <v>241</v>
      </c>
      <c r="V15" s="205">
        <v>39</v>
      </c>
      <c r="W15" s="205">
        <v>0</v>
      </c>
      <c r="X15" s="205">
        <v>39</v>
      </c>
      <c r="Y15" s="205">
        <v>10</v>
      </c>
      <c r="Z15" s="205">
        <v>0</v>
      </c>
      <c r="AA15" s="205">
        <v>540</v>
      </c>
      <c r="AB15" s="540">
        <v>0</v>
      </c>
      <c r="AC15" s="205">
        <v>42</v>
      </c>
      <c r="AD15" s="205">
        <v>0</v>
      </c>
      <c r="AE15" s="205">
        <v>1</v>
      </c>
      <c r="AF15" s="205">
        <v>5</v>
      </c>
      <c r="AG15" s="205">
        <v>427</v>
      </c>
      <c r="AH15" s="205">
        <v>249</v>
      </c>
      <c r="AI15" s="205">
        <v>676</v>
      </c>
      <c r="AJ15" s="205">
        <v>42</v>
      </c>
      <c r="AK15" s="205">
        <v>0</v>
      </c>
      <c r="AL15" s="205">
        <v>70</v>
      </c>
      <c r="AM15" s="205">
        <v>112</v>
      </c>
    </row>
    <row r="16" spans="1:45" ht="54" customHeight="1" x14ac:dyDescent="0.2">
      <c r="A16" s="896"/>
      <c r="B16" s="206" t="s">
        <v>255</v>
      </c>
      <c r="C16" s="162">
        <v>8</v>
      </c>
      <c r="D16" s="162">
        <v>134</v>
      </c>
      <c r="E16" s="162">
        <v>3</v>
      </c>
      <c r="F16" s="162">
        <f>D16+E16</f>
        <v>137</v>
      </c>
      <c r="G16" s="162">
        <v>1918</v>
      </c>
      <c r="H16" s="162">
        <v>9267</v>
      </c>
      <c r="I16" s="162">
        <v>9029</v>
      </c>
      <c r="J16" s="162">
        <v>18296</v>
      </c>
      <c r="K16" s="162">
        <v>9214</v>
      </c>
      <c r="L16" s="162">
        <v>8983</v>
      </c>
      <c r="M16" s="162">
        <v>18197</v>
      </c>
      <c r="N16" s="162">
        <v>9442</v>
      </c>
      <c r="O16" s="162">
        <v>8831</v>
      </c>
      <c r="P16" s="162">
        <v>18273</v>
      </c>
      <c r="Q16" s="162">
        <v>27923</v>
      </c>
      <c r="R16" s="162">
        <v>26843</v>
      </c>
      <c r="S16" s="162">
        <v>54766</v>
      </c>
      <c r="T16" s="162">
        <v>317</v>
      </c>
      <c r="U16" s="162">
        <v>1412</v>
      </c>
      <c r="V16" s="162">
        <v>133</v>
      </c>
      <c r="W16" s="162">
        <v>0</v>
      </c>
      <c r="X16" s="162">
        <v>147</v>
      </c>
      <c r="Y16" s="162">
        <v>59</v>
      </c>
      <c r="Z16" s="162">
        <v>0</v>
      </c>
      <c r="AA16" s="162">
        <v>3252</v>
      </c>
      <c r="AB16" s="162">
        <v>0</v>
      </c>
      <c r="AC16" s="162">
        <v>150</v>
      </c>
      <c r="AD16" s="162">
        <v>1</v>
      </c>
      <c r="AE16" s="162">
        <v>46</v>
      </c>
      <c r="AF16" s="162">
        <v>4</v>
      </c>
      <c r="AG16" s="162">
        <v>2237</v>
      </c>
      <c r="AH16" s="162">
        <v>1555</v>
      </c>
      <c r="AI16" s="162">
        <v>3792</v>
      </c>
      <c r="AJ16" s="162">
        <v>157</v>
      </c>
      <c r="AK16" s="162">
        <v>17</v>
      </c>
      <c r="AL16" s="162">
        <v>190</v>
      </c>
      <c r="AM16" s="162">
        <v>364</v>
      </c>
    </row>
    <row r="17" spans="1:39" ht="54" customHeight="1" x14ac:dyDescent="0.2">
      <c r="A17" s="896"/>
      <c r="B17" s="206" t="s">
        <v>155</v>
      </c>
      <c r="C17" s="162">
        <v>20</v>
      </c>
      <c r="D17" s="162">
        <v>36</v>
      </c>
      <c r="E17" s="162">
        <v>0</v>
      </c>
      <c r="F17" s="162">
        <f t="shared" ref="F17:F27" si="10">D17+E17</f>
        <v>36</v>
      </c>
      <c r="G17" s="162">
        <v>254</v>
      </c>
      <c r="H17" s="162">
        <v>719</v>
      </c>
      <c r="I17" s="162">
        <v>654</v>
      </c>
      <c r="J17" s="162">
        <v>1373</v>
      </c>
      <c r="K17" s="162">
        <v>704</v>
      </c>
      <c r="L17" s="162">
        <v>685</v>
      </c>
      <c r="M17" s="162">
        <v>1389</v>
      </c>
      <c r="N17" s="162">
        <v>709</v>
      </c>
      <c r="O17" s="162">
        <v>719</v>
      </c>
      <c r="P17" s="162">
        <v>1428</v>
      </c>
      <c r="Q17" s="162">
        <v>2132</v>
      </c>
      <c r="R17" s="162">
        <v>2058</v>
      </c>
      <c r="S17" s="162">
        <v>4190</v>
      </c>
      <c r="T17" s="162">
        <v>88</v>
      </c>
      <c r="U17" s="162">
        <v>158</v>
      </c>
      <c r="V17" s="162">
        <v>36</v>
      </c>
      <c r="W17" s="162">
        <v>0</v>
      </c>
      <c r="X17" s="162">
        <v>36</v>
      </c>
      <c r="Y17" s="162">
        <v>8</v>
      </c>
      <c r="Z17" s="162">
        <v>0</v>
      </c>
      <c r="AA17" s="162">
        <v>433</v>
      </c>
      <c r="AB17" s="162">
        <v>0</v>
      </c>
      <c r="AC17" s="162">
        <v>37</v>
      </c>
      <c r="AD17" s="162">
        <v>0</v>
      </c>
      <c r="AE17" s="162">
        <v>2</v>
      </c>
      <c r="AF17" s="162">
        <v>16</v>
      </c>
      <c r="AG17" s="162">
        <v>362</v>
      </c>
      <c r="AH17" s="162">
        <v>206</v>
      </c>
      <c r="AI17" s="162">
        <v>568</v>
      </c>
      <c r="AJ17" s="162">
        <v>38</v>
      </c>
      <c r="AK17" s="162">
        <v>0</v>
      </c>
      <c r="AL17" s="162">
        <v>106</v>
      </c>
      <c r="AM17" s="162">
        <v>144</v>
      </c>
    </row>
    <row r="18" spans="1:39" ht="54" customHeight="1" x14ac:dyDescent="0.2">
      <c r="A18" s="896"/>
      <c r="B18" s="206" t="s">
        <v>256</v>
      </c>
      <c r="C18" s="162">
        <v>11</v>
      </c>
      <c r="D18" s="162">
        <v>42</v>
      </c>
      <c r="E18" s="162">
        <v>1</v>
      </c>
      <c r="F18" s="162">
        <f t="shared" si="10"/>
        <v>43</v>
      </c>
      <c r="G18" s="162">
        <v>401</v>
      </c>
      <c r="H18" s="162">
        <v>1506</v>
      </c>
      <c r="I18" s="162">
        <v>1443</v>
      </c>
      <c r="J18" s="162">
        <v>2949</v>
      </c>
      <c r="K18" s="162">
        <v>1504</v>
      </c>
      <c r="L18" s="162">
        <v>1422</v>
      </c>
      <c r="M18" s="162">
        <v>2926</v>
      </c>
      <c r="N18" s="162">
        <v>1580</v>
      </c>
      <c r="O18" s="162">
        <v>1464</v>
      </c>
      <c r="P18" s="162">
        <v>3044</v>
      </c>
      <c r="Q18" s="162">
        <v>4590</v>
      </c>
      <c r="R18" s="162">
        <v>4329</v>
      </c>
      <c r="S18" s="162">
        <v>8919</v>
      </c>
      <c r="T18" s="162">
        <v>114</v>
      </c>
      <c r="U18" s="162">
        <v>393</v>
      </c>
      <c r="V18" s="162">
        <v>41</v>
      </c>
      <c r="W18" s="162">
        <v>0</v>
      </c>
      <c r="X18" s="162">
        <v>43</v>
      </c>
      <c r="Y18" s="162">
        <v>11</v>
      </c>
      <c r="Z18" s="162">
        <v>0</v>
      </c>
      <c r="AA18" s="162">
        <v>699</v>
      </c>
      <c r="AB18" s="162">
        <v>0</v>
      </c>
      <c r="AC18" s="162">
        <v>42</v>
      </c>
      <c r="AD18" s="162">
        <v>0</v>
      </c>
      <c r="AE18" s="162">
        <v>0</v>
      </c>
      <c r="AF18" s="162">
        <v>3</v>
      </c>
      <c r="AG18" s="162">
        <v>549</v>
      </c>
      <c r="AH18" s="162">
        <v>290</v>
      </c>
      <c r="AI18" s="162">
        <v>839</v>
      </c>
      <c r="AJ18" s="162">
        <v>46</v>
      </c>
      <c r="AK18" s="162">
        <v>0</v>
      </c>
      <c r="AL18" s="162">
        <v>87</v>
      </c>
      <c r="AM18" s="162">
        <v>133</v>
      </c>
    </row>
    <row r="19" spans="1:39" ht="54" customHeight="1" x14ac:dyDescent="0.2">
      <c r="A19" s="896"/>
      <c r="B19" s="206" t="s">
        <v>257</v>
      </c>
      <c r="C19" s="162">
        <v>7</v>
      </c>
      <c r="D19" s="162">
        <v>15</v>
      </c>
      <c r="E19" s="162">
        <v>0</v>
      </c>
      <c r="F19" s="162">
        <f t="shared" si="10"/>
        <v>15</v>
      </c>
      <c r="G19" s="162">
        <v>96</v>
      </c>
      <c r="H19" s="162">
        <v>261</v>
      </c>
      <c r="I19" s="162">
        <v>241</v>
      </c>
      <c r="J19" s="162">
        <v>502</v>
      </c>
      <c r="K19" s="162">
        <v>272</v>
      </c>
      <c r="L19" s="162">
        <v>243</v>
      </c>
      <c r="M19" s="162">
        <v>515</v>
      </c>
      <c r="N19" s="162">
        <v>256</v>
      </c>
      <c r="O19" s="162">
        <v>296</v>
      </c>
      <c r="P19" s="162">
        <v>552</v>
      </c>
      <c r="Q19" s="162">
        <v>789</v>
      </c>
      <c r="R19" s="162">
        <v>780</v>
      </c>
      <c r="S19" s="162">
        <v>1569</v>
      </c>
      <c r="T19" s="162">
        <v>29</v>
      </c>
      <c r="U19" s="162">
        <v>64</v>
      </c>
      <c r="V19" s="162">
        <v>15</v>
      </c>
      <c r="W19" s="162">
        <v>0</v>
      </c>
      <c r="X19" s="162">
        <v>15</v>
      </c>
      <c r="Y19" s="162">
        <v>0</v>
      </c>
      <c r="Z19" s="162">
        <v>0</v>
      </c>
      <c r="AA19" s="162">
        <v>176</v>
      </c>
      <c r="AB19" s="162">
        <v>1</v>
      </c>
      <c r="AC19" s="162">
        <v>15</v>
      </c>
      <c r="AD19" s="162">
        <v>0</v>
      </c>
      <c r="AE19" s="162">
        <v>0</v>
      </c>
      <c r="AF19" s="162">
        <v>0</v>
      </c>
      <c r="AG19" s="162">
        <v>143</v>
      </c>
      <c r="AH19" s="162">
        <v>79</v>
      </c>
      <c r="AI19" s="162">
        <v>222</v>
      </c>
      <c r="AJ19" s="162">
        <v>16</v>
      </c>
      <c r="AK19" s="162">
        <v>0</v>
      </c>
      <c r="AL19" s="162">
        <v>47</v>
      </c>
      <c r="AM19" s="162">
        <v>63</v>
      </c>
    </row>
    <row r="20" spans="1:39" ht="54" customHeight="1" x14ac:dyDescent="0.2">
      <c r="A20" s="896"/>
      <c r="B20" s="206" t="s">
        <v>193</v>
      </c>
      <c r="C20" s="162">
        <v>11</v>
      </c>
      <c r="D20" s="162">
        <v>38</v>
      </c>
      <c r="E20" s="162">
        <v>0</v>
      </c>
      <c r="F20" s="162">
        <f t="shared" si="10"/>
        <v>38</v>
      </c>
      <c r="G20" s="162">
        <v>335</v>
      </c>
      <c r="H20" s="162">
        <v>1416</v>
      </c>
      <c r="I20" s="162">
        <v>1256</v>
      </c>
      <c r="J20" s="162">
        <v>2672</v>
      </c>
      <c r="K20" s="162">
        <v>1277</v>
      </c>
      <c r="L20" s="162">
        <v>1242</v>
      </c>
      <c r="M20" s="162">
        <v>2519</v>
      </c>
      <c r="N20" s="162">
        <v>1399</v>
      </c>
      <c r="O20" s="162">
        <v>1310</v>
      </c>
      <c r="P20" s="162">
        <v>2709</v>
      </c>
      <c r="Q20" s="162">
        <v>4092</v>
      </c>
      <c r="R20" s="162">
        <v>3808</v>
      </c>
      <c r="S20" s="162">
        <v>7900</v>
      </c>
      <c r="T20" s="162">
        <v>76</v>
      </c>
      <c r="U20" s="162">
        <v>259</v>
      </c>
      <c r="V20" s="162">
        <v>37</v>
      </c>
      <c r="W20" s="162">
        <v>0</v>
      </c>
      <c r="X20" s="162">
        <v>39</v>
      </c>
      <c r="Y20" s="162">
        <v>14</v>
      </c>
      <c r="Z20" s="162">
        <v>0</v>
      </c>
      <c r="AA20" s="162">
        <v>588</v>
      </c>
      <c r="AB20" s="162">
        <v>0</v>
      </c>
      <c r="AC20" s="162">
        <v>36</v>
      </c>
      <c r="AD20" s="162">
        <v>0</v>
      </c>
      <c r="AE20" s="162">
        <v>10</v>
      </c>
      <c r="AF20" s="162">
        <v>0</v>
      </c>
      <c r="AG20" s="162">
        <v>461</v>
      </c>
      <c r="AH20" s="162">
        <v>263</v>
      </c>
      <c r="AI20" s="162">
        <v>724</v>
      </c>
      <c r="AJ20" s="162">
        <v>37</v>
      </c>
      <c r="AK20" s="162">
        <v>0</v>
      </c>
      <c r="AL20" s="162">
        <v>74</v>
      </c>
      <c r="AM20" s="162">
        <v>111</v>
      </c>
    </row>
    <row r="21" spans="1:39" ht="54" customHeight="1" x14ac:dyDescent="0.2">
      <c r="A21" s="896"/>
      <c r="B21" s="206" t="s">
        <v>258</v>
      </c>
      <c r="C21" s="162">
        <v>7</v>
      </c>
      <c r="D21" s="162">
        <v>10</v>
      </c>
      <c r="E21" s="162">
        <v>0</v>
      </c>
      <c r="F21" s="162">
        <f t="shared" si="10"/>
        <v>10</v>
      </c>
      <c r="G21" s="162">
        <v>57</v>
      </c>
      <c r="H21" s="162">
        <v>102</v>
      </c>
      <c r="I21" s="162">
        <v>93</v>
      </c>
      <c r="J21" s="162">
        <v>195</v>
      </c>
      <c r="K21" s="162">
        <v>111</v>
      </c>
      <c r="L21" s="162">
        <v>114</v>
      </c>
      <c r="M21" s="162">
        <v>225</v>
      </c>
      <c r="N21" s="162">
        <v>113</v>
      </c>
      <c r="O21" s="162">
        <v>115</v>
      </c>
      <c r="P21" s="162">
        <v>228</v>
      </c>
      <c r="Q21" s="162">
        <v>326</v>
      </c>
      <c r="R21" s="162">
        <v>322</v>
      </c>
      <c r="S21" s="162">
        <v>648</v>
      </c>
      <c r="T21" s="162">
        <v>27</v>
      </c>
      <c r="U21" s="162">
        <v>43</v>
      </c>
      <c r="V21" s="162">
        <v>10</v>
      </c>
      <c r="W21" s="162">
        <v>0</v>
      </c>
      <c r="X21" s="162">
        <v>11</v>
      </c>
      <c r="Y21" s="162">
        <v>2</v>
      </c>
      <c r="Z21" s="162">
        <v>0</v>
      </c>
      <c r="AA21" s="162">
        <v>115</v>
      </c>
      <c r="AB21" s="162">
        <v>0</v>
      </c>
      <c r="AC21" s="162">
        <v>11</v>
      </c>
      <c r="AD21" s="162">
        <v>0</v>
      </c>
      <c r="AE21" s="162">
        <v>2</v>
      </c>
      <c r="AF21" s="162">
        <v>0</v>
      </c>
      <c r="AG21" s="162">
        <v>96</v>
      </c>
      <c r="AH21" s="162">
        <v>55</v>
      </c>
      <c r="AI21" s="162">
        <v>151</v>
      </c>
      <c r="AJ21" s="162">
        <v>10</v>
      </c>
      <c r="AK21" s="162">
        <v>0</v>
      </c>
      <c r="AL21" s="162">
        <v>16</v>
      </c>
      <c r="AM21" s="162">
        <v>26</v>
      </c>
    </row>
    <row r="22" spans="1:39" ht="54" customHeight="1" x14ac:dyDescent="0.2">
      <c r="A22" s="896"/>
      <c r="B22" s="206" t="s">
        <v>259</v>
      </c>
      <c r="C22" s="162">
        <v>23</v>
      </c>
      <c r="D22" s="162">
        <v>60</v>
      </c>
      <c r="E22" s="162">
        <v>0</v>
      </c>
      <c r="F22" s="162">
        <f t="shared" si="10"/>
        <v>60</v>
      </c>
      <c r="G22" s="162">
        <v>579</v>
      </c>
      <c r="H22" s="162">
        <v>1924</v>
      </c>
      <c r="I22" s="162">
        <v>1711</v>
      </c>
      <c r="J22" s="162">
        <v>3635</v>
      </c>
      <c r="K22" s="162">
        <v>1887</v>
      </c>
      <c r="L22" s="162">
        <v>1788</v>
      </c>
      <c r="M22" s="162">
        <v>3675</v>
      </c>
      <c r="N22" s="162">
        <v>1973</v>
      </c>
      <c r="O22" s="162">
        <v>1889</v>
      </c>
      <c r="P22" s="162">
        <v>3862</v>
      </c>
      <c r="Q22" s="162">
        <v>5784</v>
      </c>
      <c r="R22" s="162">
        <v>5388</v>
      </c>
      <c r="S22" s="162">
        <v>11172</v>
      </c>
      <c r="T22" s="162">
        <v>208</v>
      </c>
      <c r="U22" s="162">
        <v>775</v>
      </c>
      <c r="V22" s="162">
        <v>56</v>
      </c>
      <c r="W22" s="162">
        <v>0</v>
      </c>
      <c r="X22" s="162">
        <v>57</v>
      </c>
      <c r="Y22" s="162">
        <v>26</v>
      </c>
      <c r="Z22" s="162">
        <v>0</v>
      </c>
      <c r="AA22" s="162">
        <v>968</v>
      </c>
      <c r="AB22" s="162">
        <v>0</v>
      </c>
      <c r="AC22" s="162">
        <v>54</v>
      </c>
      <c r="AD22" s="162">
        <v>0</v>
      </c>
      <c r="AE22" s="162">
        <v>8</v>
      </c>
      <c r="AF22" s="162">
        <v>4</v>
      </c>
      <c r="AG22" s="162">
        <v>775</v>
      </c>
      <c r="AH22" s="162">
        <v>398</v>
      </c>
      <c r="AI22" s="162">
        <v>1173</v>
      </c>
      <c r="AJ22" s="162">
        <v>61</v>
      </c>
      <c r="AK22" s="162">
        <v>0</v>
      </c>
      <c r="AL22" s="162">
        <v>180</v>
      </c>
      <c r="AM22" s="162">
        <v>241</v>
      </c>
    </row>
    <row r="23" spans="1:39" ht="54" customHeight="1" x14ac:dyDescent="0.2">
      <c r="A23" s="896"/>
      <c r="B23" s="206" t="s">
        <v>260</v>
      </c>
      <c r="C23" s="162">
        <v>8</v>
      </c>
      <c r="D23" s="162">
        <v>12</v>
      </c>
      <c r="E23" s="162">
        <v>0</v>
      </c>
      <c r="F23" s="162">
        <f t="shared" si="10"/>
        <v>12</v>
      </c>
      <c r="G23" s="162">
        <v>65</v>
      </c>
      <c r="H23" s="162">
        <v>154</v>
      </c>
      <c r="I23" s="162">
        <v>137</v>
      </c>
      <c r="J23" s="162">
        <v>291</v>
      </c>
      <c r="K23" s="162">
        <v>172</v>
      </c>
      <c r="L23" s="162">
        <v>138</v>
      </c>
      <c r="M23" s="162">
        <v>310</v>
      </c>
      <c r="N23" s="162">
        <v>148</v>
      </c>
      <c r="O23" s="162">
        <v>145</v>
      </c>
      <c r="P23" s="162">
        <v>293</v>
      </c>
      <c r="Q23" s="162">
        <v>474</v>
      </c>
      <c r="R23" s="162">
        <v>420</v>
      </c>
      <c r="S23" s="162">
        <v>894</v>
      </c>
      <c r="T23" s="162">
        <v>22</v>
      </c>
      <c r="U23" s="162">
        <v>46</v>
      </c>
      <c r="V23" s="162">
        <v>10</v>
      </c>
      <c r="W23" s="162">
        <v>0</v>
      </c>
      <c r="X23" s="162">
        <v>12</v>
      </c>
      <c r="Y23" s="162">
        <v>2</v>
      </c>
      <c r="Z23" s="162">
        <v>0</v>
      </c>
      <c r="AA23" s="162">
        <v>123</v>
      </c>
      <c r="AB23" s="162">
        <v>0</v>
      </c>
      <c r="AC23" s="162">
        <v>11</v>
      </c>
      <c r="AD23" s="162">
        <v>0</v>
      </c>
      <c r="AE23" s="162">
        <v>0</v>
      </c>
      <c r="AF23" s="162">
        <v>0</v>
      </c>
      <c r="AG23" s="162">
        <v>101</v>
      </c>
      <c r="AH23" s="162">
        <v>57</v>
      </c>
      <c r="AI23" s="162">
        <v>158</v>
      </c>
      <c r="AJ23" s="162">
        <v>10</v>
      </c>
      <c r="AK23" s="162">
        <v>0</v>
      </c>
      <c r="AL23" s="162">
        <v>40</v>
      </c>
      <c r="AM23" s="162">
        <v>50</v>
      </c>
    </row>
    <row r="24" spans="1:39" ht="54" customHeight="1" x14ac:dyDescent="0.2">
      <c r="A24" s="896"/>
      <c r="B24" s="206" t="s">
        <v>261</v>
      </c>
      <c r="C24" s="162">
        <v>10</v>
      </c>
      <c r="D24" s="162">
        <v>22</v>
      </c>
      <c r="E24" s="162">
        <v>0</v>
      </c>
      <c r="F24" s="162">
        <f t="shared" si="10"/>
        <v>22</v>
      </c>
      <c r="G24" s="162">
        <v>101</v>
      </c>
      <c r="H24" s="162">
        <v>226</v>
      </c>
      <c r="I24" s="162">
        <v>232</v>
      </c>
      <c r="J24" s="162">
        <v>458</v>
      </c>
      <c r="K24" s="162">
        <v>246</v>
      </c>
      <c r="L24" s="162">
        <v>224</v>
      </c>
      <c r="M24" s="162">
        <v>470</v>
      </c>
      <c r="N24" s="162">
        <v>255</v>
      </c>
      <c r="O24" s="162">
        <v>243</v>
      </c>
      <c r="P24" s="162">
        <v>498</v>
      </c>
      <c r="Q24" s="162">
        <v>727</v>
      </c>
      <c r="R24" s="162">
        <v>699</v>
      </c>
      <c r="S24" s="162">
        <v>1426</v>
      </c>
      <c r="T24" s="162">
        <v>28</v>
      </c>
      <c r="U24" s="162">
        <v>62</v>
      </c>
      <c r="V24" s="162">
        <v>19</v>
      </c>
      <c r="W24" s="162">
        <v>0</v>
      </c>
      <c r="X24" s="162">
        <v>18</v>
      </c>
      <c r="Y24" s="162">
        <v>2</v>
      </c>
      <c r="Z24" s="162">
        <v>0</v>
      </c>
      <c r="AA24" s="162">
        <v>226</v>
      </c>
      <c r="AB24" s="162">
        <v>0</v>
      </c>
      <c r="AC24" s="162">
        <v>18</v>
      </c>
      <c r="AD24" s="162">
        <v>0</v>
      </c>
      <c r="AE24" s="162">
        <v>2</v>
      </c>
      <c r="AF24" s="162">
        <v>0</v>
      </c>
      <c r="AG24" s="162">
        <v>182</v>
      </c>
      <c r="AH24" s="162">
        <v>103</v>
      </c>
      <c r="AI24" s="162">
        <v>285</v>
      </c>
      <c r="AJ24" s="162">
        <v>16</v>
      </c>
      <c r="AK24" s="162">
        <v>0</v>
      </c>
      <c r="AL24" s="162">
        <v>39</v>
      </c>
      <c r="AM24" s="162">
        <v>55</v>
      </c>
    </row>
    <row r="25" spans="1:39" ht="54" customHeight="1" x14ac:dyDescent="0.2">
      <c r="A25" s="896"/>
      <c r="B25" s="207" t="s">
        <v>262</v>
      </c>
      <c r="C25" s="162">
        <v>18</v>
      </c>
      <c r="D25" s="162">
        <v>45</v>
      </c>
      <c r="E25" s="162">
        <v>1</v>
      </c>
      <c r="F25" s="162">
        <f t="shared" si="10"/>
        <v>46</v>
      </c>
      <c r="G25" s="162">
        <v>352</v>
      </c>
      <c r="H25" s="162">
        <v>1044</v>
      </c>
      <c r="I25" s="162">
        <v>1041</v>
      </c>
      <c r="J25" s="162">
        <v>2085</v>
      </c>
      <c r="K25" s="162">
        <v>1054</v>
      </c>
      <c r="L25" s="162">
        <v>957</v>
      </c>
      <c r="M25" s="162">
        <v>2011</v>
      </c>
      <c r="N25" s="162">
        <v>1094</v>
      </c>
      <c r="O25" s="162">
        <v>973</v>
      </c>
      <c r="P25" s="162">
        <v>2067</v>
      </c>
      <c r="Q25" s="162">
        <v>3192</v>
      </c>
      <c r="R25" s="162">
        <v>2971</v>
      </c>
      <c r="S25" s="162">
        <v>6163</v>
      </c>
      <c r="T25" s="162">
        <v>130</v>
      </c>
      <c r="U25" s="162">
        <v>360</v>
      </c>
      <c r="V25" s="162">
        <v>44</v>
      </c>
      <c r="W25" s="162">
        <v>0</v>
      </c>
      <c r="X25" s="162">
        <v>47</v>
      </c>
      <c r="Y25" s="162">
        <v>6</v>
      </c>
      <c r="Z25" s="162">
        <v>0</v>
      </c>
      <c r="AA25" s="162">
        <v>637</v>
      </c>
      <c r="AB25" s="162">
        <v>0</v>
      </c>
      <c r="AC25" s="162">
        <v>45</v>
      </c>
      <c r="AD25" s="162">
        <v>1</v>
      </c>
      <c r="AE25" s="162">
        <v>5</v>
      </c>
      <c r="AF25" s="162">
        <v>6</v>
      </c>
      <c r="AG25" s="162">
        <v>508</v>
      </c>
      <c r="AH25" s="162">
        <v>283</v>
      </c>
      <c r="AI25" s="162">
        <v>791</v>
      </c>
      <c r="AJ25" s="162">
        <v>46</v>
      </c>
      <c r="AK25" s="162">
        <v>0</v>
      </c>
      <c r="AL25" s="162">
        <v>91</v>
      </c>
      <c r="AM25" s="162">
        <v>137</v>
      </c>
    </row>
    <row r="26" spans="1:39" ht="54" customHeight="1" x14ac:dyDescent="0.2">
      <c r="A26" s="896"/>
      <c r="B26" s="206" t="s">
        <v>263</v>
      </c>
      <c r="C26" s="162">
        <v>19</v>
      </c>
      <c r="D26" s="162">
        <v>48</v>
      </c>
      <c r="E26" s="162">
        <v>0</v>
      </c>
      <c r="F26" s="162">
        <f t="shared" si="10"/>
        <v>48</v>
      </c>
      <c r="G26" s="162">
        <v>450</v>
      </c>
      <c r="H26" s="162">
        <v>1397</v>
      </c>
      <c r="I26" s="162">
        <v>1450</v>
      </c>
      <c r="J26" s="162">
        <v>2847</v>
      </c>
      <c r="K26" s="162">
        <v>1470</v>
      </c>
      <c r="L26" s="162">
        <v>1413</v>
      </c>
      <c r="M26" s="162">
        <v>2883</v>
      </c>
      <c r="N26" s="162">
        <v>1487</v>
      </c>
      <c r="O26" s="162">
        <v>1368</v>
      </c>
      <c r="P26" s="162">
        <v>2855</v>
      </c>
      <c r="Q26" s="162">
        <v>4354</v>
      </c>
      <c r="R26" s="162">
        <v>4231</v>
      </c>
      <c r="S26" s="162">
        <v>8585</v>
      </c>
      <c r="T26" s="162">
        <v>168</v>
      </c>
      <c r="U26" s="162">
        <v>608</v>
      </c>
      <c r="V26" s="162">
        <v>47</v>
      </c>
      <c r="W26" s="162">
        <v>0</v>
      </c>
      <c r="X26" s="162">
        <v>47</v>
      </c>
      <c r="Y26" s="162">
        <v>12</v>
      </c>
      <c r="Z26" s="162">
        <v>0</v>
      </c>
      <c r="AA26" s="162">
        <v>780</v>
      </c>
      <c r="AB26" s="162">
        <v>0</v>
      </c>
      <c r="AC26" s="162">
        <v>49</v>
      </c>
      <c r="AD26" s="162">
        <v>0</v>
      </c>
      <c r="AE26" s="162">
        <v>8</v>
      </c>
      <c r="AF26" s="162">
        <v>5</v>
      </c>
      <c r="AG26" s="162">
        <v>603</v>
      </c>
      <c r="AH26" s="162">
        <v>345</v>
      </c>
      <c r="AI26" s="162">
        <v>948</v>
      </c>
      <c r="AJ26" s="162">
        <v>49</v>
      </c>
      <c r="AK26" s="162">
        <v>0</v>
      </c>
      <c r="AL26" s="162">
        <v>80</v>
      </c>
      <c r="AM26" s="162">
        <v>129</v>
      </c>
    </row>
    <row r="27" spans="1:39" ht="54" customHeight="1" x14ac:dyDescent="0.2">
      <c r="A27" s="896"/>
      <c r="B27" s="206" t="s">
        <v>264</v>
      </c>
      <c r="C27" s="162">
        <v>8</v>
      </c>
      <c r="D27" s="162">
        <v>36</v>
      </c>
      <c r="E27" s="162">
        <v>0</v>
      </c>
      <c r="F27" s="162">
        <f t="shared" si="10"/>
        <v>36</v>
      </c>
      <c r="G27" s="162">
        <v>263</v>
      </c>
      <c r="H27" s="162">
        <v>762</v>
      </c>
      <c r="I27" s="162">
        <v>793</v>
      </c>
      <c r="J27" s="162">
        <v>1555</v>
      </c>
      <c r="K27" s="162">
        <v>843</v>
      </c>
      <c r="L27" s="162">
        <v>834</v>
      </c>
      <c r="M27" s="162">
        <v>1677</v>
      </c>
      <c r="N27" s="162">
        <v>825</v>
      </c>
      <c r="O27" s="162">
        <v>871</v>
      </c>
      <c r="P27" s="162">
        <v>1696</v>
      </c>
      <c r="Q27" s="162">
        <v>2430</v>
      </c>
      <c r="R27" s="162">
        <v>2498</v>
      </c>
      <c r="S27" s="162">
        <v>4928</v>
      </c>
      <c r="T27" s="162">
        <v>86</v>
      </c>
      <c r="U27" s="162">
        <v>307</v>
      </c>
      <c r="V27" s="162">
        <v>30</v>
      </c>
      <c r="W27" s="162">
        <v>0</v>
      </c>
      <c r="X27" s="162">
        <v>35</v>
      </c>
      <c r="Y27" s="162">
        <v>5</v>
      </c>
      <c r="Z27" s="162">
        <v>0</v>
      </c>
      <c r="AA27" s="162">
        <v>491</v>
      </c>
      <c r="AB27" s="162">
        <v>0</v>
      </c>
      <c r="AC27" s="162">
        <v>31</v>
      </c>
      <c r="AD27" s="162">
        <v>0</v>
      </c>
      <c r="AE27" s="162">
        <v>5</v>
      </c>
      <c r="AF27" s="162">
        <v>2</v>
      </c>
      <c r="AG27" s="162">
        <v>378</v>
      </c>
      <c r="AH27" s="162">
        <v>221</v>
      </c>
      <c r="AI27" s="162">
        <v>599</v>
      </c>
      <c r="AJ27" s="162">
        <v>31</v>
      </c>
      <c r="AK27" s="162">
        <v>0</v>
      </c>
      <c r="AL27" s="162">
        <v>52</v>
      </c>
      <c r="AM27" s="162">
        <v>83</v>
      </c>
    </row>
    <row r="28" spans="1:39" ht="54" customHeight="1" x14ac:dyDescent="0.2">
      <c r="A28" s="897"/>
      <c r="B28" s="208" t="s">
        <v>265</v>
      </c>
      <c r="C28" s="209">
        <v>5</v>
      </c>
      <c r="D28" s="209">
        <v>18</v>
      </c>
      <c r="E28" s="209">
        <v>0</v>
      </c>
      <c r="F28" s="209">
        <f t="shared" ref="F28" si="11">D28+E28</f>
        <v>18</v>
      </c>
      <c r="G28" s="209">
        <v>126</v>
      </c>
      <c r="H28" s="209">
        <v>311</v>
      </c>
      <c r="I28" s="209">
        <v>289</v>
      </c>
      <c r="J28" s="541">
        <v>600</v>
      </c>
      <c r="K28" s="209">
        <v>329</v>
      </c>
      <c r="L28" s="209">
        <v>284</v>
      </c>
      <c r="M28" s="541">
        <v>613</v>
      </c>
      <c r="N28" s="209">
        <v>349</v>
      </c>
      <c r="O28" s="209">
        <v>296</v>
      </c>
      <c r="P28" s="209">
        <v>645</v>
      </c>
      <c r="Q28" s="209">
        <v>989</v>
      </c>
      <c r="R28" s="209">
        <v>869</v>
      </c>
      <c r="S28" s="209">
        <v>1858</v>
      </c>
      <c r="T28" s="209">
        <v>47</v>
      </c>
      <c r="U28" s="209">
        <v>139</v>
      </c>
      <c r="V28" s="209">
        <v>18</v>
      </c>
      <c r="W28" s="209">
        <v>0</v>
      </c>
      <c r="X28" s="209">
        <v>18</v>
      </c>
      <c r="Y28" s="209">
        <v>4</v>
      </c>
      <c r="Z28" s="209">
        <v>0</v>
      </c>
      <c r="AA28" s="209">
        <v>233</v>
      </c>
      <c r="AB28" s="209">
        <v>0</v>
      </c>
      <c r="AC28" s="209">
        <v>17</v>
      </c>
      <c r="AD28" s="209">
        <v>0</v>
      </c>
      <c r="AE28" s="209">
        <v>1</v>
      </c>
      <c r="AF28" s="209">
        <v>0</v>
      </c>
      <c r="AG28" s="209">
        <v>187</v>
      </c>
      <c r="AH28" s="209">
        <v>104</v>
      </c>
      <c r="AI28" s="209">
        <v>291</v>
      </c>
      <c r="AJ28" s="209">
        <v>15</v>
      </c>
      <c r="AK28" s="209">
        <v>0</v>
      </c>
      <c r="AL28" s="209">
        <v>34</v>
      </c>
      <c r="AM28" s="209">
        <v>49</v>
      </c>
    </row>
    <row r="29" spans="1:39" ht="23.45" customHeight="1" x14ac:dyDescent="0.2">
      <c r="A29" s="171"/>
      <c r="B29" s="171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</row>
    <row r="30" spans="1:39" ht="23.45" customHeight="1" x14ac:dyDescent="0.2">
      <c r="A30" s="211"/>
      <c r="B30" s="171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</row>
    <row r="31" spans="1:39" ht="23.45" customHeight="1" x14ac:dyDescent="0.2">
      <c r="A31" s="355" t="s">
        <v>431</v>
      </c>
      <c r="B31" s="355"/>
      <c r="C31" s="355"/>
      <c r="D31" s="355"/>
      <c r="E31" s="355"/>
      <c r="F31" s="355"/>
      <c r="G31" s="355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</row>
    <row r="32" spans="1:39" ht="23.45" customHeight="1" x14ac:dyDescent="0.2">
      <c r="A32" s="355"/>
      <c r="B32" s="355"/>
      <c r="C32" s="355"/>
      <c r="D32" s="355"/>
      <c r="E32" s="355"/>
      <c r="F32" s="355"/>
      <c r="G32" s="355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</row>
    <row r="33" spans="1:39" ht="54" customHeight="1" x14ac:dyDescent="0.2">
      <c r="A33" s="891" t="s">
        <v>502</v>
      </c>
      <c r="B33" s="892"/>
      <c r="C33" s="358">
        <v>179</v>
      </c>
      <c r="D33" s="359">
        <v>595</v>
      </c>
      <c r="E33" s="359">
        <v>6</v>
      </c>
      <c r="F33" s="358">
        <v>601</v>
      </c>
      <c r="G33" s="357">
        <v>5545</v>
      </c>
      <c r="H33" s="359">
        <v>21661</v>
      </c>
      <c r="I33" s="359">
        <v>20892</v>
      </c>
      <c r="J33" s="359">
        <v>42553</v>
      </c>
      <c r="K33" s="359">
        <v>22070</v>
      </c>
      <c r="L33" s="359">
        <v>21263</v>
      </c>
      <c r="M33" s="359">
        <v>43333</v>
      </c>
      <c r="N33" s="359">
        <v>21720</v>
      </c>
      <c r="O33" s="359">
        <v>20140</v>
      </c>
      <c r="P33" s="359">
        <v>44161</v>
      </c>
      <c r="Q33" s="358">
        <v>66172</v>
      </c>
      <c r="R33" s="358">
        <v>63875</v>
      </c>
      <c r="S33" s="359">
        <v>130047</v>
      </c>
      <c r="T33" s="481">
        <v>1284</v>
      </c>
      <c r="U33" s="357">
        <v>3854</v>
      </c>
      <c r="V33" s="358">
        <v>573</v>
      </c>
      <c r="W33" s="358">
        <v>0</v>
      </c>
      <c r="X33" s="358">
        <v>597</v>
      </c>
      <c r="Y33" s="358">
        <v>115</v>
      </c>
      <c r="Z33" s="358">
        <v>0</v>
      </c>
      <c r="AA33" s="360">
        <v>9835</v>
      </c>
      <c r="AB33" s="357"/>
      <c r="AC33" s="361">
        <v>579</v>
      </c>
      <c r="AD33" s="361"/>
      <c r="AE33" s="357">
        <v>96</v>
      </c>
      <c r="AF33" s="359">
        <v>29</v>
      </c>
      <c r="AG33" s="359">
        <v>7477</v>
      </c>
      <c r="AH33" s="358">
        <v>4347</v>
      </c>
      <c r="AI33" s="357">
        <v>11824</v>
      </c>
      <c r="AJ33" s="359">
        <v>592</v>
      </c>
      <c r="AK33" s="359">
        <v>6</v>
      </c>
      <c r="AL33" s="358">
        <v>1207</v>
      </c>
      <c r="AM33" s="362">
        <v>1805</v>
      </c>
    </row>
    <row r="34" spans="1:39" ht="54" customHeight="1" x14ac:dyDescent="0.2">
      <c r="A34" s="887" t="s">
        <v>466</v>
      </c>
      <c r="B34" s="888"/>
      <c r="C34" s="214">
        <v>179</v>
      </c>
      <c r="D34" s="214">
        <v>585</v>
      </c>
      <c r="E34" s="214">
        <v>6</v>
      </c>
      <c r="F34" s="214">
        <v>591</v>
      </c>
      <c r="G34" s="214">
        <v>5446</v>
      </c>
      <c r="H34" s="214">
        <v>20747</v>
      </c>
      <c r="I34" s="214">
        <v>20156</v>
      </c>
      <c r="J34" s="214">
        <v>40903</v>
      </c>
      <c r="K34" s="214">
        <v>21646</v>
      </c>
      <c r="L34" s="214">
        <v>20904</v>
      </c>
      <c r="M34" s="214">
        <v>42550</v>
      </c>
      <c r="N34" s="214">
        <v>22061</v>
      </c>
      <c r="O34" s="214">
        <v>21276</v>
      </c>
      <c r="P34" s="214">
        <v>43337</v>
      </c>
      <c r="Q34" s="214">
        <v>64454</v>
      </c>
      <c r="R34" s="214">
        <v>62336</v>
      </c>
      <c r="S34" s="480">
        <v>126790</v>
      </c>
      <c r="T34" s="482">
        <v>1308</v>
      </c>
      <c r="U34" s="214">
        <v>3992</v>
      </c>
      <c r="V34" s="214">
        <v>565</v>
      </c>
      <c r="W34" s="214">
        <v>0</v>
      </c>
      <c r="X34" s="214">
        <v>590</v>
      </c>
      <c r="Y34" s="214">
        <v>133</v>
      </c>
      <c r="Z34" s="214">
        <v>0</v>
      </c>
      <c r="AA34" s="214">
        <v>9582</v>
      </c>
      <c r="AB34" s="214"/>
      <c r="AC34" s="214">
        <v>571</v>
      </c>
      <c r="AD34" s="214"/>
      <c r="AE34" s="214">
        <v>92</v>
      </c>
      <c r="AF34" s="214">
        <v>31</v>
      </c>
      <c r="AG34" s="214">
        <v>7305</v>
      </c>
      <c r="AH34" s="214">
        <v>4259</v>
      </c>
      <c r="AI34" s="214">
        <v>11565</v>
      </c>
      <c r="AJ34" s="214">
        <v>584</v>
      </c>
      <c r="AK34" s="214">
        <v>12</v>
      </c>
      <c r="AL34" s="214">
        <v>1224</v>
      </c>
      <c r="AM34" s="214">
        <v>1820</v>
      </c>
    </row>
    <row r="35" spans="1:39" ht="54" customHeight="1" x14ac:dyDescent="0.2">
      <c r="A35" s="893" t="s">
        <v>467</v>
      </c>
      <c r="B35" s="894"/>
      <c r="C35" s="212">
        <v>179</v>
      </c>
      <c r="D35" s="213">
        <v>571</v>
      </c>
      <c r="E35" s="213">
        <v>6</v>
      </c>
      <c r="F35" s="212">
        <v>577</v>
      </c>
      <c r="G35" s="164">
        <v>5309</v>
      </c>
      <c r="H35" s="213">
        <v>20189</v>
      </c>
      <c r="I35" s="213">
        <v>19174</v>
      </c>
      <c r="J35" s="213">
        <v>39363</v>
      </c>
      <c r="K35" s="213">
        <v>20728</v>
      </c>
      <c r="L35" s="213">
        <v>20142</v>
      </c>
      <c r="M35" s="213">
        <v>40870</v>
      </c>
      <c r="N35" s="213">
        <v>21644</v>
      </c>
      <c r="O35" s="213">
        <v>20881</v>
      </c>
      <c r="P35" s="213">
        <v>42525</v>
      </c>
      <c r="Q35" s="212">
        <v>62561</v>
      </c>
      <c r="R35" s="212">
        <v>60197</v>
      </c>
      <c r="S35" s="213">
        <v>122758</v>
      </c>
      <c r="T35" s="483">
        <v>1296</v>
      </c>
      <c r="U35" s="213">
        <v>4087</v>
      </c>
      <c r="V35" s="213">
        <v>554</v>
      </c>
      <c r="W35" s="212">
        <v>0</v>
      </c>
      <c r="X35" s="213">
        <v>576</v>
      </c>
      <c r="Y35" s="212">
        <v>148</v>
      </c>
      <c r="Z35" s="212">
        <v>0</v>
      </c>
      <c r="AA35" s="213">
        <v>9387</v>
      </c>
      <c r="AB35" s="213"/>
      <c r="AC35" s="213">
        <v>561</v>
      </c>
      <c r="AD35" s="213"/>
      <c r="AE35" s="212">
        <v>87</v>
      </c>
      <c r="AF35" s="213">
        <v>31</v>
      </c>
      <c r="AG35" s="213">
        <v>7162</v>
      </c>
      <c r="AH35" s="213">
        <v>4182</v>
      </c>
      <c r="AI35" s="212">
        <v>11344</v>
      </c>
      <c r="AJ35" s="164">
        <v>576</v>
      </c>
      <c r="AK35" s="213">
        <v>18</v>
      </c>
      <c r="AL35" s="212">
        <v>1200</v>
      </c>
      <c r="AM35" s="212">
        <v>1794</v>
      </c>
    </row>
    <row r="36" spans="1:39" ht="54" customHeight="1" x14ac:dyDescent="0.2">
      <c r="A36" s="887" t="s">
        <v>503</v>
      </c>
      <c r="B36" s="888"/>
      <c r="C36" s="212">
        <v>179</v>
      </c>
      <c r="D36" s="213">
        <v>569</v>
      </c>
      <c r="E36" s="213">
        <v>6</v>
      </c>
      <c r="F36" s="212">
        <v>575</v>
      </c>
      <c r="G36" s="164">
        <v>5302</v>
      </c>
      <c r="H36" s="213">
        <v>20696</v>
      </c>
      <c r="I36" s="213">
        <v>19496</v>
      </c>
      <c r="J36" s="213">
        <v>40192</v>
      </c>
      <c r="K36" s="213">
        <v>20171</v>
      </c>
      <c r="L36" s="213">
        <v>19183</v>
      </c>
      <c r="M36" s="213">
        <v>39354</v>
      </c>
      <c r="N36" s="213">
        <v>20726</v>
      </c>
      <c r="O36" s="213">
        <v>20125</v>
      </c>
      <c r="P36" s="213">
        <v>40851</v>
      </c>
      <c r="Q36" s="212">
        <v>61593</v>
      </c>
      <c r="R36" s="212">
        <v>58804</v>
      </c>
      <c r="S36" s="213">
        <v>120397</v>
      </c>
      <c r="T36" s="483">
        <v>1358</v>
      </c>
      <c r="U36" s="213">
        <v>4281</v>
      </c>
      <c r="V36" s="213">
        <v>550</v>
      </c>
      <c r="W36" s="212">
        <v>0</v>
      </c>
      <c r="X36" s="213">
        <v>573</v>
      </c>
      <c r="Y36" s="212">
        <v>159</v>
      </c>
      <c r="Z36" s="212">
        <v>0</v>
      </c>
      <c r="AA36" s="213">
        <v>9391</v>
      </c>
      <c r="AB36" s="213">
        <v>1</v>
      </c>
      <c r="AC36" s="213">
        <v>554</v>
      </c>
      <c r="AD36" s="213">
        <v>1</v>
      </c>
      <c r="AE36" s="212">
        <v>89</v>
      </c>
      <c r="AF36" s="213">
        <v>33</v>
      </c>
      <c r="AG36" s="213">
        <v>7152</v>
      </c>
      <c r="AH36" s="213">
        <v>4197</v>
      </c>
      <c r="AI36" s="212">
        <v>11349</v>
      </c>
      <c r="AJ36" s="164">
        <v>581</v>
      </c>
      <c r="AK36" s="213">
        <v>18</v>
      </c>
      <c r="AL36" s="212">
        <v>1156</v>
      </c>
      <c r="AM36" s="212">
        <v>1755</v>
      </c>
    </row>
    <row r="37" spans="1:39" ht="54" customHeight="1" x14ac:dyDescent="0.2">
      <c r="A37" s="889" t="s">
        <v>504</v>
      </c>
      <c r="B37" s="890"/>
      <c r="C37" s="197">
        <v>179</v>
      </c>
      <c r="D37" s="200">
        <v>561</v>
      </c>
      <c r="E37" s="200">
        <v>5</v>
      </c>
      <c r="F37" s="197">
        <v>566</v>
      </c>
      <c r="G37" s="542">
        <v>5282</v>
      </c>
      <c r="H37" s="200">
        <v>20088</v>
      </c>
      <c r="I37" s="200">
        <v>19348</v>
      </c>
      <c r="J37" s="200">
        <v>39436</v>
      </c>
      <c r="K37" s="200">
        <v>20654</v>
      </c>
      <c r="L37" s="200">
        <v>19464</v>
      </c>
      <c r="M37" s="200">
        <v>40118</v>
      </c>
      <c r="N37" s="200">
        <v>20146</v>
      </c>
      <c r="O37" s="200">
        <v>19186</v>
      </c>
      <c r="P37" s="200">
        <v>39332</v>
      </c>
      <c r="Q37" s="197">
        <v>60888</v>
      </c>
      <c r="R37" s="197">
        <v>57998</v>
      </c>
      <c r="S37" s="543">
        <v>118886</v>
      </c>
      <c r="T37" s="201">
        <v>1406</v>
      </c>
      <c r="U37" s="200">
        <v>4510</v>
      </c>
      <c r="V37" s="200">
        <v>542</v>
      </c>
      <c r="W37" s="197">
        <v>0</v>
      </c>
      <c r="X37" s="200">
        <v>569</v>
      </c>
      <c r="Y37" s="197">
        <v>153</v>
      </c>
      <c r="Z37" s="197">
        <v>0</v>
      </c>
      <c r="AA37" s="200">
        <v>9283</v>
      </c>
      <c r="AB37" s="200">
        <v>1</v>
      </c>
      <c r="AC37" s="200">
        <v>553</v>
      </c>
      <c r="AD37" s="200">
        <v>3</v>
      </c>
      <c r="AE37" s="197">
        <v>89</v>
      </c>
      <c r="AF37" s="200">
        <v>48</v>
      </c>
      <c r="AG37" s="197">
        <v>7052</v>
      </c>
      <c r="AH37" s="200">
        <v>4185</v>
      </c>
      <c r="AI37" s="200">
        <v>11237</v>
      </c>
      <c r="AJ37" s="200">
        <v>583</v>
      </c>
      <c r="AK37" s="197">
        <v>21</v>
      </c>
      <c r="AL37" s="542">
        <v>1141</v>
      </c>
      <c r="AM37" s="478">
        <v>1745</v>
      </c>
    </row>
  </sheetData>
  <mergeCells count="52">
    <mergeCell ref="A3:B7"/>
    <mergeCell ref="C3:C7"/>
    <mergeCell ref="D3:F3"/>
    <mergeCell ref="G3:G7"/>
    <mergeCell ref="T3:U3"/>
    <mergeCell ref="H3:S3"/>
    <mergeCell ref="Q6:Q7"/>
    <mergeCell ref="S6:S7"/>
    <mergeCell ref="R6:R7"/>
    <mergeCell ref="Q4:S5"/>
    <mergeCell ref="T4:U4"/>
    <mergeCell ref="H4:J5"/>
    <mergeCell ref="K4:M5"/>
    <mergeCell ref="N4:P5"/>
    <mergeCell ref="H6:H7"/>
    <mergeCell ref="K6:K7"/>
    <mergeCell ref="V3:AI3"/>
    <mergeCell ref="AJ3:AM3"/>
    <mergeCell ref="AJ4:AK4"/>
    <mergeCell ref="AG4:AI5"/>
    <mergeCell ref="AD4:AD7"/>
    <mergeCell ref="AL4:AL7"/>
    <mergeCell ref="AJ5:AJ7"/>
    <mergeCell ref="AG6:AG7"/>
    <mergeCell ref="AH6:AH7"/>
    <mergeCell ref="AK5:AK7"/>
    <mergeCell ref="AM4:AM7"/>
    <mergeCell ref="AB5:AB6"/>
    <mergeCell ref="A36:B36"/>
    <mergeCell ref="A37:B37"/>
    <mergeCell ref="A12:B12"/>
    <mergeCell ref="A13:B13"/>
    <mergeCell ref="A33:B33"/>
    <mergeCell ref="A34:B34"/>
    <mergeCell ref="A35:B35"/>
    <mergeCell ref="A15:A28"/>
    <mergeCell ref="A2:C2"/>
    <mergeCell ref="A1:AM1"/>
    <mergeCell ref="A11:B11"/>
    <mergeCell ref="L6:L7"/>
    <mergeCell ref="M6:M7"/>
    <mergeCell ref="N6:N7"/>
    <mergeCell ref="O6:O7"/>
    <mergeCell ref="D4:D7"/>
    <mergeCell ref="AI6:AI7"/>
    <mergeCell ref="A10:B10"/>
    <mergeCell ref="P6:P7"/>
    <mergeCell ref="I6:I7"/>
    <mergeCell ref="J6:J7"/>
    <mergeCell ref="W5:W6"/>
    <mergeCell ref="E4:E7"/>
    <mergeCell ref="F4:F7"/>
  </mergeCells>
  <phoneticPr fontId="4"/>
  <dataValidations count="1">
    <dataValidation imeMode="off" allowBlank="1" showInputMessage="1" showErrorMessage="1" sqref="AN10:AS10 C33:AL33 C9:G30 H9:AM32 C35:AM37"/>
  </dataValidations>
  <printOptions horizontalCentered="1"/>
  <pageMargins left="0.39370078740157483" right="0.39370078740157483" top="0.59055118110236227" bottom="0.39370078740157483" header="0" footer="0.19685039370078741"/>
  <pageSetup paperSize="9" scale="60" firstPageNumber="10" fitToWidth="2" orientation="portrait" useFirstPageNumber="1" r:id="rId1"/>
  <headerFooter scaleWithDoc="0">
    <oddFooter>&amp;C&amp;"ＭＳ ゴシック,標準"&amp;8－ &amp;P －</oddFooter>
  </headerFooter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C103"/>
  <sheetViews>
    <sheetView tabSelected="1" view="pageBreakPreview" zoomScale="70" zoomScaleNormal="55" zoomScaleSheetLayoutView="70" zoomScalePageLayoutView="85" workbookViewId="0">
      <pane xSplit="2" ySplit="9" topLeftCell="C10" activePane="bottomRight" state="frozen"/>
      <selection sqref="A1:AK1"/>
      <selection pane="topRight" sqref="A1:AK1"/>
      <selection pane="bottomLeft" sqref="A1:AK1"/>
      <selection pane="bottomRight" sqref="A1:AK1"/>
    </sheetView>
  </sheetViews>
  <sheetFormatPr defaultColWidth="8.796875" defaultRowHeight="18.75" x14ac:dyDescent="0.2"/>
  <cols>
    <col min="1" max="1" width="2.69921875" style="290" customWidth="1"/>
    <col min="2" max="2" width="8.69921875" style="290" customWidth="1"/>
    <col min="3" max="4" width="3.69921875" style="290" customWidth="1"/>
    <col min="5" max="5" width="4.19921875" style="290" customWidth="1"/>
    <col min="6" max="6" width="5.69921875" style="290" customWidth="1"/>
    <col min="7" max="20" width="6.296875" style="290" customWidth="1"/>
    <col min="21" max="21" width="7.296875" style="290" customWidth="1"/>
    <col min="22" max="26" width="3.69921875" style="290" customWidth="1"/>
    <col min="27" max="27" width="6.19921875" style="290" customWidth="1"/>
    <col min="28" max="32" width="3.69921875" style="290" customWidth="1"/>
    <col min="33" max="34" width="5.69921875" style="290" customWidth="1"/>
    <col min="35" max="35" width="6.19921875" style="290" customWidth="1"/>
    <col min="36" max="36" width="5.69921875" style="290" customWidth="1"/>
    <col min="37" max="39" width="3.69921875" style="290" customWidth="1"/>
    <col min="40" max="40" width="4.69921875" style="290" customWidth="1"/>
    <col min="41" max="41" width="5.69921875" style="290" customWidth="1"/>
    <col min="42" max="55" width="3.69921875" style="290" customWidth="1"/>
    <col min="56" max="16384" width="8.796875" style="290"/>
  </cols>
  <sheetData>
    <row r="1" spans="1:55" ht="31.5" customHeight="1" x14ac:dyDescent="0.2">
      <c r="A1" s="944" t="s">
        <v>266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  <c r="V1" s="944"/>
      <c r="W1" s="944"/>
      <c r="X1" s="944"/>
      <c r="Y1" s="944"/>
      <c r="Z1" s="944"/>
      <c r="AA1" s="944"/>
      <c r="AB1" s="944"/>
      <c r="AC1" s="944"/>
      <c r="AD1" s="944"/>
      <c r="AE1" s="944"/>
      <c r="AF1" s="944"/>
      <c r="AG1" s="944"/>
      <c r="AH1" s="944"/>
      <c r="AI1" s="944"/>
      <c r="AJ1" s="944"/>
      <c r="AK1" s="944"/>
      <c r="AL1" s="944"/>
      <c r="AM1" s="944"/>
      <c r="AN1" s="944"/>
      <c r="AO1" s="944"/>
      <c r="AP1" s="944"/>
      <c r="AQ1" s="944"/>
      <c r="AR1" s="944"/>
      <c r="AS1" s="944"/>
      <c r="AT1" s="944"/>
      <c r="AU1" s="944"/>
      <c r="AV1" s="944"/>
      <c r="AW1" s="944"/>
      <c r="AX1" s="944"/>
      <c r="AY1" s="944"/>
      <c r="AZ1" s="944"/>
      <c r="BA1" s="944"/>
      <c r="BB1" s="944"/>
      <c r="BC1" s="944"/>
    </row>
    <row r="2" spans="1:55" ht="18.95" customHeight="1" x14ac:dyDescent="0.2">
      <c r="A2" s="948">
        <v>44317</v>
      </c>
      <c r="B2" s="948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</row>
    <row r="3" spans="1:55" ht="18" customHeight="1" x14ac:dyDescent="0.2">
      <c r="A3" s="949" t="s">
        <v>267</v>
      </c>
      <c r="B3" s="379"/>
      <c r="C3" s="950" t="s">
        <v>268</v>
      </c>
      <c r="D3" s="951"/>
      <c r="E3" s="952" t="s">
        <v>269</v>
      </c>
      <c r="F3" s="955" t="s">
        <v>270</v>
      </c>
      <c r="G3" s="380"/>
      <c r="H3" s="380"/>
      <c r="I3" s="380"/>
      <c r="J3" s="942" t="s">
        <v>271</v>
      </c>
      <c r="K3" s="942"/>
      <c r="L3" s="942"/>
      <c r="M3" s="942"/>
      <c r="N3" s="942"/>
      <c r="O3" s="942"/>
      <c r="P3" s="942"/>
      <c r="Q3" s="942"/>
      <c r="R3" s="942"/>
      <c r="S3" s="380"/>
      <c r="T3" s="380"/>
      <c r="U3" s="380"/>
      <c r="V3" s="945" t="s">
        <v>272</v>
      </c>
      <c r="W3" s="946"/>
      <c r="X3" s="946"/>
      <c r="Y3" s="946"/>
      <c r="Z3" s="946"/>
      <c r="AA3" s="946"/>
      <c r="AB3" s="946"/>
      <c r="AC3" s="946"/>
      <c r="AD3" s="946"/>
      <c r="AE3" s="946"/>
      <c r="AF3" s="946"/>
      <c r="AG3" s="946"/>
      <c r="AH3" s="946"/>
      <c r="AI3" s="947"/>
      <c r="AJ3" s="945" t="s">
        <v>273</v>
      </c>
      <c r="AK3" s="946"/>
      <c r="AL3" s="946"/>
      <c r="AM3" s="946"/>
      <c r="AN3" s="946"/>
      <c r="AO3" s="947"/>
      <c r="AP3" s="381"/>
      <c r="AQ3" s="942" t="s">
        <v>274</v>
      </c>
      <c r="AR3" s="942"/>
      <c r="AS3" s="942"/>
      <c r="AT3" s="942"/>
      <c r="AU3" s="942"/>
      <c r="AV3" s="942"/>
      <c r="AW3" s="942"/>
      <c r="AX3" s="942"/>
      <c r="AY3" s="942"/>
      <c r="AZ3" s="942"/>
      <c r="BA3" s="942"/>
      <c r="BB3" s="942"/>
      <c r="BC3" s="382"/>
    </row>
    <row r="4" spans="1:55" ht="18" customHeight="1" x14ac:dyDescent="0.2">
      <c r="A4" s="934"/>
      <c r="B4" s="292"/>
      <c r="C4" s="293"/>
      <c r="D4" s="294"/>
      <c r="E4" s="953"/>
      <c r="F4" s="956"/>
      <c r="G4" s="292"/>
      <c r="H4" s="291"/>
      <c r="I4" s="291"/>
      <c r="J4" s="292"/>
      <c r="K4" s="291"/>
      <c r="L4" s="291"/>
      <c r="M4" s="292"/>
      <c r="N4" s="291"/>
      <c r="O4" s="291"/>
      <c r="P4" s="292"/>
      <c r="Q4" s="291"/>
      <c r="R4" s="291"/>
      <c r="S4" s="292"/>
      <c r="T4" s="291"/>
      <c r="U4" s="383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292"/>
      <c r="AH4" s="291"/>
      <c r="AI4" s="291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</row>
    <row r="5" spans="1:55" ht="18" customHeight="1" x14ac:dyDescent="0.2">
      <c r="A5" s="934"/>
      <c r="B5" s="292"/>
      <c r="C5" s="445" t="s">
        <v>275</v>
      </c>
      <c r="D5" s="294" t="s">
        <v>211</v>
      </c>
      <c r="E5" s="953"/>
      <c r="F5" s="956"/>
      <c r="G5" s="295"/>
      <c r="H5" s="296" t="s">
        <v>276</v>
      </c>
      <c r="I5" s="297"/>
      <c r="J5" s="292"/>
      <c r="K5" s="296" t="s">
        <v>277</v>
      </c>
      <c r="L5" s="291"/>
      <c r="M5" s="292"/>
      <c r="N5" s="296" t="s">
        <v>278</v>
      </c>
      <c r="O5" s="291"/>
      <c r="P5" s="292"/>
      <c r="Q5" s="296" t="s">
        <v>279</v>
      </c>
      <c r="R5" s="291"/>
      <c r="S5" s="292"/>
      <c r="T5" s="298" t="s">
        <v>177</v>
      </c>
      <c r="U5" s="299"/>
      <c r="V5" s="445" t="s">
        <v>220</v>
      </c>
      <c r="W5" s="445" t="s">
        <v>280</v>
      </c>
      <c r="X5" s="445" t="s">
        <v>125</v>
      </c>
      <c r="Y5" s="445" t="s">
        <v>281</v>
      </c>
      <c r="Z5" s="445" t="s">
        <v>282</v>
      </c>
      <c r="AA5" s="445" t="s">
        <v>125</v>
      </c>
      <c r="AB5" s="445" t="s">
        <v>590</v>
      </c>
      <c r="AC5" s="445" t="s">
        <v>128</v>
      </c>
      <c r="AD5" s="445" t="s">
        <v>591</v>
      </c>
      <c r="AE5" s="445" t="s">
        <v>283</v>
      </c>
      <c r="AF5" s="445" t="s">
        <v>130</v>
      </c>
      <c r="AG5" s="292"/>
      <c r="AH5" s="298" t="s">
        <v>177</v>
      </c>
      <c r="AI5" s="291"/>
      <c r="AJ5" s="445" t="s">
        <v>131</v>
      </c>
      <c r="AK5" s="445" t="s">
        <v>477</v>
      </c>
      <c r="AL5" s="445" t="s">
        <v>284</v>
      </c>
      <c r="AM5" s="445" t="s">
        <v>285</v>
      </c>
      <c r="AN5" s="957" t="s">
        <v>476</v>
      </c>
      <c r="AO5" s="293"/>
      <c r="AP5" s="445" t="s">
        <v>125</v>
      </c>
      <c r="AQ5" s="445" t="s">
        <v>223</v>
      </c>
      <c r="AR5" s="445" t="s">
        <v>286</v>
      </c>
      <c r="AS5" s="293" t="s">
        <v>481</v>
      </c>
      <c r="AT5" s="293" t="s">
        <v>486</v>
      </c>
      <c r="AU5" s="445" t="s">
        <v>223</v>
      </c>
      <c r="AV5" s="940" t="s">
        <v>287</v>
      </c>
      <c r="AW5" s="445" t="s">
        <v>422</v>
      </c>
      <c r="AX5" s="445" t="s">
        <v>288</v>
      </c>
      <c r="AY5" s="445" t="s">
        <v>289</v>
      </c>
      <c r="AZ5" s="445" t="s">
        <v>290</v>
      </c>
      <c r="BA5" s="445" t="s">
        <v>592</v>
      </c>
      <c r="BB5" s="445" t="s">
        <v>291</v>
      </c>
      <c r="BC5" s="293" t="s">
        <v>488</v>
      </c>
    </row>
    <row r="6" spans="1:55" ht="18" customHeight="1" x14ac:dyDescent="0.2">
      <c r="A6" s="934"/>
      <c r="B6" s="300" t="s">
        <v>292</v>
      </c>
      <c r="C6" s="293"/>
      <c r="D6" s="294"/>
      <c r="E6" s="953"/>
      <c r="F6" s="956"/>
      <c r="G6" s="385"/>
      <c r="H6" s="301"/>
      <c r="I6" s="301"/>
      <c r="J6" s="385"/>
      <c r="K6" s="301"/>
      <c r="L6" s="301"/>
      <c r="M6" s="385"/>
      <c r="N6" s="301"/>
      <c r="O6" s="301"/>
      <c r="P6" s="385"/>
      <c r="Q6" s="301"/>
      <c r="R6" s="301"/>
      <c r="S6" s="385"/>
      <c r="T6" s="301"/>
      <c r="U6" s="386"/>
      <c r="V6" s="293"/>
      <c r="W6" s="943" t="s">
        <v>293</v>
      </c>
      <c r="X6" s="293"/>
      <c r="Y6" s="445" t="s">
        <v>294</v>
      </c>
      <c r="Z6" s="445" t="s">
        <v>295</v>
      </c>
      <c r="AA6" s="293"/>
      <c r="AB6" s="943" t="s">
        <v>125</v>
      </c>
      <c r="AC6" s="445" t="s">
        <v>136</v>
      </c>
      <c r="AD6" s="943" t="s">
        <v>593</v>
      </c>
      <c r="AE6" s="445" t="s">
        <v>296</v>
      </c>
      <c r="AF6" s="293"/>
      <c r="AG6" s="385"/>
      <c r="AH6" s="301"/>
      <c r="AI6" s="301"/>
      <c r="AJ6" s="445" t="s">
        <v>138</v>
      </c>
      <c r="AK6" s="445" t="s">
        <v>478</v>
      </c>
      <c r="AL6" s="445" t="s">
        <v>297</v>
      </c>
      <c r="AM6" s="445" t="s">
        <v>298</v>
      </c>
      <c r="AN6" s="957"/>
      <c r="AO6" s="943" t="s">
        <v>1</v>
      </c>
      <c r="AP6" s="445" t="s">
        <v>138</v>
      </c>
      <c r="AQ6" s="445" t="s">
        <v>299</v>
      </c>
      <c r="AR6" s="445" t="s">
        <v>300</v>
      </c>
      <c r="AS6" s="293" t="s">
        <v>482</v>
      </c>
      <c r="AT6" s="293" t="s">
        <v>487</v>
      </c>
      <c r="AU6" s="445" t="s">
        <v>301</v>
      </c>
      <c r="AV6" s="934"/>
      <c r="AW6" s="445" t="s">
        <v>423</v>
      </c>
      <c r="AX6" s="445" t="s">
        <v>302</v>
      </c>
      <c r="AY6" s="293"/>
      <c r="AZ6" s="445" t="s">
        <v>303</v>
      </c>
      <c r="BA6" s="445" t="s">
        <v>594</v>
      </c>
      <c r="BB6" s="445" t="s">
        <v>289</v>
      </c>
      <c r="BC6" s="293" t="s">
        <v>489</v>
      </c>
    </row>
    <row r="7" spans="1:55" ht="18" customHeight="1" x14ac:dyDescent="0.2">
      <c r="A7" s="934"/>
      <c r="B7" s="292"/>
      <c r="C7" s="293"/>
      <c r="D7" s="294"/>
      <c r="E7" s="953"/>
      <c r="F7" s="956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293"/>
      <c r="W7" s="943"/>
      <c r="X7" s="293"/>
      <c r="Y7" s="445" t="s">
        <v>125</v>
      </c>
      <c r="Z7" s="445" t="s">
        <v>125</v>
      </c>
      <c r="AA7" s="293"/>
      <c r="AB7" s="943"/>
      <c r="AC7" s="445" t="s">
        <v>125</v>
      </c>
      <c r="AD7" s="943"/>
      <c r="AE7" s="445" t="s">
        <v>304</v>
      </c>
      <c r="AF7" s="293"/>
      <c r="AG7" s="384"/>
      <c r="AH7" s="384"/>
      <c r="AI7" s="384"/>
      <c r="AJ7" s="445" t="s">
        <v>139</v>
      </c>
      <c r="AK7" s="445" t="s">
        <v>479</v>
      </c>
      <c r="AL7" s="445" t="s">
        <v>139</v>
      </c>
      <c r="AM7" s="445" t="s">
        <v>305</v>
      </c>
      <c r="AN7" s="957"/>
      <c r="AO7" s="943"/>
      <c r="AP7" s="445" t="s">
        <v>306</v>
      </c>
      <c r="AQ7" s="445" t="s">
        <v>306</v>
      </c>
      <c r="AR7" s="445" t="s">
        <v>306</v>
      </c>
      <c r="AS7" s="293" t="s">
        <v>484</v>
      </c>
      <c r="AT7" s="293" t="s">
        <v>483</v>
      </c>
      <c r="AU7" s="445" t="s">
        <v>306</v>
      </c>
      <c r="AV7" s="934"/>
      <c r="AW7" s="445" t="s">
        <v>424</v>
      </c>
      <c r="AX7" s="445" t="s">
        <v>306</v>
      </c>
      <c r="AY7" s="293"/>
      <c r="AZ7" s="445" t="s">
        <v>289</v>
      </c>
      <c r="BA7" s="445" t="s">
        <v>289</v>
      </c>
      <c r="BB7" s="445" t="s">
        <v>307</v>
      </c>
      <c r="BC7" s="293" t="s">
        <v>490</v>
      </c>
    </row>
    <row r="8" spans="1:55" ht="18" customHeight="1" x14ac:dyDescent="0.2">
      <c r="A8" s="934"/>
      <c r="B8" s="292"/>
      <c r="C8" s="445" t="s">
        <v>220</v>
      </c>
      <c r="D8" s="294" t="s">
        <v>220</v>
      </c>
      <c r="E8" s="953"/>
      <c r="F8" s="956"/>
      <c r="G8" s="445" t="s">
        <v>140</v>
      </c>
      <c r="H8" s="445" t="s">
        <v>141</v>
      </c>
      <c r="I8" s="445" t="s">
        <v>1</v>
      </c>
      <c r="J8" s="445" t="s">
        <v>140</v>
      </c>
      <c r="K8" s="445" t="s">
        <v>141</v>
      </c>
      <c r="L8" s="445" t="s">
        <v>1</v>
      </c>
      <c r="M8" s="445" t="s">
        <v>140</v>
      </c>
      <c r="N8" s="445" t="s">
        <v>141</v>
      </c>
      <c r="O8" s="445" t="s">
        <v>1</v>
      </c>
      <c r="P8" s="445" t="s">
        <v>140</v>
      </c>
      <c r="Q8" s="445" t="s">
        <v>141</v>
      </c>
      <c r="R8" s="445" t="s">
        <v>1</v>
      </c>
      <c r="S8" s="445" t="s">
        <v>140</v>
      </c>
      <c r="T8" s="445" t="s">
        <v>141</v>
      </c>
      <c r="U8" s="445" t="s">
        <v>1</v>
      </c>
      <c r="V8" s="445" t="s">
        <v>142</v>
      </c>
      <c r="W8" s="445" t="s">
        <v>142</v>
      </c>
      <c r="X8" s="445" t="s">
        <v>143</v>
      </c>
      <c r="Y8" s="445" t="s">
        <v>144</v>
      </c>
      <c r="Z8" s="445" t="s">
        <v>144</v>
      </c>
      <c r="AA8" s="445" t="s">
        <v>595</v>
      </c>
      <c r="AB8" s="445" t="s">
        <v>596</v>
      </c>
      <c r="AC8" s="445" t="s">
        <v>144</v>
      </c>
      <c r="AD8" s="445" t="s">
        <v>597</v>
      </c>
      <c r="AE8" s="445" t="s">
        <v>308</v>
      </c>
      <c r="AF8" s="445" t="s">
        <v>145</v>
      </c>
      <c r="AG8" s="445" t="s">
        <v>140</v>
      </c>
      <c r="AH8" s="445" t="s">
        <v>141</v>
      </c>
      <c r="AI8" s="445" t="s">
        <v>1</v>
      </c>
      <c r="AJ8" s="445" t="s">
        <v>146</v>
      </c>
      <c r="AK8" s="445" t="s">
        <v>480</v>
      </c>
      <c r="AL8" s="445" t="s">
        <v>146</v>
      </c>
      <c r="AM8" s="445" t="s">
        <v>309</v>
      </c>
      <c r="AN8" s="957"/>
      <c r="AO8" s="293"/>
      <c r="AP8" s="445" t="s">
        <v>310</v>
      </c>
      <c r="AQ8" s="445" t="s">
        <v>310</v>
      </c>
      <c r="AR8" s="445" t="s">
        <v>131</v>
      </c>
      <c r="AS8" s="293" t="s">
        <v>485</v>
      </c>
      <c r="AT8" s="293" t="s">
        <v>485</v>
      </c>
      <c r="AU8" s="445" t="s">
        <v>310</v>
      </c>
      <c r="AV8" s="934"/>
      <c r="AW8" s="445" t="s">
        <v>425</v>
      </c>
      <c r="AX8" s="445" t="s">
        <v>131</v>
      </c>
      <c r="AY8" s="445" t="s">
        <v>139</v>
      </c>
      <c r="AZ8" s="445" t="s">
        <v>311</v>
      </c>
      <c r="BA8" s="445" t="s">
        <v>311</v>
      </c>
      <c r="BB8" s="445" t="s">
        <v>312</v>
      </c>
      <c r="BC8" s="293" t="s">
        <v>491</v>
      </c>
    </row>
    <row r="9" spans="1:55" ht="18" customHeight="1" x14ac:dyDescent="0.2">
      <c r="A9" s="934"/>
      <c r="B9" s="292"/>
      <c r="C9" s="293"/>
      <c r="D9" s="294"/>
      <c r="E9" s="954"/>
      <c r="F9" s="956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</row>
    <row r="10" spans="1:55" ht="18" customHeight="1" x14ac:dyDescent="0.2">
      <c r="A10" s="384"/>
      <c r="B10" s="379"/>
      <c r="C10" s="388"/>
      <c r="D10" s="389"/>
      <c r="E10" s="935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</row>
    <row r="11" spans="1:55" ht="18" customHeight="1" x14ac:dyDescent="0.2">
      <c r="A11" s="445" t="s">
        <v>313</v>
      </c>
      <c r="B11" s="302" t="s">
        <v>1</v>
      </c>
      <c r="C11" s="159">
        <f>+C13+C15</f>
        <v>272</v>
      </c>
      <c r="D11" s="391">
        <v>0</v>
      </c>
      <c r="E11" s="936"/>
      <c r="F11" s="159">
        <f>F13+F15</f>
        <v>2577</v>
      </c>
      <c r="G11" s="159">
        <f t="shared" ref="G11:U11" si="0">G13+G15</f>
        <v>18950</v>
      </c>
      <c r="H11" s="159">
        <f t="shared" si="0"/>
        <v>18565</v>
      </c>
      <c r="I11" s="159">
        <f t="shared" si="0"/>
        <v>37515</v>
      </c>
      <c r="J11" s="159">
        <f t="shared" si="0"/>
        <v>19163</v>
      </c>
      <c r="K11" s="159">
        <f t="shared" si="0"/>
        <v>18945</v>
      </c>
      <c r="L11" s="159">
        <f t="shared" si="0"/>
        <v>38108</v>
      </c>
      <c r="M11" s="159">
        <f t="shared" si="0"/>
        <v>19514</v>
      </c>
      <c r="N11" s="159">
        <f t="shared" si="0"/>
        <v>19301</v>
      </c>
      <c r="O11" s="159">
        <f t="shared" si="0"/>
        <v>38815</v>
      </c>
      <c r="P11" s="159">
        <f t="shared" si="0"/>
        <v>343</v>
      </c>
      <c r="Q11" s="159">
        <f t="shared" si="0"/>
        <v>250</v>
      </c>
      <c r="R11" s="159">
        <f t="shared" si="0"/>
        <v>593</v>
      </c>
      <c r="S11" s="159">
        <f t="shared" si="0"/>
        <v>57970</v>
      </c>
      <c r="T11" s="159">
        <f t="shared" si="0"/>
        <v>57061</v>
      </c>
      <c r="U11" s="159">
        <f t="shared" si="0"/>
        <v>115031</v>
      </c>
      <c r="V11" s="159">
        <f>V13+V15</f>
        <v>271</v>
      </c>
      <c r="W11" s="159">
        <f t="shared" ref="W11:BC11" si="1">W13+W15</f>
        <v>48</v>
      </c>
      <c r="X11" s="159">
        <f t="shared" si="1"/>
        <v>369</v>
      </c>
      <c r="Y11" s="159">
        <f t="shared" si="1"/>
        <v>80</v>
      </c>
      <c r="Z11" s="159">
        <f t="shared" si="1"/>
        <v>1</v>
      </c>
      <c r="AA11" s="159">
        <f t="shared" si="1"/>
        <v>8551</v>
      </c>
      <c r="AB11" s="159">
        <f t="shared" si="1"/>
        <v>23</v>
      </c>
      <c r="AC11" s="159">
        <f t="shared" si="1"/>
        <v>345</v>
      </c>
      <c r="AD11" s="159">
        <f t="shared" si="1"/>
        <v>1</v>
      </c>
      <c r="AE11" s="159">
        <f t="shared" si="1"/>
        <v>0</v>
      </c>
      <c r="AF11" s="159">
        <f t="shared" si="1"/>
        <v>292</v>
      </c>
      <c r="AG11" s="159">
        <f t="shared" si="1"/>
        <v>7711</v>
      </c>
      <c r="AH11" s="159">
        <f t="shared" si="1"/>
        <v>2269</v>
      </c>
      <c r="AI11" s="159">
        <f t="shared" si="1"/>
        <v>9980</v>
      </c>
      <c r="AJ11" s="159">
        <f t="shared" si="1"/>
        <v>1163</v>
      </c>
      <c r="AK11" s="159">
        <f t="shared" si="1"/>
        <v>18</v>
      </c>
      <c r="AL11" s="159">
        <f t="shared" si="1"/>
        <v>16</v>
      </c>
      <c r="AM11" s="159">
        <f t="shared" si="1"/>
        <v>474</v>
      </c>
      <c r="AN11" s="159">
        <f t="shared" si="1"/>
        <v>250</v>
      </c>
      <c r="AO11" s="159">
        <f t="shared" si="1"/>
        <v>1921</v>
      </c>
      <c r="AP11" s="159">
        <f t="shared" si="1"/>
        <v>325</v>
      </c>
      <c r="AQ11" s="159">
        <f t="shared" si="1"/>
        <v>668</v>
      </c>
      <c r="AR11" s="159">
        <f t="shared" si="1"/>
        <v>293</v>
      </c>
      <c r="AS11" s="159">
        <f t="shared" si="1"/>
        <v>312</v>
      </c>
      <c r="AT11" s="159">
        <f t="shared" si="1"/>
        <v>318</v>
      </c>
      <c r="AU11" s="159">
        <f t="shared" si="1"/>
        <v>295</v>
      </c>
      <c r="AV11" s="159">
        <f t="shared" si="1"/>
        <v>27</v>
      </c>
      <c r="AW11" s="159">
        <f t="shared" si="1"/>
        <v>155</v>
      </c>
      <c r="AX11" s="159">
        <f t="shared" si="1"/>
        <v>116</v>
      </c>
      <c r="AY11" s="159">
        <f t="shared" si="1"/>
        <v>35</v>
      </c>
      <c r="AZ11" s="159">
        <f t="shared" si="1"/>
        <v>65</v>
      </c>
      <c r="BA11" s="159">
        <f t="shared" si="1"/>
        <v>5</v>
      </c>
      <c r="BB11" s="159">
        <f t="shared" si="1"/>
        <v>8</v>
      </c>
      <c r="BC11" s="159">
        <f t="shared" si="1"/>
        <v>48</v>
      </c>
    </row>
    <row r="12" spans="1:55" ht="18" customHeight="1" x14ac:dyDescent="0.2">
      <c r="A12" s="445"/>
      <c r="B12" s="303"/>
      <c r="C12" s="159"/>
      <c r="D12" s="391"/>
      <c r="E12" s="936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</row>
    <row r="13" spans="1:55" ht="18" customHeight="1" x14ac:dyDescent="0.2">
      <c r="A13" s="445" t="s">
        <v>314</v>
      </c>
      <c r="B13" s="444" t="s">
        <v>315</v>
      </c>
      <c r="C13" s="159">
        <f>+C18+C20</f>
        <v>222</v>
      </c>
      <c r="D13" s="391">
        <v>0</v>
      </c>
      <c r="E13" s="936"/>
      <c r="F13" s="159">
        <f>F18+F20</f>
        <v>2577</v>
      </c>
      <c r="G13" s="159">
        <f t="shared" ref="G13:U13" si="2">G18+G20</f>
        <v>13801</v>
      </c>
      <c r="H13" s="159">
        <f t="shared" si="2"/>
        <v>13577</v>
      </c>
      <c r="I13" s="159">
        <f>I18+I20</f>
        <v>27378</v>
      </c>
      <c r="J13" s="159">
        <f t="shared" si="2"/>
        <v>14156</v>
      </c>
      <c r="K13" s="159">
        <f t="shared" si="2"/>
        <v>13804</v>
      </c>
      <c r="L13" s="159">
        <f t="shared" si="2"/>
        <v>27960</v>
      </c>
      <c r="M13" s="159">
        <f t="shared" si="2"/>
        <v>14443</v>
      </c>
      <c r="N13" s="159">
        <f t="shared" si="2"/>
        <v>14539</v>
      </c>
      <c r="O13" s="159">
        <f t="shared" si="2"/>
        <v>28982</v>
      </c>
      <c r="P13" s="159">
        <f t="shared" si="2"/>
        <v>343</v>
      </c>
      <c r="Q13" s="159">
        <f t="shared" si="2"/>
        <v>250</v>
      </c>
      <c r="R13" s="159">
        <f t="shared" si="2"/>
        <v>593</v>
      </c>
      <c r="S13" s="159">
        <f t="shared" si="2"/>
        <v>42743</v>
      </c>
      <c r="T13" s="159">
        <f t="shared" si="2"/>
        <v>42170</v>
      </c>
      <c r="U13" s="159">
        <f t="shared" si="2"/>
        <v>84913</v>
      </c>
      <c r="V13" s="159">
        <f>V18+V20</f>
        <v>222</v>
      </c>
      <c r="W13" s="159">
        <f t="shared" ref="W13:BC13" si="3">W18+W20</f>
        <v>32</v>
      </c>
      <c r="X13" s="159">
        <f t="shared" si="3"/>
        <v>304</v>
      </c>
      <c r="Y13" s="159">
        <f t="shared" si="3"/>
        <v>57</v>
      </c>
      <c r="Z13" s="159">
        <f t="shared" si="3"/>
        <v>0</v>
      </c>
      <c r="AA13" s="159">
        <f t="shared" si="3"/>
        <v>6994</v>
      </c>
      <c r="AB13" s="159">
        <f t="shared" si="3"/>
        <v>7</v>
      </c>
      <c r="AC13" s="159">
        <f t="shared" si="3"/>
        <v>295</v>
      </c>
      <c r="AD13" s="159">
        <f t="shared" si="3"/>
        <v>1</v>
      </c>
      <c r="AE13" s="159">
        <f t="shared" si="3"/>
        <v>0</v>
      </c>
      <c r="AF13" s="159">
        <f t="shared" si="3"/>
        <v>22</v>
      </c>
      <c r="AG13" s="159">
        <f t="shared" si="3"/>
        <v>6163</v>
      </c>
      <c r="AH13" s="159">
        <f t="shared" si="3"/>
        <v>1771</v>
      </c>
      <c r="AI13" s="159">
        <f t="shared" si="3"/>
        <v>7934</v>
      </c>
      <c r="AJ13" s="159">
        <f t="shared" si="3"/>
        <v>878</v>
      </c>
      <c r="AK13" s="159">
        <f t="shared" si="3"/>
        <v>2</v>
      </c>
      <c r="AL13" s="159">
        <f t="shared" si="3"/>
        <v>8</v>
      </c>
      <c r="AM13" s="159">
        <f t="shared" si="3"/>
        <v>457</v>
      </c>
      <c r="AN13" s="159">
        <f t="shared" si="3"/>
        <v>168</v>
      </c>
      <c r="AO13" s="159">
        <f t="shared" si="3"/>
        <v>1513</v>
      </c>
      <c r="AP13" s="159">
        <f t="shared" si="3"/>
        <v>262</v>
      </c>
      <c r="AQ13" s="159">
        <f t="shared" si="3"/>
        <v>519</v>
      </c>
      <c r="AR13" s="159">
        <f t="shared" si="3"/>
        <v>259</v>
      </c>
      <c r="AS13" s="159">
        <f t="shared" si="3"/>
        <v>261</v>
      </c>
      <c r="AT13" s="159">
        <f t="shared" si="3"/>
        <v>262</v>
      </c>
      <c r="AU13" s="159">
        <f t="shared" si="3"/>
        <v>182</v>
      </c>
      <c r="AV13" s="159">
        <f t="shared" si="3"/>
        <v>26</v>
      </c>
      <c r="AW13" s="159">
        <f t="shared" si="3"/>
        <v>125</v>
      </c>
      <c r="AX13" s="159">
        <f t="shared" si="3"/>
        <v>107</v>
      </c>
      <c r="AY13" s="159">
        <f t="shared" si="3"/>
        <v>28</v>
      </c>
      <c r="AZ13" s="159">
        <f t="shared" si="3"/>
        <v>61</v>
      </c>
      <c r="BA13" s="159">
        <f t="shared" si="3"/>
        <v>1</v>
      </c>
      <c r="BB13" s="159">
        <f t="shared" si="3"/>
        <v>6</v>
      </c>
      <c r="BC13" s="159">
        <f t="shared" si="3"/>
        <v>46</v>
      </c>
    </row>
    <row r="14" spans="1:55" ht="18" customHeight="1" x14ac:dyDescent="0.2">
      <c r="A14" s="445"/>
      <c r="B14" s="444"/>
      <c r="C14" s="159"/>
      <c r="D14" s="392"/>
      <c r="E14" s="936"/>
      <c r="F14" s="393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</row>
    <row r="15" spans="1:55" ht="18" customHeight="1" x14ac:dyDescent="0.2">
      <c r="A15" s="445" t="s">
        <v>1</v>
      </c>
      <c r="B15" s="444" t="s">
        <v>316</v>
      </c>
      <c r="C15" s="159">
        <v>50</v>
      </c>
      <c r="D15" s="391">
        <v>0</v>
      </c>
      <c r="E15" s="936"/>
      <c r="F15" s="391">
        <v>0</v>
      </c>
      <c r="G15" s="393">
        <v>5149</v>
      </c>
      <c r="H15" s="393">
        <v>4988</v>
      </c>
      <c r="I15" s="393">
        <v>10137</v>
      </c>
      <c r="J15" s="393">
        <v>5007</v>
      </c>
      <c r="K15" s="393">
        <v>5141</v>
      </c>
      <c r="L15" s="393">
        <v>10148</v>
      </c>
      <c r="M15" s="393">
        <v>5071</v>
      </c>
      <c r="N15" s="393">
        <v>4762</v>
      </c>
      <c r="O15" s="393">
        <v>9833</v>
      </c>
      <c r="P15" s="157">
        <v>0</v>
      </c>
      <c r="Q15" s="157">
        <v>0</v>
      </c>
      <c r="R15" s="157">
        <v>0</v>
      </c>
      <c r="S15" s="159">
        <v>15227</v>
      </c>
      <c r="T15" s="159">
        <v>14891</v>
      </c>
      <c r="U15" s="159">
        <v>30118</v>
      </c>
      <c r="V15" s="393">
        <v>49</v>
      </c>
      <c r="W15" s="393">
        <v>16</v>
      </c>
      <c r="X15" s="393">
        <v>65</v>
      </c>
      <c r="Y15" s="393">
        <v>23</v>
      </c>
      <c r="Z15" s="393">
        <v>1</v>
      </c>
      <c r="AA15" s="393">
        <v>1557</v>
      </c>
      <c r="AB15" s="393">
        <v>16</v>
      </c>
      <c r="AC15" s="393">
        <v>50</v>
      </c>
      <c r="AD15" s="393">
        <v>0</v>
      </c>
      <c r="AE15" s="157">
        <v>0</v>
      </c>
      <c r="AF15" s="393">
        <v>270</v>
      </c>
      <c r="AG15" s="393">
        <v>1548</v>
      </c>
      <c r="AH15" s="393">
        <v>498</v>
      </c>
      <c r="AI15" s="159">
        <f>AG15+AH15</f>
        <v>2046</v>
      </c>
      <c r="AJ15" s="393">
        <v>285</v>
      </c>
      <c r="AK15" s="393">
        <v>16</v>
      </c>
      <c r="AL15" s="393">
        <v>8</v>
      </c>
      <c r="AM15" s="393">
        <v>17</v>
      </c>
      <c r="AN15" s="393">
        <v>82</v>
      </c>
      <c r="AO15" s="159">
        <f>SUM(AJ15:AN15)</f>
        <v>408</v>
      </c>
      <c r="AP15" s="393">
        <v>63</v>
      </c>
      <c r="AQ15" s="393">
        <v>149</v>
      </c>
      <c r="AR15" s="393">
        <v>34</v>
      </c>
      <c r="AS15" s="393">
        <v>51</v>
      </c>
      <c r="AT15" s="393">
        <v>56</v>
      </c>
      <c r="AU15" s="393">
        <v>113</v>
      </c>
      <c r="AV15" s="160">
        <v>1</v>
      </c>
      <c r="AW15" s="157">
        <v>30</v>
      </c>
      <c r="AX15" s="157">
        <v>9</v>
      </c>
      <c r="AY15" s="393">
        <v>7</v>
      </c>
      <c r="AZ15" s="393">
        <v>4</v>
      </c>
      <c r="BA15" s="393">
        <v>4</v>
      </c>
      <c r="BB15" s="160">
        <v>2</v>
      </c>
      <c r="BC15" s="393">
        <v>2</v>
      </c>
    </row>
    <row r="16" spans="1:55" ht="18" customHeight="1" x14ac:dyDescent="0.2">
      <c r="A16" s="387"/>
      <c r="B16" s="385"/>
      <c r="C16" s="394"/>
      <c r="D16" s="395"/>
      <c r="E16" s="937"/>
      <c r="F16" s="396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</row>
    <row r="17" spans="1:55" ht="18" customHeight="1" x14ac:dyDescent="0.2">
      <c r="A17" s="292"/>
      <c r="B17" s="291"/>
      <c r="C17" s="375"/>
      <c r="D17" s="398"/>
      <c r="E17" s="935"/>
      <c r="F17" s="399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1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</row>
    <row r="18" spans="1:55" ht="18" customHeight="1" x14ac:dyDescent="0.2">
      <c r="A18" s="938" t="s">
        <v>317</v>
      </c>
      <c r="B18" s="939"/>
      <c r="C18" s="159">
        <f>C38+C70</f>
        <v>213</v>
      </c>
      <c r="D18" s="391">
        <v>0</v>
      </c>
      <c r="E18" s="936"/>
      <c r="F18" s="159">
        <f>F38+F70</f>
        <v>2352</v>
      </c>
      <c r="G18" s="159">
        <f t="shared" ref="G18:BC18" si="4">G38+G70</f>
        <v>13262</v>
      </c>
      <c r="H18" s="159">
        <f t="shared" si="4"/>
        <v>13056</v>
      </c>
      <c r="I18" s="159">
        <f t="shared" si="4"/>
        <v>26318</v>
      </c>
      <c r="J18" s="159">
        <f t="shared" si="4"/>
        <v>13562</v>
      </c>
      <c r="K18" s="159">
        <f t="shared" si="4"/>
        <v>13386</v>
      </c>
      <c r="L18" s="159">
        <f t="shared" si="4"/>
        <v>26948</v>
      </c>
      <c r="M18" s="159">
        <f t="shared" si="4"/>
        <v>13928</v>
      </c>
      <c r="N18" s="159">
        <f t="shared" si="4"/>
        <v>14158</v>
      </c>
      <c r="O18" s="159">
        <f t="shared" si="4"/>
        <v>28086</v>
      </c>
      <c r="P18" s="159">
        <f t="shared" si="4"/>
        <v>0</v>
      </c>
      <c r="Q18" s="159">
        <f t="shared" si="4"/>
        <v>0</v>
      </c>
      <c r="R18" s="159">
        <f t="shared" si="4"/>
        <v>0</v>
      </c>
      <c r="S18" s="159">
        <f t="shared" si="4"/>
        <v>40752</v>
      </c>
      <c r="T18" s="158">
        <f t="shared" si="4"/>
        <v>40600</v>
      </c>
      <c r="U18" s="159">
        <f t="shared" si="4"/>
        <v>81352</v>
      </c>
      <c r="V18" s="159">
        <f t="shared" si="4"/>
        <v>213</v>
      </c>
      <c r="W18" s="159">
        <f t="shared" si="4"/>
        <v>31</v>
      </c>
      <c r="X18" s="159">
        <f t="shared" si="4"/>
        <v>262</v>
      </c>
      <c r="Y18" s="159">
        <f t="shared" si="4"/>
        <v>57</v>
      </c>
      <c r="Z18" s="159">
        <f t="shared" si="4"/>
        <v>0</v>
      </c>
      <c r="AA18" s="159">
        <f t="shared" si="4"/>
        <v>6494</v>
      </c>
      <c r="AB18" s="159">
        <f t="shared" si="4"/>
        <v>6</v>
      </c>
      <c r="AC18" s="159">
        <f t="shared" si="4"/>
        <v>256</v>
      </c>
      <c r="AD18" s="159">
        <f t="shared" si="4"/>
        <v>1</v>
      </c>
      <c r="AE18" s="159">
        <f t="shared" si="4"/>
        <v>0</v>
      </c>
      <c r="AF18" s="159">
        <f t="shared" si="4"/>
        <v>22</v>
      </c>
      <c r="AG18" s="159">
        <f t="shared" si="4"/>
        <v>5703</v>
      </c>
      <c r="AH18" s="159">
        <f t="shared" si="4"/>
        <v>1639</v>
      </c>
      <c r="AI18" s="159">
        <f t="shared" si="4"/>
        <v>7342</v>
      </c>
      <c r="AJ18" s="159">
        <f t="shared" si="4"/>
        <v>823</v>
      </c>
      <c r="AK18" s="159">
        <f t="shared" si="4"/>
        <v>2</v>
      </c>
      <c r="AL18" s="159">
        <f t="shared" si="4"/>
        <v>4</v>
      </c>
      <c r="AM18" s="159">
        <f t="shared" si="4"/>
        <v>435</v>
      </c>
      <c r="AN18" s="159">
        <f t="shared" si="4"/>
        <v>149</v>
      </c>
      <c r="AO18" s="159">
        <f t="shared" si="4"/>
        <v>1413</v>
      </c>
      <c r="AP18" s="159">
        <f t="shared" si="4"/>
        <v>252</v>
      </c>
      <c r="AQ18" s="159">
        <f t="shared" si="4"/>
        <v>511</v>
      </c>
      <c r="AR18" s="159">
        <f t="shared" si="4"/>
        <v>249</v>
      </c>
      <c r="AS18" s="159">
        <f t="shared" si="4"/>
        <v>251</v>
      </c>
      <c r="AT18" s="159">
        <f t="shared" si="4"/>
        <v>252</v>
      </c>
      <c r="AU18" s="159">
        <f t="shared" si="4"/>
        <v>179</v>
      </c>
      <c r="AV18" s="159">
        <f t="shared" si="4"/>
        <v>22</v>
      </c>
      <c r="AW18" s="159">
        <f t="shared" si="4"/>
        <v>122</v>
      </c>
      <c r="AX18" s="159">
        <f t="shared" si="4"/>
        <v>107</v>
      </c>
      <c r="AY18" s="159">
        <f t="shared" si="4"/>
        <v>28</v>
      </c>
      <c r="AZ18" s="159">
        <f t="shared" si="4"/>
        <v>58</v>
      </c>
      <c r="BA18" s="159">
        <f t="shared" si="4"/>
        <v>1</v>
      </c>
      <c r="BB18" s="159">
        <f t="shared" si="4"/>
        <v>6</v>
      </c>
      <c r="BC18" s="159">
        <f t="shared" si="4"/>
        <v>46</v>
      </c>
    </row>
    <row r="19" spans="1:55" ht="18" customHeight="1" x14ac:dyDescent="0.2">
      <c r="A19" s="303"/>
      <c r="B19" s="304"/>
      <c r="C19" s="159"/>
      <c r="D19" s="392"/>
      <c r="E19" s="936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8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</row>
    <row r="20" spans="1:55" ht="18" customHeight="1" x14ac:dyDescent="0.2">
      <c r="A20" s="938" t="s">
        <v>318</v>
      </c>
      <c r="B20" s="939"/>
      <c r="C20" s="159">
        <f>C57+C81</f>
        <v>9</v>
      </c>
      <c r="D20" s="391">
        <v>0</v>
      </c>
      <c r="E20" s="936"/>
      <c r="F20" s="159">
        <f>F53+F79</f>
        <v>225</v>
      </c>
      <c r="G20" s="159">
        <f t="shared" ref="G20:BC20" si="5">G53+G79</f>
        <v>539</v>
      </c>
      <c r="H20" s="159">
        <f t="shared" si="5"/>
        <v>521</v>
      </c>
      <c r="I20" s="159">
        <f t="shared" si="5"/>
        <v>1060</v>
      </c>
      <c r="J20" s="159">
        <f t="shared" si="5"/>
        <v>594</v>
      </c>
      <c r="K20" s="159">
        <f t="shared" si="5"/>
        <v>418</v>
      </c>
      <c r="L20" s="159">
        <f t="shared" si="5"/>
        <v>1012</v>
      </c>
      <c r="M20" s="159">
        <f t="shared" si="5"/>
        <v>515</v>
      </c>
      <c r="N20" s="159">
        <f t="shared" si="5"/>
        <v>381</v>
      </c>
      <c r="O20" s="159">
        <f t="shared" si="5"/>
        <v>896</v>
      </c>
      <c r="P20" s="159">
        <f t="shared" si="5"/>
        <v>343</v>
      </c>
      <c r="Q20" s="159">
        <f t="shared" si="5"/>
        <v>250</v>
      </c>
      <c r="R20" s="159">
        <f t="shared" si="5"/>
        <v>593</v>
      </c>
      <c r="S20" s="159">
        <f t="shared" si="5"/>
        <v>1991</v>
      </c>
      <c r="T20" s="158">
        <f t="shared" si="5"/>
        <v>1570</v>
      </c>
      <c r="U20" s="159">
        <f t="shared" si="5"/>
        <v>3561</v>
      </c>
      <c r="V20" s="159">
        <f t="shared" si="5"/>
        <v>9</v>
      </c>
      <c r="W20" s="159">
        <f t="shared" si="5"/>
        <v>1</v>
      </c>
      <c r="X20" s="159">
        <f t="shared" si="5"/>
        <v>42</v>
      </c>
      <c r="Y20" s="159">
        <f t="shared" si="5"/>
        <v>0</v>
      </c>
      <c r="Z20" s="159">
        <f t="shared" si="5"/>
        <v>0</v>
      </c>
      <c r="AA20" s="159">
        <f t="shared" si="5"/>
        <v>500</v>
      </c>
      <c r="AB20" s="159">
        <f t="shared" si="5"/>
        <v>1</v>
      </c>
      <c r="AC20" s="159">
        <f t="shared" si="5"/>
        <v>39</v>
      </c>
      <c r="AD20" s="159">
        <f t="shared" si="5"/>
        <v>0</v>
      </c>
      <c r="AE20" s="159">
        <f t="shared" si="5"/>
        <v>0</v>
      </c>
      <c r="AF20" s="159">
        <f t="shared" si="5"/>
        <v>0</v>
      </c>
      <c r="AG20" s="159">
        <f t="shared" si="5"/>
        <v>460</v>
      </c>
      <c r="AH20" s="159">
        <f t="shared" si="5"/>
        <v>132</v>
      </c>
      <c r="AI20" s="159">
        <f t="shared" si="5"/>
        <v>592</v>
      </c>
      <c r="AJ20" s="159">
        <f t="shared" si="5"/>
        <v>55</v>
      </c>
      <c r="AK20" s="159">
        <f t="shared" si="5"/>
        <v>0</v>
      </c>
      <c r="AL20" s="159">
        <f t="shared" si="5"/>
        <v>4</v>
      </c>
      <c r="AM20" s="159">
        <f t="shared" si="5"/>
        <v>22</v>
      </c>
      <c r="AN20" s="159">
        <f t="shared" si="5"/>
        <v>19</v>
      </c>
      <c r="AO20" s="159">
        <f t="shared" si="5"/>
        <v>100</v>
      </c>
      <c r="AP20" s="159">
        <f t="shared" si="5"/>
        <v>10</v>
      </c>
      <c r="AQ20" s="159">
        <f t="shared" si="5"/>
        <v>8</v>
      </c>
      <c r="AR20" s="159">
        <f t="shared" si="5"/>
        <v>10</v>
      </c>
      <c r="AS20" s="159">
        <f t="shared" si="5"/>
        <v>10</v>
      </c>
      <c r="AT20" s="159">
        <f t="shared" si="5"/>
        <v>10</v>
      </c>
      <c r="AU20" s="159">
        <f t="shared" si="5"/>
        <v>3</v>
      </c>
      <c r="AV20" s="159">
        <f t="shared" si="5"/>
        <v>4</v>
      </c>
      <c r="AW20" s="159">
        <f t="shared" si="5"/>
        <v>3</v>
      </c>
      <c r="AX20" s="159">
        <f t="shared" si="5"/>
        <v>0</v>
      </c>
      <c r="AY20" s="159">
        <f t="shared" si="5"/>
        <v>0</v>
      </c>
      <c r="AZ20" s="159">
        <f t="shared" si="5"/>
        <v>3</v>
      </c>
      <c r="BA20" s="159">
        <f t="shared" si="5"/>
        <v>0</v>
      </c>
      <c r="BB20" s="159">
        <f t="shared" si="5"/>
        <v>0</v>
      </c>
      <c r="BC20" s="159">
        <f t="shared" si="5"/>
        <v>0</v>
      </c>
    </row>
    <row r="21" spans="1:55" ht="18" customHeight="1" x14ac:dyDescent="0.2">
      <c r="A21" s="385"/>
      <c r="B21" s="301"/>
      <c r="C21" s="394"/>
      <c r="D21" s="395"/>
      <c r="E21" s="93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402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</row>
    <row r="22" spans="1:55" ht="18" customHeight="1" x14ac:dyDescent="0.2">
      <c r="A22" s="403"/>
      <c r="B22" s="384"/>
      <c r="C22" s="388"/>
      <c r="D22" s="404"/>
      <c r="E22" s="405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1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</row>
    <row r="23" spans="1:55" ht="18" customHeight="1" x14ac:dyDescent="0.2">
      <c r="A23" s="445"/>
      <c r="B23" s="305" t="s">
        <v>319</v>
      </c>
      <c r="C23" s="159">
        <f>SUM(C25:C31)</f>
        <v>191</v>
      </c>
      <c r="D23" s="391">
        <v>0</v>
      </c>
      <c r="E23" s="406"/>
      <c r="F23" s="159">
        <f>SUM(F25:F36)</f>
        <v>2254</v>
      </c>
      <c r="G23" s="159">
        <f t="shared" ref="G23:U23" si="6">SUM(G25:G36)</f>
        <v>12328</v>
      </c>
      <c r="H23" s="159">
        <f t="shared" si="6"/>
        <v>11577</v>
      </c>
      <c r="I23" s="159">
        <f t="shared" si="6"/>
        <v>23905</v>
      </c>
      <c r="J23" s="159">
        <f t="shared" si="6"/>
        <v>12562</v>
      </c>
      <c r="K23" s="159">
        <f t="shared" si="6"/>
        <v>11817</v>
      </c>
      <c r="L23" s="159">
        <f t="shared" si="6"/>
        <v>24379</v>
      </c>
      <c r="M23" s="159">
        <f t="shared" si="6"/>
        <v>12896</v>
      </c>
      <c r="N23" s="159">
        <f t="shared" si="6"/>
        <v>12440</v>
      </c>
      <c r="O23" s="159">
        <f t="shared" si="6"/>
        <v>25336</v>
      </c>
      <c r="P23" s="159">
        <f t="shared" si="6"/>
        <v>227</v>
      </c>
      <c r="Q23" s="159">
        <f t="shared" si="6"/>
        <v>124</v>
      </c>
      <c r="R23" s="159">
        <f t="shared" si="6"/>
        <v>351</v>
      </c>
      <c r="S23" s="159">
        <f t="shared" si="6"/>
        <v>38013</v>
      </c>
      <c r="T23" s="158">
        <f t="shared" si="6"/>
        <v>35958</v>
      </c>
      <c r="U23" s="159">
        <f t="shared" si="6"/>
        <v>73971</v>
      </c>
      <c r="V23" s="159">
        <f t="shared" ref="V23:BC23" si="7">V38+V53</f>
        <v>191</v>
      </c>
      <c r="W23" s="159">
        <f t="shared" si="7"/>
        <v>28</v>
      </c>
      <c r="X23" s="159">
        <f t="shared" si="7"/>
        <v>270</v>
      </c>
      <c r="Y23" s="159">
        <f t="shared" si="7"/>
        <v>55</v>
      </c>
      <c r="Z23" s="159">
        <f t="shared" si="7"/>
        <v>0</v>
      </c>
      <c r="AA23" s="159">
        <f t="shared" si="7"/>
        <v>6096</v>
      </c>
      <c r="AB23" s="159">
        <f t="shared" si="7"/>
        <v>6</v>
      </c>
      <c r="AC23" s="159">
        <f t="shared" si="7"/>
        <v>262</v>
      </c>
      <c r="AD23" s="159">
        <f t="shared" si="7"/>
        <v>1</v>
      </c>
      <c r="AE23" s="159">
        <f t="shared" si="7"/>
        <v>0</v>
      </c>
      <c r="AF23" s="159">
        <f t="shared" si="7"/>
        <v>13</v>
      </c>
      <c r="AG23" s="159">
        <f t="shared" si="7"/>
        <v>5424</v>
      </c>
      <c r="AH23" s="159">
        <f t="shared" si="7"/>
        <v>1498</v>
      </c>
      <c r="AI23" s="159">
        <f t="shared" si="7"/>
        <v>6922</v>
      </c>
      <c r="AJ23" s="159">
        <f t="shared" si="7"/>
        <v>780</v>
      </c>
      <c r="AK23" s="159">
        <f t="shared" si="7"/>
        <v>2</v>
      </c>
      <c r="AL23" s="159">
        <f t="shared" si="7"/>
        <v>2</v>
      </c>
      <c r="AM23" s="159">
        <f t="shared" si="7"/>
        <v>426</v>
      </c>
      <c r="AN23" s="159">
        <f t="shared" si="7"/>
        <v>118</v>
      </c>
      <c r="AO23" s="159">
        <f t="shared" si="7"/>
        <v>1328</v>
      </c>
      <c r="AP23" s="159">
        <f t="shared" si="7"/>
        <v>223</v>
      </c>
      <c r="AQ23" s="159">
        <f t="shared" si="7"/>
        <v>463</v>
      </c>
      <c r="AR23" s="159">
        <f t="shared" si="7"/>
        <v>220</v>
      </c>
      <c r="AS23" s="159">
        <f t="shared" si="7"/>
        <v>223</v>
      </c>
      <c r="AT23" s="159">
        <f t="shared" si="7"/>
        <v>223</v>
      </c>
      <c r="AU23" s="159">
        <f t="shared" si="7"/>
        <v>169</v>
      </c>
      <c r="AV23" s="159">
        <f t="shared" si="7"/>
        <v>14</v>
      </c>
      <c r="AW23" s="159">
        <f t="shared" si="7"/>
        <v>105</v>
      </c>
      <c r="AX23" s="159">
        <f t="shared" si="7"/>
        <v>99</v>
      </c>
      <c r="AY23" s="159">
        <f t="shared" si="7"/>
        <v>26</v>
      </c>
      <c r="AZ23" s="159">
        <f t="shared" si="7"/>
        <v>40</v>
      </c>
      <c r="BA23" s="159">
        <f t="shared" si="7"/>
        <v>1</v>
      </c>
      <c r="BB23" s="159">
        <f t="shared" si="7"/>
        <v>6</v>
      </c>
      <c r="BC23" s="159">
        <f t="shared" si="7"/>
        <v>34</v>
      </c>
    </row>
    <row r="24" spans="1:55" ht="18" customHeight="1" x14ac:dyDescent="0.2">
      <c r="A24" s="445"/>
      <c r="B24" s="293"/>
      <c r="C24" s="375"/>
      <c r="D24" s="398"/>
      <c r="E24" s="376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407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</row>
    <row r="25" spans="1:55" ht="18" customHeight="1" x14ac:dyDescent="0.2">
      <c r="A25" s="445"/>
      <c r="B25" s="306" t="s">
        <v>320</v>
      </c>
      <c r="C25" s="321">
        <v>159</v>
      </c>
      <c r="D25" s="391">
        <v>0</v>
      </c>
      <c r="E25" s="376" t="s">
        <v>321</v>
      </c>
      <c r="F25" s="375">
        <f t="shared" ref="F25:U25" si="8">F40+F55</f>
        <v>1514</v>
      </c>
      <c r="G25" s="375">
        <f t="shared" si="8"/>
        <v>8217</v>
      </c>
      <c r="H25" s="375">
        <f t="shared" si="8"/>
        <v>8286</v>
      </c>
      <c r="I25" s="375">
        <f t="shared" si="8"/>
        <v>16503</v>
      </c>
      <c r="J25" s="375">
        <f t="shared" si="8"/>
        <v>8323</v>
      </c>
      <c r="K25" s="375">
        <f t="shared" si="8"/>
        <v>8532</v>
      </c>
      <c r="L25" s="375">
        <f t="shared" si="8"/>
        <v>16855</v>
      </c>
      <c r="M25" s="375">
        <f t="shared" si="8"/>
        <v>8556</v>
      </c>
      <c r="N25" s="375">
        <f t="shared" si="8"/>
        <v>8984</v>
      </c>
      <c r="O25" s="375">
        <f t="shared" si="8"/>
        <v>17540</v>
      </c>
      <c r="P25" s="375">
        <f t="shared" si="8"/>
        <v>119</v>
      </c>
      <c r="Q25" s="375">
        <f t="shared" si="8"/>
        <v>101</v>
      </c>
      <c r="R25" s="375">
        <f t="shared" si="8"/>
        <v>220</v>
      </c>
      <c r="S25" s="375">
        <f t="shared" si="8"/>
        <v>25215</v>
      </c>
      <c r="T25" s="407">
        <f t="shared" si="8"/>
        <v>25903</v>
      </c>
      <c r="U25" s="375">
        <f t="shared" si="8"/>
        <v>51118</v>
      </c>
      <c r="V25" s="159"/>
      <c r="W25" s="159"/>
      <c r="X25" s="159"/>
      <c r="Y25" s="157"/>
      <c r="Z25" s="157"/>
      <c r="AA25" s="159"/>
      <c r="AB25" s="159"/>
      <c r="AC25" s="159"/>
      <c r="AD25" s="159"/>
      <c r="AE25" s="157"/>
      <c r="AF25" s="159"/>
      <c r="AG25" s="159"/>
      <c r="AH25" s="159"/>
      <c r="AI25" s="159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</row>
    <row r="26" spans="1:55" ht="18" customHeight="1" x14ac:dyDescent="0.2">
      <c r="A26" s="445"/>
      <c r="B26" s="306" t="s">
        <v>322</v>
      </c>
      <c r="C26" s="321"/>
      <c r="D26" s="398"/>
      <c r="E26" s="376" t="s">
        <v>323</v>
      </c>
      <c r="F26" s="375">
        <f>F41</f>
        <v>100</v>
      </c>
      <c r="G26" s="375">
        <f>G41</f>
        <v>488</v>
      </c>
      <c r="H26" s="375">
        <f t="shared" ref="H26:U26" si="9">H41</f>
        <v>386</v>
      </c>
      <c r="I26" s="375">
        <f t="shared" si="9"/>
        <v>874</v>
      </c>
      <c r="J26" s="375">
        <f t="shared" si="9"/>
        <v>494</v>
      </c>
      <c r="K26" s="375">
        <f t="shared" si="9"/>
        <v>365</v>
      </c>
      <c r="L26" s="375">
        <f t="shared" si="9"/>
        <v>859</v>
      </c>
      <c r="M26" s="375">
        <f t="shared" si="9"/>
        <v>519</v>
      </c>
      <c r="N26" s="375">
        <f t="shared" si="9"/>
        <v>409</v>
      </c>
      <c r="O26" s="375">
        <f t="shared" si="9"/>
        <v>928</v>
      </c>
      <c r="P26" s="375">
        <f t="shared" si="9"/>
        <v>0</v>
      </c>
      <c r="Q26" s="375">
        <f t="shared" si="9"/>
        <v>0</v>
      </c>
      <c r="R26" s="375">
        <f t="shared" si="9"/>
        <v>0</v>
      </c>
      <c r="S26" s="375">
        <f t="shared" si="9"/>
        <v>1501</v>
      </c>
      <c r="T26" s="407">
        <f t="shared" si="9"/>
        <v>1160</v>
      </c>
      <c r="U26" s="375">
        <f t="shared" si="9"/>
        <v>2661</v>
      </c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</row>
    <row r="27" spans="1:55" ht="18" customHeight="1" x14ac:dyDescent="0.2">
      <c r="A27" s="940" t="s">
        <v>324</v>
      </c>
      <c r="B27" s="293"/>
      <c r="C27" s="375"/>
      <c r="D27" s="398"/>
      <c r="E27" s="376" t="s">
        <v>325</v>
      </c>
      <c r="F27" s="375">
        <f t="shared" ref="F27:U28" si="10">F42+F56</f>
        <v>224</v>
      </c>
      <c r="G27" s="375">
        <f t="shared" si="10"/>
        <v>1824</v>
      </c>
      <c r="H27" s="375">
        <f t="shared" si="10"/>
        <v>257</v>
      </c>
      <c r="I27" s="375">
        <f t="shared" si="10"/>
        <v>2081</v>
      </c>
      <c r="J27" s="375">
        <f t="shared" si="10"/>
        <v>1929</v>
      </c>
      <c r="K27" s="375">
        <f t="shared" si="10"/>
        <v>208</v>
      </c>
      <c r="L27" s="375">
        <f t="shared" si="10"/>
        <v>2137</v>
      </c>
      <c r="M27" s="375">
        <f t="shared" si="10"/>
        <v>2003</v>
      </c>
      <c r="N27" s="375">
        <f t="shared" si="10"/>
        <v>233</v>
      </c>
      <c r="O27" s="375">
        <f t="shared" si="10"/>
        <v>2236</v>
      </c>
      <c r="P27" s="375">
        <f t="shared" si="10"/>
        <v>95</v>
      </c>
      <c r="Q27" s="375">
        <f t="shared" si="10"/>
        <v>5</v>
      </c>
      <c r="R27" s="375">
        <f t="shared" si="10"/>
        <v>100</v>
      </c>
      <c r="S27" s="375">
        <f t="shared" si="10"/>
        <v>5851</v>
      </c>
      <c r="T27" s="407">
        <f t="shared" si="10"/>
        <v>703</v>
      </c>
      <c r="U27" s="375">
        <f t="shared" si="10"/>
        <v>6554</v>
      </c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</row>
    <row r="28" spans="1:55" ht="18" customHeight="1" x14ac:dyDescent="0.2">
      <c r="A28" s="941"/>
      <c r="B28" s="306" t="s">
        <v>326</v>
      </c>
      <c r="C28" s="375">
        <v>31</v>
      </c>
      <c r="D28" s="391">
        <v>0</v>
      </c>
      <c r="E28" s="376" t="s">
        <v>327</v>
      </c>
      <c r="F28" s="375">
        <f t="shared" si="10"/>
        <v>187</v>
      </c>
      <c r="G28" s="375">
        <f t="shared" si="10"/>
        <v>573</v>
      </c>
      <c r="H28" s="375">
        <f t="shared" si="10"/>
        <v>1323</v>
      </c>
      <c r="I28" s="375">
        <f t="shared" si="10"/>
        <v>1896</v>
      </c>
      <c r="J28" s="375">
        <f t="shared" si="10"/>
        <v>598</v>
      </c>
      <c r="K28" s="375">
        <f t="shared" si="10"/>
        <v>1357</v>
      </c>
      <c r="L28" s="375">
        <f t="shared" si="10"/>
        <v>1955</v>
      </c>
      <c r="M28" s="375">
        <f t="shared" si="10"/>
        <v>510</v>
      </c>
      <c r="N28" s="375">
        <f t="shared" si="10"/>
        <v>1392</v>
      </c>
      <c r="O28" s="375">
        <f t="shared" si="10"/>
        <v>1902</v>
      </c>
      <c r="P28" s="375">
        <f t="shared" si="10"/>
        <v>13</v>
      </c>
      <c r="Q28" s="375">
        <f t="shared" si="10"/>
        <v>18</v>
      </c>
      <c r="R28" s="375">
        <f t="shared" si="10"/>
        <v>31</v>
      </c>
      <c r="S28" s="375">
        <f t="shared" si="10"/>
        <v>1694</v>
      </c>
      <c r="T28" s="407">
        <f t="shared" si="10"/>
        <v>4090</v>
      </c>
      <c r="U28" s="375">
        <f t="shared" si="10"/>
        <v>5784</v>
      </c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</row>
    <row r="29" spans="1:55" ht="18" customHeight="1" x14ac:dyDescent="0.2">
      <c r="A29" s="941"/>
      <c r="B29" s="306" t="s">
        <v>328</v>
      </c>
      <c r="C29" s="375"/>
      <c r="D29" s="398"/>
      <c r="E29" s="376" t="s">
        <v>329</v>
      </c>
      <c r="F29" s="377">
        <f t="shared" ref="F29:U36" si="11">F44</f>
        <v>27</v>
      </c>
      <c r="G29" s="377">
        <f t="shared" si="11"/>
        <v>223</v>
      </c>
      <c r="H29" s="377">
        <f t="shared" si="11"/>
        <v>68</v>
      </c>
      <c r="I29" s="377">
        <f t="shared" si="11"/>
        <v>291</v>
      </c>
      <c r="J29" s="377">
        <f t="shared" si="11"/>
        <v>223</v>
      </c>
      <c r="K29" s="377">
        <f t="shared" si="11"/>
        <v>78</v>
      </c>
      <c r="L29" s="377">
        <f t="shared" si="11"/>
        <v>301</v>
      </c>
      <c r="M29" s="377">
        <f t="shared" si="11"/>
        <v>222</v>
      </c>
      <c r="N29" s="377">
        <f t="shared" si="11"/>
        <v>86</v>
      </c>
      <c r="O29" s="377">
        <f t="shared" si="11"/>
        <v>308</v>
      </c>
      <c r="P29" s="377">
        <f t="shared" si="11"/>
        <v>0</v>
      </c>
      <c r="Q29" s="377">
        <f t="shared" si="11"/>
        <v>0</v>
      </c>
      <c r="R29" s="377">
        <f t="shared" si="11"/>
        <v>0</v>
      </c>
      <c r="S29" s="377">
        <f t="shared" si="11"/>
        <v>668</v>
      </c>
      <c r="T29" s="527">
        <f t="shared" si="11"/>
        <v>232</v>
      </c>
      <c r="U29" s="377">
        <f t="shared" si="11"/>
        <v>900</v>
      </c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</row>
    <row r="30" spans="1:55" ht="18" customHeight="1" x14ac:dyDescent="0.2">
      <c r="A30" s="941"/>
      <c r="B30" s="293"/>
      <c r="C30" s="375"/>
      <c r="D30" s="398"/>
      <c r="E30" s="376" t="s">
        <v>330</v>
      </c>
      <c r="F30" s="378">
        <f t="shared" si="11"/>
        <v>9</v>
      </c>
      <c r="G30" s="378">
        <f t="shared" si="11"/>
        <v>8</v>
      </c>
      <c r="H30" s="378">
        <f t="shared" si="11"/>
        <v>51</v>
      </c>
      <c r="I30" s="378">
        <f t="shared" si="11"/>
        <v>59</v>
      </c>
      <c r="J30" s="378">
        <f t="shared" si="11"/>
        <v>13</v>
      </c>
      <c r="K30" s="378">
        <f t="shared" si="11"/>
        <v>68</v>
      </c>
      <c r="L30" s="378">
        <f t="shared" si="11"/>
        <v>81</v>
      </c>
      <c r="M30" s="378">
        <f t="shared" si="11"/>
        <v>2</v>
      </c>
      <c r="N30" s="378">
        <f t="shared" si="11"/>
        <v>64</v>
      </c>
      <c r="O30" s="378">
        <f t="shared" si="11"/>
        <v>66</v>
      </c>
      <c r="P30" s="378">
        <f t="shared" si="11"/>
        <v>0</v>
      </c>
      <c r="Q30" s="378">
        <f t="shared" si="11"/>
        <v>0</v>
      </c>
      <c r="R30" s="378">
        <f t="shared" si="11"/>
        <v>0</v>
      </c>
      <c r="S30" s="378">
        <f t="shared" si="11"/>
        <v>23</v>
      </c>
      <c r="T30" s="528">
        <f t="shared" si="11"/>
        <v>183</v>
      </c>
      <c r="U30" s="378">
        <f t="shared" si="11"/>
        <v>206</v>
      </c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</row>
    <row r="31" spans="1:55" ht="18" customHeight="1" x14ac:dyDescent="0.2">
      <c r="A31" s="941"/>
      <c r="B31" s="306" t="s">
        <v>331</v>
      </c>
      <c r="C31" s="375">
        <v>1</v>
      </c>
      <c r="D31" s="391">
        <v>0</v>
      </c>
      <c r="E31" s="376" t="s">
        <v>332</v>
      </c>
      <c r="F31" s="378">
        <f t="shared" si="11"/>
        <v>9</v>
      </c>
      <c r="G31" s="378">
        <f t="shared" si="11"/>
        <v>4</v>
      </c>
      <c r="H31" s="378">
        <f t="shared" si="11"/>
        <v>87</v>
      </c>
      <c r="I31" s="378">
        <f t="shared" si="11"/>
        <v>91</v>
      </c>
      <c r="J31" s="378">
        <f t="shared" si="11"/>
        <v>4</v>
      </c>
      <c r="K31" s="378">
        <f t="shared" si="11"/>
        <v>79</v>
      </c>
      <c r="L31" s="378">
        <f t="shared" si="11"/>
        <v>83</v>
      </c>
      <c r="M31" s="378">
        <f t="shared" si="11"/>
        <v>8</v>
      </c>
      <c r="N31" s="378">
        <f t="shared" si="11"/>
        <v>108</v>
      </c>
      <c r="O31" s="378">
        <f t="shared" si="11"/>
        <v>116</v>
      </c>
      <c r="P31" s="378">
        <f t="shared" si="11"/>
        <v>0</v>
      </c>
      <c r="Q31" s="378">
        <f t="shared" si="11"/>
        <v>0</v>
      </c>
      <c r="R31" s="378">
        <f t="shared" si="11"/>
        <v>0</v>
      </c>
      <c r="S31" s="378">
        <f t="shared" si="11"/>
        <v>16</v>
      </c>
      <c r="T31" s="528">
        <f t="shared" si="11"/>
        <v>274</v>
      </c>
      <c r="U31" s="378">
        <f t="shared" si="11"/>
        <v>290</v>
      </c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</row>
    <row r="32" spans="1:55" ht="18" customHeight="1" x14ac:dyDescent="0.2">
      <c r="A32" s="941"/>
      <c r="B32" s="306" t="s">
        <v>333</v>
      </c>
      <c r="C32" s="375"/>
      <c r="D32" s="398"/>
      <c r="E32" s="376" t="s">
        <v>334</v>
      </c>
      <c r="F32" s="378">
        <f t="shared" si="11"/>
        <v>3</v>
      </c>
      <c r="G32" s="378">
        <f t="shared" si="11"/>
        <v>2</v>
      </c>
      <c r="H32" s="378">
        <f t="shared" si="11"/>
        <v>8</v>
      </c>
      <c r="I32" s="378">
        <f t="shared" si="11"/>
        <v>10</v>
      </c>
      <c r="J32" s="378">
        <f t="shared" si="11"/>
        <v>5</v>
      </c>
      <c r="K32" s="378">
        <f t="shared" si="11"/>
        <v>4</v>
      </c>
      <c r="L32" s="378">
        <f t="shared" si="11"/>
        <v>9</v>
      </c>
      <c r="M32" s="378">
        <f t="shared" si="11"/>
        <v>2</v>
      </c>
      <c r="N32" s="378">
        <f t="shared" si="11"/>
        <v>8</v>
      </c>
      <c r="O32" s="378">
        <f t="shared" si="11"/>
        <v>10</v>
      </c>
      <c r="P32" s="378">
        <f t="shared" si="11"/>
        <v>0</v>
      </c>
      <c r="Q32" s="378">
        <f t="shared" si="11"/>
        <v>0</v>
      </c>
      <c r="R32" s="378">
        <f t="shared" si="11"/>
        <v>0</v>
      </c>
      <c r="S32" s="378">
        <f t="shared" si="11"/>
        <v>9</v>
      </c>
      <c r="T32" s="528">
        <f t="shared" si="11"/>
        <v>20</v>
      </c>
      <c r="U32" s="378">
        <f t="shared" si="11"/>
        <v>29</v>
      </c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</row>
    <row r="33" spans="1:55" ht="18" customHeight="1" x14ac:dyDescent="0.2">
      <c r="A33" s="941"/>
      <c r="B33" s="306"/>
      <c r="C33" s="375"/>
      <c r="D33" s="398"/>
      <c r="E33" s="376" t="s">
        <v>335</v>
      </c>
      <c r="F33" s="378">
        <f t="shared" si="11"/>
        <v>18</v>
      </c>
      <c r="G33" s="378">
        <f t="shared" si="11"/>
        <v>141</v>
      </c>
      <c r="H33" s="378">
        <f t="shared" si="11"/>
        <v>99</v>
      </c>
      <c r="I33" s="378">
        <f t="shared" si="11"/>
        <v>240</v>
      </c>
      <c r="J33" s="378">
        <f t="shared" si="11"/>
        <v>138</v>
      </c>
      <c r="K33" s="378">
        <f t="shared" si="11"/>
        <v>101</v>
      </c>
      <c r="L33" s="378">
        <f t="shared" si="11"/>
        <v>239</v>
      </c>
      <c r="M33" s="378">
        <f t="shared" si="11"/>
        <v>150</v>
      </c>
      <c r="N33" s="378">
        <f t="shared" si="11"/>
        <v>75</v>
      </c>
      <c r="O33" s="378">
        <f t="shared" si="11"/>
        <v>225</v>
      </c>
      <c r="P33" s="378">
        <f t="shared" si="11"/>
        <v>0</v>
      </c>
      <c r="Q33" s="378">
        <f t="shared" si="11"/>
        <v>0</v>
      </c>
      <c r="R33" s="378">
        <f t="shared" si="11"/>
        <v>0</v>
      </c>
      <c r="S33" s="378">
        <f t="shared" si="11"/>
        <v>429</v>
      </c>
      <c r="T33" s="528">
        <f t="shared" si="11"/>
        <v>275</v>
      </c>
      <c r="U33" s="378">
        <f t="shared" si="11"/>
        <v>704</v>
      </c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</row>
    <row r="34" spans="1:55" ht="18" customHeight="1" x14ac:dyDescent="0.2">
      <c r="A34" s="941"/>
      <c r="B34" s="293"/>
      <c r="C34" s="375"/>
      <c r="D34" s="398"/>
      <c r="E34" s="376" t="s">
        <v>336</v>
      </c>
      <c r="F34" s="378">
        <f t="shared" si="11"/>
        <v>6</v>
      </c>
      <c r="G34" s="378">
        <f t="shared" si="11"/>
        <v>37</v>
      </c>
      <c r="H34" s="378">
        <f t="shared" si="11"/>
        <v>16</v>
      </c>
      <c r="I34" s="378">
        <f t="shared" si="11"/>
        <v>53</v>
      </c>
      <c r="J34" s="378">
        <f t="shared" si="11"/>
        <v>41</v>
      </c>
      <c r="K34" s="378">
        <f t="shared" si="11"/>
        <v>34</v>
      </c>
      <c r="L34" s="378">
        <f t="shared" si="11"/>
        <v>75</v>
      </c>
      <c r="M34" s="378">
        <f t="shared" si="11"/>
        <v>54</v>
      </c>
      <c r="N34" s="378">
        <f t="shared" si="11"/>
        <v>24</v>
      </c>
      <c r="O34" s="378">
        <f t="shared" si="11"/>
        <v>78</v>
      </c>
      <c r="P34" s="378">
        <f t="shared" si="11"/>
        <v>0</v>
      </c>
      <c r="Q34" s="378">
        <f t="shared" si="11"/>
        <v>0</v>
      </c>
      <c r="R34" s="378">
        <f t="shared" si="11"/>
        <v>0</v>
      </c>
      <c r="S34" s="378">
        <f t="shared" si="11"/>
        <v>132</v>
      </c>
      <c r="T34" s="528">
        <f t="shared" si="11"/>
        <v>74</v>
      </c>
      <c r="U34" s="378">
        <f t="shared" si="11"/>
        <v>206</v>
      </c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</row>
    <row r="35" spans="1:55" ht="18" customHeight="1" x14ac:dyDescent="0.2">
      <c r="A35" s="941"/>
      <c r="B35" s="293"/>
      <c r="C35" s="375"/>
      <c r="D35" s="398"/>
      <c r="E35" s="376" t="s">
        <v>589</v>
      </c>
      <c r="F35" s="378">
        <f t="shared" si="11"/>
        <v>9</v>
      </c>
      <c r="G35" s="378">
        <f t="shared" si="11"/>
        <v>34</v>
      </c>
      <c r="H35" s="378">
        <f t="shared" si="11"/>
        <v>83</v>
      </c>
      <c r="I35" s="378">
        <f t="shared" si="11"/>
        <v>117</v>
      </c>
      <c r="J35" s="378">
        <f t="shared" si="11"/>
        <v>29</v>
      </c>
      <c r="K35" s="378">
        <f t="shared" si="11"/>
        <v>84</v>
      </c>
      <c r="L35" s="378">
        <f t="shared" si="11"/>
        <v>113</v>
      </c>
      <c r="M35" s="378">
        <f t="shared" si="11"/>
        <v>21</v>
      </c>
      <c r="N35" s="378">
        <f t="shared" si="11"/>
        <v>98</v>
      </c>
      <c r="O35" s="378">
        <f t="shared" si="11"/>
        <v>119</v>
      </c>
      <c r="P35" s="378">
        <f t="shared" si="11"/>
        <v>0</v>
      </c>
      <c r="Q35" s="378">
        <f t="shared" si="11"/>
        <v>0</v>
      </c>
      <c r="R35" s="378">
        <f t="shared" si="11"/>
        <v>0</v>
      </c>
      <c r="S35" s="378">
        <f t="shared" si="11"/>
        <v>84</v>
      </c>
      <c r="T35" s="528">
        <f t="shared" si="11"/>
        <v>265</v>
      </c>
      <c r="U35" s="378">
        <f t="shared" si="11"/>
        <v>349</v>
      </c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</row>
    <row r="36" spans="1:55" ht="18" customHeight="1" x14ac:dyDescent="0.2">
      <c r="A36" s="941"/>
      <c r="B36" s="293"/>
      <c r="C36" s="375"/>
      <c r="D36" s="398"/>
      <c r="E36" s="376" t="s">
        <v>337</v>
      </c>
      <c r="F36" s="377">
        <f t="shared" si="11"/>
        <v>148</v>
      </c>
      <c r="G36" s="377">
        <f t="shared" si="11"/>
        <v>777</v>
      </c>
      <c r="H36" s="377">
        <f t="shared" si="11"/>
        <v>913</v>
      </c>
      <c r="I36" s="377">
        <f t="shared" si="11"/>
        <v>1690</v>
      </c>
      <c r="J36" s="377">
        <f t="shared" si="11"/>
        <v>765</v>
      </c>
      <c r="K36" s="377">
        <f t="shared" si="11"/>
        <v>907</v>
      </c>
      <c r="L36" s="377">
        <f t="shared" si="11"/>
        <v>1672</v>
      </c>
      <c r="M36" s="377">
        <f t="shared" si="11"/>
        <v>849</v>
      </c>
      <c r="N36" s="377">
        <f t="shared" si="11"/>
        <v>959</v>
      </c>
      <c r="O36" s="377">
        <f t="shared" si="11"/>
        <v>1808</v>
      </c>
      <c r="P36" s="377">
        <f t="shared" si="11"/>
        <v>0</v>
      </c>
      <c r="Q36" s="377">
        <f t="shared" si="11"/>
        <v>0</v>
      </c>
      <c r="R36" s="377">
        <f t="shared" si="11"/>
        <v>0</v>
      </c>
      <c r="S36" s="377">
        <f t="shared" si="11"/>
        <v>2391</v>
      </c>
      <c r="T36" s="527">
        <f t="shared" si="11"/>
        <v>2779</v>
      </c>
      <c r="U36" s="377">
        <f t="shared" si="11"/>
        <v>5170</v>
      </c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</row>
    <row r="37" spans="1:55" ht="18" customHeight="1" x14ac:dyDescent="0.2">
      <c r="A37" s="941"/>
      <c r="B37" s="293"/>
      <c r="C37" s="375"/>
      <c r="D37" s="398"/>
      <c r="E37" s="376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407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</row>
    <row r="38" spans="1:55" ht="18" customHeight="1" x14ac:dyDescent="0.2">
      <c r="A38" s="941"/>
      <c r="B38" s="305" t="s">
        <v>27</v>
      </c>
      <c r="C38" s="159">
        <f>SUM(C40:C42)</f>
        <v>190</v>
      </c>
      <c r="D38" s="391">
        <v>0</v>
      </c>
      <c r="E38" s="406"/>
      <c r="F38" s="159">
        <f t="shared" ref="F38:U38" si="12">SUM(F40:F51)</f>
        <v>2088</v>
      </c>
      <c r="G38" s="159">
        <f t="shared" si="12"/>
        <v>11970</v>
      </c>
      <c r="H38" s="159">
        <f t="shared" si="12"/>
        <v>11278</v>
      </c>
      <c r="I38" s="159">
        <f t="shared" si="12"/>
        <v>23248</v>
      </c>
      <c r="J38" s="159">
        <f t="shared" si="12"/>
        <v>12207</v>
      </c>
      <c r="K38" s="159">
        <f t="shared" si="12"/>
        <v>11587</v>
      </c>
      <c r="L38" s="159">
        <f t="shared" si="12"/>
        <v>23794</v>
      </c>
      <c r="M38" s="159">
        <f t="shared" si="12"/>
        <v>12584</v>
      </c>
      <c r="N38" s="159">
        <f t="shared" si="12"/>
        <v>12242</v>
      </c>
      <c r="O38" s="159">
        <f t="shared" si="12"/>
        <v>24826</v>
      </c>
      <c r="P38" s="159">
        <f t="shared" si="12"/>
        <v>0</v>
      </c>
      <c r="Q38" s="159">
        <f t="shared" si="12"/>
        <v>0</v>
      </c>
      <c r="R38" s="159">
        <f t="shared" si="12"/>
        <v>0</v>
      </c>
      <c r="S38" s="159">
        <f t="shared" si="12"/>
        <v>36761</v>
      </c>
      <c r="T38" s="158">
        <f t="shared" si="12"/>
        <v>35107</v>
      </c>
      <c r="U38" s="159">
        <f t="shared" si="12"/>
        <v>71868</v>
      </c>
      <c r="V38" s="393">
        <v>190</v>
      </c>
      <c r="W38" s="393">
        <v>28</v>
      </c>
      <c r="X38" s="393">
        <v>237</v>
      </c>
      <c r="Y38" s="157">
        <v>55</v>
      </c>
      <c r="Z38" s="157">
        <v>0</v>
      </c>
      <c r="AA38" s="393">
        <v>5744</v>
      </c>
      <c r="AB38" s="393">
        <v>6</v>
      </c>
      <c r="AC38" s="393">
        <v>227</v>
      </c>
      <c r="AD38" s="393">
        <v>1</v>
      </c>
      <c r="AE38" s="157">
        <v>0</v>
      </c>
      <c r="AF38" s="393">
        <v>13</v>
      </c>
      <c r="AG38" s="393">
        <v>5086</v>
      </c>
      <c r="AH38" s="393">
        <v>1415</v>
      </c>
      <c r="AI38" s="159">
        <v>6501</v>
      </c>
      <c r="AJ38" s="393">
        <v>744</v>
      </c>
      <c r="AK38" s="393">
        <v>2</v>
      </c>
      <c r="AL38" s="393">
        <v>0</v>
      </c>
      <c r="AM38" s="393">
        <v>411</v>
      </c>
      <c r="AN38" s="393">
        <v>113</v>
      </c>
      <c r="AO38" s="393">
        <v>1270</v>
      </c>
      <c r="AP38" s="393">
        <v>221</v>
      </c>
      <c r="AQ38" s="393">
        <v>459</v>
      </c>
      <c r="AR38" s="393">
        <v>218</v>
      </c>
      <c r="AS38" s="393">
        <v>221</v>
      </c>
      <c r="AT38" s="393">
        <v>221</v>
      </c>
      <c r="AU38" s="393">
        <v>168</v>
      </c>
      <c r="AV38" s="393">
        <v>14</v>
      </c>
      <c r="AW38" s="393">
        <v>104</v>
      </c>
      <c r="AX38" s="393">
        <v>99</v>
      </c>
      <c r="AY38" s="393">
        <v>26</v>
      </c>
      <c r="AZ38" s="393">
        <v>40</v>
      </c>
      <c r="BA38" s="393">
        <v>1</v>
      </c>
      <c r="BB38" s="529">
        <v>6</v>
      </c>
      <c r="BC38" s="393">
        <v>34</v>
      </c>
    </row>
    <row r="39" spans="1:55" ht="18" customHeight="1" x14ac:dyDescent="0.2">
      <c r="A39" s="941"/>
      <c r="B39" s="293"/>
      <c r="C39" s="375"/>
      <c r="D39" s="398"/>
      <c r="E39" s="376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407"/>
      <c r="U39" s="375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5"/>
      <c r="AJ39" s="377"/>
      <c r="AK39" s="377"/>
      <c r="AL39" s="377"/>
      <c r="AM39" s="377"/>
      <c r="AN39" s="377"/>
      <c r="AO39" s="375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</row>
    <row r="40" spans="1:55" ht="18" customHeight="1" x14ac:dyDescent="0.2">
      <c r="A40" s="941"/>
      <c r="B40" s="306" t="s">
        <v>322</v>
      </c>
      <c r="C40" s="377">
        <v>159</v>
      </c>
      <c r="D40" s="391">
        <v>0</v>
      </c>
      <c r="E40" s="376" t="s">
        <v>321</v>
      </c>
      <c r="F40" s="377">
        <v>1411</v>
      </c>
      <c r="G40" s="377">
        <v>8025</v>
      </c>
      <c r="H40" s="377">
        <v>8097</v>
      </c>
      <c r="I40" s="375">
        <v>16122</v>
      </c>
      <c r="J40" s="377">
        <v>8158</v>
      </c>
      <c r="K40" s="377">
        <v>8389</v>
      </c>
      <c r="L40" s="375">
        <v>16547</v>
      </c>
      <c r="M40" s="377">
        <v>8390</v>
      </c>
      <c r="N40" s="377">
        <v>8862</v>
      </c>
      <c r="O40" s="375">
        <v>17252</v>
      </c>
      <c r="P40" s="530">
        <v>0</v>
      </c>
      <c r="Q40" s="344">
        <v>0</v>
      </c>
      <c r="R40" s="340">
        <v>0</v>
      </c>
      <c r="S40" s="377">
        <v>24573</v>
      </c>
      <c r="T40" s="527">
        <v>25348</v>
      </c>
      <c r="U40" s="375">
        <v>49921</v>
      </c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5"/>
      <c r="AJ40" s="377"/>
      <c r="AK40" s="377"/>
      <c r="AL40" s="377"/>
      <c r="AM40" s="377"/>
      <c r="AN40" s="377"/>
      <c r="AO40" s="375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7"/>
    </row>
    <row r="41" spans="1:55" ht="18" customHeight="1" x14ac:dyDescent="0.2">
      <c r="A41" s="941"/>
      <c r="B41" s="306"/>
      <c r="C41" s="377"/>
      <c r="D41" s="398"/>
      <c r="E41" s="376" t="s">
        <v>323</v>
      </c>
      <c r="F41" s="377">
        <v>100</v>
      </c>
      <c r="G41" s="377">
        <v>488</v>
      </c>
      <c r="H41" s="375">
        <v>386</v>
      </c>
      <c r="I41" s="375">
        <v>874</v>
      </c>
      <c r="J41" s="377">
        <v>494</v>
      </c>
      <c r="K41" s="377">
        <v>365</v>
      </c>
      <c r="L41" s="375">
        <v>859</v>
      </c>
      <c r="M41" s="375">
        <v>519</v>
      </c>
      <c r="N41" s="377">
        <v>409</v>
      </c>
      <c r="O41" s="377">
        <v>928</v>
      </c>
      <c r="P41" s="530">
        <v>0</v>
      </c>
      <c r="Q41" s="344">
        <v>0</v>
      </c>
      <c r="R41" s="340">
        <v>0</v>
      </c>
      <c r="S41" s="377">
        <v>1501</v>
      </c>
      <c r="T41" s="527">
        <v>1160</v>
      </c>
      <c r="U41" s="375">
        <v>2661</v>
      </c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5"/>
      <c r="AJ41" s="377"/>
      <c r="AK41" s="377"/>
      <c r="AL41" s="377"/>
      <c r="AM41" s="377"/>
      <c r="AN41" s="377"/>
      <c r="AO41" s="375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  <c r="BC41" s="377"/>
    </row>
    <row r="42" spans="1:55" ht="18" customHeight="1" x14ac:dyDescent="0.2">
      <c r="A42" s="941"/>
      <c r="B42" s="306" t="s">
        <v>338</v>
      </c>
      <c r="C42" s="377">
        <v>31</v>
      </c>
      <c r="D42" s="391">
        <v>0</v>
      </c>
      <c r="E42" s="376" t="s">
        <v>325</v>
      </c>
      <c r="F42" s="377">
        <v>177</v>
      </c>
      <c r="G42" s="377">
        <v>1735</v>
      </c>
      <c r="H42" s="375">
        <v>242</v>
      </c>
      <c r="I42" s="377">
        <v>1977</v>
      </c>
      <c r="J42" s="375">
        <v>1812</v>
      </c>
      <c r="K42" s="377">
        <v>194</v>
      </c>
      <c r="L42" s="375">
        <v>2006</v>
      </c>
      <c r="M42" s="377">
        <v>1911</v>
      </c>
      <c r="N42" s="375">
        <v>218</v>
      </c>
      <c r="O42" s="377">
        <v>2129</v>
      </c>
      <c r="P42" s="530">
        <v>0</v>
      </c>
      <c r="Q42" s="344">
        <v>0</v>
      </c>
      <c r="R42" s="340">
        <v>0</v>
      </c>
      <c r="S42" s="377">
        <v>5458</v>
      </c>
      <c r="T42" s="527">
        <v>654</v>
      </c>
      <c r="U42" s="375">
        <v>6112</v>
      </c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5"/>
      <c r="AJ42" s="377"/>
      <c r="AK42" s="377"/>
      <c r="AL42" s="377"/>
      <c r="AM42" s="377"/>
      <c r="AN42" s="377"/>
      <c r="AO42" s="375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7"/>
    </row>
    <row r="43" spans="1:55" ht="18" customHeight="1" x14ac:dyDescent="0.2">
      <c r="A43" s="941"/>
      <c r="B43" s="306" t="s">
        <v>333</v>
      </c>
      <c r="C43" s="309"/>
      <c r="D43" s="398"/>
      <c r="E43" s="376" t="s">
        <v>327</v>
      </c>
      <c r="F43" s="377">
        <v>171</v>
      </c>
      <c r="G43" s="377">
        <v>496</v>
      </c>
      <c r="H43" s="377">
        <v>1228</v>
      </c>
      <c r="I43" s="375">
        <v>1724</v>
      </c>
      <c r="J43" s="377">
        <v>525</v>
      </c>
      <c r="K43" s="377">
        <v>1284</v>
      </c>
      <c r="L43" s="375">
        <v>1809</v>
      </c>
      <c r="M43" s="377">
        <v>456</v>
      </c>
      <c r="N43" s="377">
        <v>1331</v>
      </c>
      <c r="O43" s="375">
        <v>1787</v>
      </c>
      <c r="P43" s="530">
        <v>0</v>
      </c>
      <c r="Q43" s="344">
        <v>0</v>
      </c>
      <c r="R43" s="340">
        <v>0</v>
      </c>
      <c r="S43" s="377">
        <v>1477</v>
      </c>
      <c r="T43" s="527">
        <v>3843</v>
      </c>
      <c r="U43" s="375">
        <v>5320</v>
      </c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5"/>
      <c r="AJ43" s="377"/>
      <c r="AK43" s="377"/>
      <c r="AL43" s="377"/>
      <c r="AM43" s="377"/>
      <c r="AN43" s="377"/>
      <c r="AO43" s="375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7"/>
    </row>
    <row r="44" spans="1:55" ht="18" customHeight="1" x14ac:dyDescent="0.2">
      <c r="A44" s="941"/>
      <c r="B44" s="306"/>
      <c r="C44" s="309"/>
      <c r="D44" s="398"/>
      <c r="E44" s="376" t="s">
        <v>329</v>
      </c>
      <c r="F44" s="377">
        <v>27</v>
      </c>
      <c r="G44" s="377">
        <v>223</v>
      </c>
      <c r="H44" s="377">
        <v>68</v>
      </c>
      <c r="I44" s="377">
        <v>291</v>
      </c>
      <c r="J44" s="377">
        <v>223</v>
      </c>
      <c r="K44" s="377">
        <v>78</v>
      </c>
      <c r="L44" s="377">
        <v>301</v>
      </c>
      <c r="M44" s="377">
        <v>222</v>
      </c>
      <c r="N44" s="377">
        <v>86</v>
      </c>
      <c r="O44" s="377">
        <v>308</v>
      </c>
      <c r="P44" s="530">
        <v>0</v>
      </c>
      <c r="Q44" s="344">
        <v>0</v>
      </c>
      <c r="R44" s="340">
        <v>0</v>
      </c>
      <c r="S44" s="377">
        <v>668</v>
      </c>
      <c r="T44" s="527">
        <v>232</v>
      </c>
      <c r="U44" s="375">
        <v>900</v>
      </c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5"/>
      <c r="AJ44" s="377"/>
      <c r="AK44" s="377"/>
      <c r="AL44" s="377"/>
      <c r="AM44" s="377"/>
      <c r="AN44" s="377"/>
      <c r="AO44" s="375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</row>
    <row r="45" spans="1:55" ht="18" customHeight="1" x14ac:dyDescent="0.2">
      <c r="A45" s="941"/>
      <c r="B45" s="306"/>
      <c r="C45" s="309"/>
      <c r="D45" s="398"/>
      <c r="E45" s="376" t="s">
        <v>330</v>
      </c>
      <c r="F45" s="378">
        <v>9</v>
      </c>
      <c r="G45" s="377">
        <v>8</v>
      </c>
      <c r="H45" s="377">
        <v>51</v>
      </c>
      <c r="I45" s="377">
        <v>59</v>
      </c>
      <c r="J45" s="377">
        <v>13</v>
      </c>
      <c r="K45" s="377">
        <v>68</v>
      </c>
      <c r="L45" s="377">
        <v>81</v>
      </c>
      <c r="M45" s="377">
        <v>2</v>
      </c>
      <c r="N45" s="377">
        <v>64</v>
      </c>
      <c r="O45" s="377">
        <v>66</v>
      </c>
      <c r="P45" s="530">
        <v>0</v>
      </c>
      <c r="Q45" s="344">
        <v>0</v>
      </c>
      <c r="R45" s="340">
        <v>0</v>
      </c>
      <c r="S45" s="377">
        <v>23</v>
      </c>
      <c r="T45" s="527">
        <v>183</v>
      </c>
      <c r="U45" s="375">
        <v>206</v>
      </c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5"/>
      <c r="AJ45" s="377"/>
      <c r="AK45" s="377"/>
      <c r="AL45" s="377"/>
      <c r="AM45" s="377"/>
      <c r="AN45" s="377"/>
      <c r="AO45" s="375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</row>
    <row r="46" spans="1:55" ht="18" customHeight="1" x14ac:dyDescent="0.2">
      <c r="A46" s="941"/>
      <c r="B46" s="306"/>
      <c r="C46" s="309"/>
      <c r="D46" s="398"/>
      <c r="E46" s="376" t="s">
        <v>332</v>
      </c>
      <c r="F46" s="378">
        <v>9</v>
      </c>
      <c r="G46" s="377">
        <v>4</v>
      </c>
      <c r="H46" s="377">
        <v>87</v>
      </c>
      <c r="I46" s="377">
        <v>91</v>
      </c>
      <c r="J46" s="377">
        <v>4</v>
      </c>
      <c r="K46" s="377">
        <v>79</v>
      </c>
      <c r="L46" s="377">
        <v>83</v>
      </c>
      <c r="M46" s="377">
        <v>8</v>
      </c>
      <c r="N46" s="377">
        <v>108</v>
      </c>
      <c r="O46" s="377">
        <v>116</v>
      </c>
      <c r="P46" s="530">
        <v>0</v>
      </c>
      <c r="Q46" s="344">
        <v>0</v>
      </c>
      <c r="R46" s="340">
        <v>0</v>
      </c>
      <c r="S46" s="377">
        <v>16</v>
      </c>
      <c r="T46" s="527">
        <v>274</v>
      </c>
      <c r="U46" s="375">
        <v>290</v>
      </c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5"/>
      <c r="AJ46" s="377"/>
      <c r="AK46" s="377"/>
      <c r="AL46" s="377"/>
      <c r="AM46" s="377"/>
      <c r="AN46" s="377"/>
      <c r="AO46" s="375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</row>
    <row r="47" spans="1:55" ht="18" customHeight="1" x14ac:dyDescent="0.2">
      <c r="A47" s="941"/>
      <c r="B47" s="306"/>
      <c r="C47" s="309"/>
      <c r="D47" s="398"/>
      <c r="E47" s="376" t="s">
        <v>334</v>
      </c>
      <c r="F47" s="378">
        <v>3</v>
      </c>
      <c r="G47" s="377">
        <v>2</v>
      </c>
      <c r="H47" s="377">
        <v>8</v>
      </c>
      <c r="I47" s="377">
        <v>10</v>
      </c>
      <c r="J47" s="377">
        <v>5</v>
      </c>
      <c r="K47" s="377">
        <v>4</v>
      </c>
      <c r="L47" s="377">
        <v>9</v>
      </c>
      <c r="M47" s="377">
        <v>2</v>
      </c>
      <c r="N47" s="377">
        <v>8</v>
      </c>
      <c r="O47" s="377">
        <v>10</v>
      </c>
      <c r="P47" s="530">
        <v>0</v>
      </c>
      <c r="Q47" s="344">
        <v>0</v>
      </c>
      <c r="R47" s="340">
        <v>0</v>
      </c>
      <c r="S47" s="377">
        <v>9</v>
      </c>
      <c r="T47" s="527">
        <v>20</v>
      </c>
      <c r="U47" s="375">
        <v>29</v>
      </c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5"/>
      <c r="AJ47" s="377"/>
      <c r="AK47" s="377"/>
      <c r="AL47" s="377"/>
      <c r="AM47" s="377"/>
      <c r="AN47" s="377"/>
      <c r="AO47" s="375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</row>
    <row r="48" spans="1:55" ht="18" customHeight="1" x14ac:dyDescent="0.2">
      <c r="A48" s="941"/>
      <c r="B48" s="293"/>
      <c r="C48" s="375"/>
      <c r="D48" s="398"/>
      <c r="E48" s="376" t="s">
        <v>335</v>
      </c>
      <c r="F48" s="378">
        <v>18</v>
      </c>
      <c r="G48" s="377">
        <v>141</v>
      </c>
      <c r="H48" s="377">
        <v>99</v>
      </c>
      <c r="I48" s="375">
        <v>240</v>
      </c>
      <c r="J48" s="377">
        <v>138</v>
      </c>
      <c r="K48" s="377">
        <v>101</v>
      </c>
      <c r="L48" s="375">
        <v>239</v>
      </c>
      <c r="M48" s="377">
        <v>150</v>
      </c>
      <c r="N48" s="377">
        <v>75</v>
      </c>
      <c r="O48" s="375">
        <v>225</v>
      </c>
      <c r="P48" s="530">
        <v>0</v>
      </c>
      <c r="Q48" s="344">
        <v>0</v>
      </c>
      <c r="R48" s="340">
        <v>0</v>
      </c>
      <c r="S48" s="377">
        <v>429</v>
      </c>
      <c r="T48" s="527">
        <v>275</v>
      </c>
      <c r="U48" s="375">
        <v>704</v>
      </c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5"/>
      <c r="AJ48" s="377"/>
      <c r="AK48" s="377"/>
      <c r="AL48" s="377"/>
      <c r="AM48" s="377"/>
      <c r="AN48" s="377"/>
      <c r="AO48" s="375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</row>
    <row r="49" spans="1:55" ht="18" customHeight="1" x14ac:dyDescent="0.2">
      <c r="A49" s="941"/>
      <c r="B49" s="293"/>
      <c r="C49" s="375"/>
      <c r="D49" s="398"/>
      <c r="E49" s="376" t="s">
        <v>336</v>
      </c>
      <c r="F49" s="378">
        <v>6</v>
      </c>
      <c r="G49" s="377">
        <v>37</v>
      </c>
      <c r="H49" s="377">
        <v>16</v>
      </c>
      <c r="I49" s="377">
        <v>53</v>
      </c>
      <c r="J49" s="377">
        <v>41</v>
      </c>
      <c r="K49" s="377">
        <v>34</v>
      </c>
      <c r="L49" s="377">
        <v>75</v>
      </c>
      <c r="M49" s="377">
        <v>54</v>
      </c>
      <c r="N49" s="377">
        <v>24</v>
      </c>
      <c r="O49" s="377">
        <v>78</v>
      </c>
      <c r="P49" s="530">
        <v>0</v>
      </c>
      <c r="Q49" s="344">
        <v>0</v>
      </c>
      <c r="R49" s="340">
        <v>0</v>
      </c>
      <c r="S49" s="377">
        <v>132</v>
      </c>
      <c r="T49" s="527">
        <v>74</v>
      </c>
      <c r="U49" s="375">
        <v>206</v>
      </c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5"/>
      <c r="AJ49" s="377"/>
      <c r="AK49" s="377"/>
      <c r="AL49" s="377"/>
      <c r="AM49" s="377"/>
      <c r="AN49" s="377"/>
      <c r="AO49" s="375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</row>
    <row r="50" spans="1:55" ht="18" customHeight="1" x14ac:dyDescent="0.2">
      <c r="A50" s="941"/>
      <c r="B50" s="293"/>
      <c r="C50" s="375"/>
      <c r="D50" s="398"/>
      <c r="E50" s="376" t="s">
        <v>589</v>
      </c>
      <c r="F50" s="378">
        <v>9</v>
      </c>
      <c r="G50" s="377">
        <v>34</v>
      </c>
      <c r="H50" s="377">
        <v>83</v>
      </c>
      <c r="I50" s="375">
        <v>117</v>
      </c>
      <c r="J50" s="377">
        <v>29</v>
      </c>
      <c r="K50" s="377">
        <v>84</v>
      </c>
      <c r="L50" s="375">
        <v>113</v>
      </c>
      <c r="M50" s="377">
        <v>21</v>
      </c>
      <c r="N50" s="377">
        <v>98</v>
      </c>
      <c r="O50" s="375">
        <v>119</v>
      </c>
      <c r="P50" s="530">
        <v>0</v>
      </c>
      <c r="Q50" s="344">
        <v>0</v>
      </c>
      <c r="R50" s="340">
        <v>0</v>
      </c>
      <c r="S50" s="377">
        <v>84</v>
      </c>
      <c r="T50" s="527">
        <v>265</v>
      </c>
      <c r="U50" s="375">
        <v>349</v>
      </c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5"/>
      <c r="AJ50" s="377"/>
      <c r="AK50" s="377"/>
      <c r="AL50" s="377"/>
      <c r="AM50" s="377"/>
      <c r="AN50" s="377"/>
      <c r="AO50" s="375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</row>
    <row r="51" spans="1:55" ht="18" customHeight="1" x14ac:dyDescent="0.2">
      <c r="A51" s="941"/>
      <c r="B51" s="293"/>
      <c r="C51" s="375"/>
      <c r="D51" s="398"/>
      <c r="E51" s="376" t="s">
        <v>337</v>
      </c>
      <c r="F51" s="377">
        <v>148</v>
      </c>
      <c r="G51" s="377">
        <v>777</v>
      </c>
      <c r="H51" s="377">
        <v>913</v>
      </c>
      <c r="I51" s="375">
        <v>1690</v>
      </c>
      <c r="J51" s="377">
        <v>765</v>
      </c>
      <c r="K51" s="377">
        <v>907</v>
      </c>
      <c r="L51" s="375">
        <v>1672</v>
      </c>
      <c r="M51" s="377">
        <v>849</v>
      </c>
      <c r="N51" s="377">
        <v>959</v>
      </c>
      <c r="O51" s="375">
        <v>1808</v>
      </c>
      <c r="P51" s="530">
        <v>0</v>
      </c>
      <c r="Q51" s="344">
        <v>0</v>
      </c>
      <c r="R51" s="340">
        <v>0</v>
      </c>
      <c r="S51" s="377">
        <v>2391</v>
      </c>
      <c r="T51" s="527">
        <v>2779</v>
      </c>
      <c r="U51" s="375">
        <v>5170</v>
      </c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5"/>
      <c r="AJ51" s="377"/>
      <c r="AK51" s="377"/>
      <c r="AL51" s="377"/>
      <c r="AM51" s="377"/>
      <c r="AN51" s="377"/>
      <c r="AO51" s="375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</row>
    <row r="52" spans="1:55" ht="18" customHeight="1" x14ac:dyDescent="0.2">
      <c r="A52" s="941"/>
      <c r="B52" s="293"/>
      <c r="C52" s="375"/>
      <c r="D52" s="398"/>
      <c r="E52" s="376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407"/>
      <c r="U52" s="375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5"/>
      <c r="AJ52" s="377"/>
      <c r="AK52" s="377"/>
      <c r="AL52" s="377"/>
      <c r="AM52" s="377"/>
      <c r="AN52" s="377"/>
      <c r="AO52" s="375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</row>
    <row r="53" spans="1:55" ht="18" customHeight="1" x14ac:dyDescent="0.2">
      <c r="A53" s="941"/>
      <c r="B53" s="305" t="s">
        <v>29</v>
      </c>
      <c r="C53" s="159">
        <f>SUM(C55:C57)</f>
        <v>32</v>
      </c>
      <c r="D53" s="391">
        <v>0</v>
      </c>
      <c r="E53" s="406"/>
      <c r="F53" s="159">
        <f>SUM(F55:F57)</f>
        <v>166</v>
      </c>
      <c r="G53" s="159">
        <f t="shared" ref="G53:U53" si="13">SUM(G55:G57)</f>
        <v>358</v>
      </c>
      <c r="H53" s="159">
        <f t="shared" si="13"/>
        <v>299</v>
      </c>
      <c r="I53" s="159">
        <f t="shared" si="13"/>
        <v>657</v>
      </c>
      <c r="J53" s="159">
        <f t="shared" si="13"/>
        <v>355</v>
      </c>
      <c r="K53" s="159">
        <f t="shared" si="13"/>
        <v>230</v>
      </c>
      <c r="L53" s="159">
        <f t="shared" si="13"/>
        <v>585</v>
      </c>
      <c r="M53" s="159">
        <f t="shared" si="13"/>
        <v>312</v>
      </c>
      <c r="N53" s="159">
        <f t="shared" si="13"/>
        <v>198</v>
      </c>
      <c r="O53" s="159">
        <f t="shared" si="13"/>
        <v>510</v>
      </c>
      <c r="P53" s="159">
        <f t="shared" si="13"/>
        <v>227</v>
      </c>
      <c r="Q53" s="159">
        <f t="shared" si="13"/>
        <v>124</v>
      </c>
      <c r="R53" s="159">
        <f t="shared" si="13"/>
        <v>351</v>
      </c>
      <c r="S53" s="159">
        <f t="shared" si="13"/>
        <v>1252</v>
      </c>
      <c r="T53" s="158">
        <f t="shared" si="13"/>
        <v>851</v>
      </c>
      <c r="U53" s="159">
        <f t="shared" si="13"/>
        <v>2103</v>
      </c>
      <c r="V53" s="393">
        <v>1</v>
      </c>
      <c r="W53" s="157">
        <v>0</v>
      </c>
      <c r="X53" s="393">
        <v>33</v>
      </c>
      <c r="Y53" s="157">
        <v>0</v>
      </c>
      <c r="Z53" s="157">
        <v>0</v>
      </c>
      <c r="AA53" s="393">
        <v>352</v>
      </c>
      <c r="AB53" s="393">
        <v>0</v>
      </c>
      <c r="AC53" s="393">
        <v>35</v>
      </c>
      <c r="AD53" s="393">
        <v>0</v>
      </c>
      <c r="AE53" s="157">
        <v>0</v>
      </c>
      <c r="AF53" s="157">
        <v>0</v>
      </c>
      <c r="AG53" s="393">
        <v>338</v>
      </c>
      <c r="AH53" s="393">
        <v>83</v>
      </c>
      <c r="AI53" s="159">
        <v>421</v>
      </c>
      <c r="AJ53" s="393">
        <v>36</v>
      </c>
      <c r="AK53" s="157">
        <v>0</v>
      </c>
      <c r="AL53" s="160">
        <v>2</v>
      </c>
      <c r="AM53" s="160">
        <v>15</v>
      </c>
      <c r="AN53" s="160">
        <v>5</v>
      </c>
      <c r="AO53" s="157">
        <v>58</v>
      </c>
      <c r="AP53" s="393">
        <v>2</v>
      </c>
      <c r="AQ53" s="393">
        <v>4</v>
      </c>
      <c r="AR53" s="393">
        <v>2</v>
      </c>
      <c r="AS53" s="393">
        <v>2</v>
      </c>
      <c r="AT53" s="393">
        <v>2</v>
      </c>
      <c r="AU53" s="393">
        <v>1</v>
      </c>
      <c r="AV53" s="157">
        <v>0</v>
      </c>
      <c r="AW53" s="157">
        <v>1</v>
      </c>
      <c r="AX53" s="157">
        <v>0</v>
      </c>
      <c r="AY53" s="157">
        <v>0</v>
      </c>
      <c r="AZ53" s="157">
        <v>0</v>
      </c>
      <c r="BA53" s="157">
        <v>0</v>
      </c>
      <c r="BB53" s="157">
        <v>0</v>
      </c>
      <c r="BC53" s="157">
        <v>0</v>
      </c>
    </row>
    <row r="54" spans="1:55" ht="18" customHeight="1" x14ac:dyDescent="0.2">
      <c r="A54" s="941"/>
      <c r="B54" s="293"/>
      <c r="C54" s="375"/>
      <c r="D54" s="398"/>
      <c r="E54" s="376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407"/>
      <c r="U54" s="407"/>
      <c r="V54" s="419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  <c r="BC54" s="375"/>
    </row>
    <row r="55" spans="1:55" ht="18" customHeight="1" x14ac:dyDescent="0.2">
      <c r="A55" s="445"/>
      <c r="B55" s="306" t="s">
        <v>338</v>
      </c>
      <c r="C55" s="377">
        <v>31</v>
      </c>
      <c r="D55" s="391">
        <v>0</v>
      </c>
      <c r="E55" s="376" t="s">
        <v>321</v>
      </c>
      <c r="F55" s="377">
        <v>103</v>
      </c>
      <c r="G55" s="377">
        <v>192</v>
      </c>
      <c r="H55" s="377">
        <v>189</v>
      </c>
      <c r="I55" s="377">
        <v>381</v>
      </c>
      <c r="J55" s="377">
        <v>165</v>
      </c>
      <c r="K55" s="377">
        <v>143</v>
      </c>
      <c r="L55" s="377">
        <v>308</v>
      </c>
      <c r="M55" s="377">
        <v>166</v>
      </c>
      <c r="N55" s="377">
        <v>122</v>
      </c>
      <c r="O55" s="377">
        <v>288</v>
      </c>
      <c r="P55" s="377">
        <v>119</v>
      </c>
      <c r="Q55" s="377">
        <v>101</v>
      </c>
      <c r="R55" s="377">
        <v>220</v>
      </c>
      <c r="S55" s="377">
        <v>642</v>
      </c>
      <c r="T55" s="527">
        <v>555</v>
      </c>
      <c r="U55" s="407">
        <v>1197</v>
      </c>
      <c r="V55" s="419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</row>
    <row r="56" spans="1:55" ht="18" customHeight="1" x14ac:dyDescent="0.2">
      <c r="A56" s="445"/>
      <c r="B56" s="306" t="s">
        <v>333</v>
      </c>
      <c r="C56" s="309"/>
      <c r="D56" s="398"/>
      <c r="E56" s="376" t="s">
        <v>325</v>
      </c>
      <c r="F56" s="377">
        <v>47</v>
      </c>
      <c r="G56" s="377">
        <v>89</v>
      </c>
      <c r="H56" s="377">
        <v>15</v>
      </c>
      <c r="I56" s="377">
        <v>104</v>
      </c>
      <c r="J56" s="377">
        <v>117</v>
      </c>
      <c r="K56" s="377">
        <v>14</v>
      </c>
      <c r="L56" s="377">
        <v>131</v>
      </c>
      <c r="M56" s="377">
        <v>92</v>
      </c>
      <c r="N56" s="377">
        <v>15</v>
      </c>
      <c r="O56" s="377">
        <v>107</v>
      </c>
      <c r="P56" s="377">
        <v>95</v>
      </c>
      <c r="Q56" s="377">
        <v>5</v>
      </c>
      <c r="R56" s="377">
        <v>100</v>
      </c>
      <c r="S56" s="377">
        <v>393</v>
      </c>
      <c r="T56" s="527">
        <v>49</v>
      </c>
      <c r="U56" s="407">
        <v>442</v>
      </c>
      <c r="V56" s="420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</row>
    <row r="57" spans="1:55" ht="18" customHeight="1" x14ac:dyDescent="0.2">
      <c r="A57" s="445"/>
      <c r="B57" s="306" t="s">
        <v>339</v>
      </c>
      <c r="C57" s="377">
        <v>1</v>
      </c>
      <c r="D57" s="391">
        <v>0</v>
      </c>
      <c r="E57" s="376" t="s">
        <v>327</v>
      </c>
      <c r="F57" s="377">
        <v>16</v>
      </c>
      <c r="G57" s="377">
        <v>77</v>
      </c>
      <c r="H57" s="377">
        <v>95</v>
      </c>
      <c r="I57" s="377">
        <v>172</v>
      </c>
      <c r="J57" s="377">
        <v>73</v>
      </c>
      <c r="K57" s="377">
        <v>73</v>
      </c>
      <c r="L57" s="377">
        <v>146</v>
      </c>
      <c r="M57" s="377">
        <v>54</v>
      </c>
      <c r="N57" s="377">
        <v>61</v>
      </c>
      <c r="O57" s="377">
        <v>115</v>
      </c>
      <c r="P57" s="377">
        <v>13</v>
      </c>
      <c r="Q57" s="377">
        <v>18</v>
      </c>
      <c r="R57" s="377">
        <v>31</v>
      </c>
      <c r="S57" s="377">
        <v>217</v>
      </c>
      <c r="T57" s="527">
        <v>247</v>
      </c>
      <c r="U57" s="407">
        <v>464</v>
      </c>
      <c r="V57" s="419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75"/>
      <c r="AO57" s="375"/>
      <c r="AP57" s="375"/>
      <c r="AQ57" s="375"/>
      <c r="AR57" s="375"/>
      <c r="AS57" s="375"/>
      <c r="AT57" s="375"/>
      <c r="AU57" s="375"/>
      <c r="AV57" s="375"/>
      <c r="AW57" s="375"/>
      <c r="AX57" s="375"/>
      <c r="AY57" s="375"/>
      <c r="AZ57" s="375"/>
      <c r="BA57" s="375"/>
      <c r="BB57" s="375"/>
      <c r="BC57" s="375"/>
    </row>
    <row r="58" spans="1:55" ht="18" customHeight="1" x14ac:dyDescent="0.2">
      <c r="A58" s="445"/>
      <c r="B58" s="306" t="s">
        <v>340</v>
      </c>
      <c r="C58" s="309"/>
      <c r="D58" s="398"/>
      <c r="E58" s="376"/>
      <c r="F58" s="377"/>
      <c r="G58" s="377"/>
      <c r="H58" s="377"/>
      <c r="I58" s="375"/>
      <c r="J58" s="377"/>
      <c r="K58" s="377"/>
      <c r="L58" s="375"/>
      <c r="M58" s="377"/>
      <c r="N58" s="377"/>
      <c r="O58" s="375"/>
      <c r="P58" s="377"/>
      <c r="Q58" s="377"/>
      <c r="R58" s="375"/>
      <c r="S58" s="375"/>
      <c r="T58" s="407"/>
      <c r="U58" s="407"/>
      <c r="V58" s="419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  <c r="AR58" s="375"/>
      <c r="AS58" s="375"/>
      <c r="AT58" s="375"/>
      <c r="AU58" s="375"/>
      <c r="AV58" s="375"/>
      <c r="AW58" s="375"/>
      <c r="AX58" s="375"/>
      <c r="AY58" s="375"/>
      <c r="AZ58" s="375"/>
      <c r="BA58" s="375"/>
      <c r="BB58" s="375"/>
      <c r="BC58" s="375"/>
    </row>
    <row r="59" spans="1:55" ht="18" customHeight="1" x14ac:dyDescent="0.2">
      <c r="A59" s="408"/>
      <c r="B59" s="387"/>
      <c r="C59" s="394"/>
      <c r="D59" s="395"/>
      <c r="E59" s="409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410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</row>
    <row r="60" spans="1:55" ht="18" customHeight="1" x14ac:dyDescent="0.2">
      <c r="A60" s="403"/>
      <c r="B60" s="293"/>
      <c r="C60" s="375"/>
      <c r="D60" s="398"/>
      <c r="E60" s="405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411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</row>
    <row r="61" spans="1:55" ht="18" customHeight="1" x14ac:dyDescent="0.2">
      <c r="A61" s="445"/>
      <c r="B61" s="307" t="s">
        <v>341</v>
      </c>
      <c r="C61" s="159">
        <f>C63+C65+C67</f>
        <v>31</v>
      </c>
      <c r="D61" s="391">
        <v>0</v>
      </c>
      <c r="E61" s="406"/>
      <c r="F61" s="159">
        <f t="shared" ref="F61:U61" si="14">SUM(F63:F68)</f>
        <v>323</v>
      </c>
      <c r="G61" s="159">
        <f t="shared" si="14"/>
        <v>1473</v>
      </c>
      <c r="H61" s="159">
        <f t="shared" si="14"/>
        <v>2000</v>
      </c>
      <c r="I61" s="159">
        <f t="shared" si="14"/>
        <v>3473</v>
      </c>
      <c r="J61" s="159">
        <f t="shared" si="14"/>
        <v>1594</v>
      </c>
      <c r="K61" s="159">
        <f t="shared" si="14"/>
        <v>1987</v>
      </c>
      <c r="L61" s="159">
        <f t="shared" si="14"/>
        <v>3581</v>
      </c>
      <c r="M61" s="159">
        <f t="shared" si="14"/>
        <v>1547</v>
      </c>
      <c r="N61" s="159">
        <f t="shared" si="14"/>
        <v>2099</v>
      </c>
      <c r="O61" s="159">
        <f t="shared" si="14"/>
        <v>3646</v>
      </c>
      <c r="P61" s="159">
        <f t="shared" si="14"/>
        <v>116</v>
      </c>
      <c r="Q61" s="159">
        <f t="shared" si="14"/>
        <v>126</v>
      </c>
      <c r="R61" s="159">
        <f t="shared" si="14"/>
        <v>242</v>
      </c>
      <c r="S61" s="159">
        <f t="shared" si="14"/>
        <v>4730</v>
      </c>
      <c r="T61" s="158">
        <f t="shared" si="14"/>
        <v>6212</v>
      </c>
      <c r="U61" s="159">
        <f t="shared" si="14"/>
        <v>10942</v>
      </c>
      <c r="V61" s="159">
        <f t="shared" ref="V61:BC61" si="15">V70+V79</f>
        <v>31</v>
      </c>
      <c r="W61" s="159">
        <f t="shared" si="15"/>
        <v>4</v>
      </c>
      <c r="X61" s="159">
        <f t="shared" si="15"/>
        <v>34</v>
      </c>
      <c r="Y61" s="159">
        <f t="shared" si="15"/>
        <v>2</v>
      </c>
      <c r="Z61" s="159">
        <f t="shared" si="15"/>
        <v>0</v>
      </c>
      <c r="AA61" s="159">
        <f t="shared" si="15"/>
        <v>898</v>
      </c>
      <c r="AB61" s="159">
        <f t="shared" si="15"/>
        <v>1</v>
      </c>
      <c r="AC61" s="159">
        <f t="shared" si="15"/>
        <v>33</v>
      </c>
      <c r="AD61" s="159">
        <f t="shared" si="15"/>
        <v>0</v>
      </c>
      <c r="AE61" s="159">
        <f t="shared" si="15"/>
        <v>0</v>
      </c>
      <c r="AF61" s="159">
        <f t="shared" si="15"/>
        <v>9</v>
      </c>
      <c r="AG61" s="159">
        <f t="shared" si="15"/>
        <v>739</v>
      </c>
      <c r="AH61" s="159">
        <f t="shared" si="15"/>
        <v>273</v>
      </c>
      <c r="AI61" s="159">
        <f t="shared" si="15"/>
        <v>1012</v>
      </c>
      <c r="AJ61" s="159">
        <f t="shared" si="15"/>
        <v>98</v>
      </c>
      <c r="AK61" s="159">
        <f t="shared" si="15"/>
        <v>0</v>
      </c>
      <c r="AL61" s="159">
        <f t="shared" si="15"/>
        <v>6</v>
      </c>
      <c r="AM61" s="159">
        <f t="shared" si="15"/>
        <v>31</v>
      </c>
      <c r="AN61" s="159">
        <f t="shared" si="15"/>
        <v>50</v>
      </c>
      <c r="AO61" s="159">
        <f t="shared" si="15"/>
        <v>185</v>
      </c>
      <c r="AP61" s="159">
        <f t="shared" si="15"/>
        <v>39</v>
      </c>
      <c r="AQ61" s="159">
        <f t="shared" si="15"/>
        <v>56</v>
      </c>
      <c r="AR61" s="159">
        <f t="shared" si="15"/>
        <v>39</v>
      </c>
      <c r="AS61" s="159">
        <f t="shared" si="15"/>
        <v>38</v>
      </c>
      <c r="AT61" s="159">
        <f t="shared" si="15"/>
        <v>39</v>
      </c>
      <c r="AU61" s="159">
        <f t="shared" si="15"/>
        <v>13</v>
      </c>
      <c r="AV61" s="159">
        <f t="shared" si="15"/>
        <v>12</v>
      </c>
      <c r="AW61" s="159">
        <f t="shared" si="15"/>
        <v>20</v>
      </c>
      <c r="AX61" s="159">
        <f t="shared" si="15"/>
        <v>8</v>
      </c>
      <c r="AY61" s="159">
        <f t="shared" si="15"/>
        <v>2</v>
      </c>
      <c r="AZ61" s="159">
        <f t="shared" si="15"/>
        <v>21</v>
      </c>
      <c r="BA61" s="159">
        <f t="shared" si="15"/>
        <v>0</v>
      </c>
      <c r="BB61" s="159">
        <f t="shared" si="15"/>
        <v>0</v>
      </c>
      <c r="BC61" s="159">
        <f t="shared" si="15"/>
        <v>12</v>
      </c>
    </row>
    <row r="62" spans="1:55" ht="18" customHeight="1" x14ac:dyDescent="0.2">
      <c r="A62" s="445"/>
      <c r="B62" s="293"/>
      <c r="C62" s="375"/>
      <c r="D62" s="398"/>
      <c r="E62" s="376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407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5"/>
      <c r="AS62" s="375"/>
      <c r="AT62" s="375"/>
      <c r="AU62" s="375"/>
      <c r="AV62" s="375"/>
      <c r="AW62" s="375"/>
      <c r="AX62" s="375"/>
      <c r="AY62" s="375"/>
      <c r="AZ62" s="375"/>
      <c r="BA62" s="375"/>
      <c r="BB62" s="375"/>
      <c r="BC62" s="375"/>
    </row>
    <row r="63" spans="1:55" ht="18" customHeight="1" x14ac:dyDescent="0.2">
      <c r="A63" s="445"/>
      <c r="B63" s="306" t="s">
        <v>320</v>
      </c>
      <c r="C63" s="375">
        <f>C72</f>
        <v>22</v>
      </c>
      <c r="D63" s="391">
        <v>0</v>
      </c>
      <c r="E63" s="376" t="s">
        <v>321</v>
      </c>
      <c r="F63" s="375">
        <f>F72+F81</f>
        <v>233</v>
      </c>
      <c r="G63" s="375">
        <f t="shared" ref="G63:U64" si="16">+G72+G81</f>
        <v>1104</v>
      </c>
      <c r="H63" s="375">
        <f t="shared" si="16"/>
        <v>1429</v>
      </c>
      <c r="I63" s="375">
        <f t="shared" si="16"/>
        <v>2533</v>
      </c>
      <c r="J63" s="375">
        <f t="shared" si="16"/>
        <v>1233</v>
      </c>
      <c r="K63" s="375">
        <f t="shared" si="16"/>
        <v>1452</v>
      </c>
      <c r="L63" s="375">
        <f t="shared" si="16"/>
        <v>2685</v>
      </c>
      <c r="M63" s="375">
        <f t="shared" si="16"/>
        <v>1225</v>
      </c>
      <c r="N63" s="375">
        <f t="shared" si="16"/>
        <v>1538</v>
      </c>
      <c r="O63" s="375">
        <f t="shared" si="16"/>
        <v>2763</v>
      </c>
      <c r="P63" s="375">
        <f t="shared" si="16"/>
        <v>113</v>
      </c>
      <c r="Q63" s="375">
        <f t="shared" si="16"/>
        <v>121</v>
      </c>
      <c r="R63" s="375">
        <f t="shared" si="16"/>
        <v>234</v>
      </c>
      <c r="S63" s="375">
        <f t="shared" si="16"/>
        <v>3675</v>
      </c>
      <c r="T63" s="407">
        <f t="shared" si="16"/>
        <v>4540</v>
      </c>
      <c r="U63" s="375">
        <f t="shared" si="16"/>
        <v>8215</v>
      </c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5"/>
      <c r="AM63" s="375"/>
      <c r="AN63" s="375"/>
      <c r="AO63" s="375"/>
      <c r="AP63" s="375"/>
      <c r="AQ63" s="375"/>
      <c r="AR63" s="375"/>
      <c r="AS63" s="375"/>
      <c r="AT63" s="375"/>
      <c r="AU63" s="375"/>
      <c r="AV63" s="375"/>
      <c r="AW63" s="375"/>
      <c r="AX63" s="375"/>
      <c r="AY63" s="375"/>
      <c r="AZ63" s="375"/>
      <c r="BA63" s="375"/>
      <c r="BB63" s="375"/>
      <c r="BC63" s="375"/>
    </row>
    <row r="64" spans="1:55" ht="18" customHeight="1" x14ac:dyDescent="0.2">
      <c r="A64" s="445"/>
      <c r="B64" s="306" t="s">
        <v>322</v>
      </c>
      <c r="C64" s="375"/>
      <c r="D64" s="398"/>
      <c r="E64" s="376" t="s">
        <v>323</v>
      </c>
      <c r="F64" s="375">
        <f>F73+F82</f>
        <v>33</v>
      </c>
      <c r="G64" s="375">
        <f t="shared" si="16"/>
        <v>101</v>
      </c>
      <c r="H64" s="375">
        <f t="shared" si="16"/>
        <v>89</v>
      </c>
      <c r="I64" s="375">
        <f t="shared" si="16"/>
        <v>190</v>
      </c>
      <c r="J64" s="375">
        <f t="shared" si="16"/>
        <v>122</v>
      </c>
      <c r="K64" s="375">
        <f t="shared" si="16"/>
        <v>83</v>
      </c>
      <c r="L64" s="375">
        <f t="shared" si="16"/>
        <v>205</v>
      </c>
      <c r="M64" s="375">
        <f t="shared" si="16"/>
        <v>106</v>
      </c>
      <c r="N64" s="375">
        <f t="shared" si="16"/>
        <v>86</v>
      </c>
      <c r="O64" s="375">
        <f t="shared" si="16"/>
        <v>192</v>
      </c>
      <c r="P64" s="375">
        <f t="shared" si="16"/>
        <v>3</v>
      </c>
      <c r="Q64" s="375">
        <f t="shared" si="16"/>
        <v>5</v>
      </c>
      <c r="R64" s="375">
        <f t="shared" si="16"/>
        <v>8</v>
      </c>
      <c r="S64" s="375">
        <f t="shared" si="16"/>
        <v>332</v>
      </c>
      <c r="T64" s="407">
        <f t="shared" si="16"/>
        <v>263</v>
      </c>
      <c r="U64" s="375">
        <f t="shared" si="16"/>
        <v>595</v>
      </c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</row>
    <row r="65" spans="1:55" ht="18" customHeight="1" x14ac:dyDescent="0.2">
      <c r="A65" s="934" t="s">
        <v>342</v>
      </c>
      <c r="B65" s="306" t="s">
        <v>343</v>
      </c>
      <c r="C65" s="375">
        <f>C81</f>
        <v>8</v>
      </c>
      <c r="D65" s="391">
        <v>0</v>
      </c>
      <c r="E65" s="376" t="s">
        <v>598</v>
      </c>
      <c r="F65" s="375">
        <f>F74</f>
        <v>3</v>
      </c>
      <c r="G65" s="377">
        <f t="shared" ref="G65:R66" si="17">+G74</f>
        <v>14</v>
      </c>
      <c r="H65" s="377">
        <f t="shared" si="17"/>
        <v>23</v>
      </c>
      <c r="I65" s="375">
        <f t="shared" si="17"/>
        <v>37</v>
      </c>
      <c r="J65" s="377">
        <f t="shared" si="17"/>
        <v>17</v>
      </c>
      <c r="K65" s="377">
        <f t="shared" si="17"/>
        <v>23</v>
      </c>
      <c r="L65" s="375">
        <f t="shared" si="17"/>
        <v>40</v>
      </c>
      <c r="M65" s="377">
        <f t="shared" si="17"/>
        <v>8</v>
      </c>
      <c r="N65" s="377">
        <f t="shared" si="17"/>
        <v>25</v>
      </c>
      <c r="O65" s="375">
        <f t="shared" si="17"/>
        <v>33</v>
      </c>
      <c r="P65" s="377">
        <f t="shared" si="17"/>
        <v>0</v>
      </c>
      <c r="Q65" s="377">
        <f t="shared" si="17"/>
        <v>0</v>
      </c>
      <c r="R65" s="375">
        <f t="shared" si="17"/>
        <v>0</v>
      </c>
      <c r="S65" s="375">
        <f>+S74</f>
        <v>39</v>
      </c>
      <c r="T65" s="407">
        <f>+T74</f>
        <v>71</v>
      </c>
      <c r="U65" s="375">
        <f>+U74</f>
        <v>110</v>
      </c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5"/>
      <c r="AV65" s="375"/>
      <c r="AW65" s="375"/>
      <c r="AX65" s="375"/>
      <c r="AY65" s="375"/>
      <c r="AZ65" s="375"/>
      <c r="BA65" s="375"/>
      <c r="BB65" s="375"/>
      <c r="BC65" s="375"/>
    </row>
    <row r="66" spans="1:55" ht="18" customHeight="1" x14ac:dyDescent="0.2">
      <c r="A66" s="934"/>
      <c r="B66" s="306" t="s">
        <v>322</v>
      </c>
      <c r="C66" s="375"/>
      <c r="D66" s="391"/>
      <c r="E66" s="376" t="s">
        <v>327</v>
      </c>
      <c r="F66" s="375">
        <f>F75</f>
        <v>48</v>
      </c>
      <c r="G66" s="375">
        <f>+G75</f>
        <v>218</v>
      </c>
      <c r="H66" s="375">
        <f t="shared" si="17"/>
        <v>404</v>
      </c>
      <c r="I66" s="375">
        <f t="shared" si="17"/>
        <v>622</v>
      </c>
      <c r="J66" s="375">
        <f t="shared" si="17"/>
        <v>199</v>
      </c>
      <c r="K66" s="375">
        <f t="shared" si="17"/>
        <v>404</v>
      </c>
      <c r="L66" s="375">
        <f t="shared" si="17"/>
        <v>603</v>
      </c>
      <c r="M66" s="375">
        <f t="shared" si="17"/>
        <v>187</v>
      </c>
      <c r="N66" s="375">
        <f t="shared" si="17"/>
        <v>418</v>
      </c>
      <c r="O66" s="375">
        <f t="shared" si="17"/>
        <v>605</v>
      </c>
      <c r="P66" s="375">
        <f t="shared" si="17"/>
        <v>0</v>
      </c>
      <c r="Q66" s="375">
        <f t="shared" si="17"/>
        <v>0</v>
      </c>
      <c r="R66" s="375">
        <f t="shared" si="17"/>
        <v>0</v>
      </c>
      <c r="S66" s="375">
        <f t="shared" ref="S66:U67" si="18">+S75</f>
        <v>604</v>
      </c>
      <c r="T66" s="407">
        <f t="shared" si="18"/>
        <v>1226</v>
      </c>
      <c r="U66" s="375">
        <f t="shared" si="18"/>
        <v>1830</v>
      </c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5"/>
      <c r="AX66" s="375"/>
      <c r="AY66" s="375"/>
      <c r="AZ66" s="375"/>
      <c r="BA66" s="375"/>
      <c r="BB66" s="375"/>
      <c r="BC66" s="375"/>
    </row>
    <row r="67" spans="1:55" ht="18" customHeight="1" x14ac:dyDescent="0.2">
      <c r="A67" s="934"/>
      <c r="B67" s="306" t="s">
        <v>344</v>
      </c>
      <c r="C67" s="375">
        <f>C74</f>
        <v>1</v>
      </c>
      <c r="D67" s="391">
        <v>0</v>
      </c>
      <c r="E67" s="376" t="s">
        <v>330</v>
      </c>
      <c r="F67" s="375">
        <f>F76</f>
        <v>3</v>
      </c>
      <c r="G67" s="375">
        <f t="shared" ref="G67:O67" si="19">+G76</f>
        <v>13</v>
      </c>
      <c r="H67" s="375">
        <f t="shared" si="19"/>
        <v>28</v>
      </c>
      <c r="I67" s="375">
        <f t="shared" si="19"/>
        <v>41</v>
      </c>
      <c r="J67" s="375">
        <f t="shared" si="19"/>
        <v>15</v>
      </c>
      <c r="K67" s="375">
        <f t="shared" si="19"/>
        <v>18</v>
      </c>
      <c r="L67" s="375">
        <f t="shared" si="19"/>
        <v>33</v>
      </c>
      <c r="M67" s="375">
        <f t="shared" si="19"/>
        <v>15</v>
      </c>
      <c r="N67" s="375">
        <f t="shared" si="19"/>
        <v>21</v>
      </c>
      <c r="O67" s="375">
        <f t="shared" si="19"/>
        <v>36</v>
      </c>
      <c r="P67" s="530">
        <v>0</v>
      </c>
      <c r="Q67" s="344">
        <v>0</v>
      </c>
      <c r="R67" s="340">
        <v>0</v>
      </c>
      <c r="S67" s="375">
        <f t="shared" si="18"/>
        <v>43</v>
      </c>
      <c r="T67" s="407">
        <f t="shared" si="18"/>
        <v>67</v>
      </c>
      <c r="U67" s="375">
        <f t="shared" si="18"/>
        <v>110</v>
      </c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5"/>
      <c r="AM67" s="375"/>
      <c r="AN67" s="375"/>
      <c r="AO67" s="375"/>
      <c r="AP67" s="375"/>
      <c r="AQ67" s="375"/>
      <c r="AR67" s="375"/>
      <c r="AS67" s="375"/>
      <c r="AT67" s="375"/>
      <c r="AU67" s="375"/>
      <c r="AV67" s="375"/>
      <c r="AW67" s="375"/>
      <c r="AX67" s="375"/>
      <c r="AY67" s="375"/>
      <c r="AZ67" s="375"/>
      <c r="BA67" s="375"/>
      <c r="BB67" s="375"/>
      <c r="BC67" s="375"/>
    </row>
    <row r="68" spans="1:55" ht="18" customHeight="1" x14ac:dyDescent="0.2">
      <c r="A68" s="934"/>
      <c r="B68" s="306" t="s">
        <v>346</v>
      </c>
      <c r="C68" s="375"/>
      <c r="D68" s="398"/>
      <c r="E68" s="376" t="s">
        <v>345</v>
      </c>
      <c r="F68" s="375">
        <f>F77</f>
        <v>3</v>
      </c>
      <c r="G68" s="377">
        <f>G77</f>
        <v>23</v>
      </c>
      <c r="H68" s="377">
        <f>H77</f>
        <v>27</v>
      </c>
      <c r="I68" s="377">
        <f t="shared" ref="I68:O68" si="20">I77</f>
        <v>50</v>
      </c>
      <c r="J68" s="377">
        <f t="shared" si="20"/>
        <v>8</v>
      </c>
      <c r="K68" s="377">
        <f t="shared" si="20"/>
        <v>7</v>
      </c>
      <c r="L68" s="377">
        <f t="shared" si="20"/>
        <v>15</v>
      </c>
      <c r="M68" s="377">
        <f t="shared" si="20"/>
        <v>6</v>
      </c>
      <c r="N68" s="377">
        <f t="shared" si="20"/>
        <v>11</v>
      </c>
      <c r="O68" s="377">
        <f t="shared" si="20"/>
        <v>17</v>
      </c>
      <c r="P68" s="530">
        <v>0</v>
      </c>
      <c r="Q68" s="344">
        <v>0</v>
      </c>
      <c r="R68" s="340">
        <v>0</v>
      </c>
      <c r="S68" s="375">
        <f>+S77</f>
        <v>37</v>
      </c>
      <c r="T68" s="407">
        <f>+T77</f>
        <v>45</v>
      </c>
      <c r="U68" s="375">
        <f>+U77</f>
        <v>82</v>
      </c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5"/>
      <c r="AM68" s="375"/>
      <c r="AN68" s="375"/>
      <c r="AO68" s="375"/>
      <c r="AP68" s="375"/>
      <c r="AQ68" s="375"/>
      <c r="AR68" s="375"/>
      <c r="AS68" s="375"/>
      <c r="AT68" s="375"/>
      <c r="AU68" s="375"/>
      <c r="AV68" s="375"/>
      <c r="AW68" s="375"/>
      <c r="AX68" s="375"/>
      <c r="AY68" s="375"/>
      <c r="AZ68" s="375"/>
      <c r="BA68" s="375"/>
      <c r="BB68" s="375"/>
      <c r="BC68" s="375"/>
    </row>
    <row r="69" spans="1:55" ht="18" customHeight="1" x14ac:dyDescent="0.2">
      <c r="A69" s="934"/>
      <c r="B69" s="293"/>
      <c r="C69" s="375"/>
      <c r="D69" s="333"/>
      <c r="E69" s="376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21"/>
      <c r="Q69" s="321"/>
      <c r="R69" s="321"/>
      <c r="S69" s="375"/>
      <c r="T69" s="407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5"/>
      <c r="AK69" s="375"/>
      <c r="AL69" s="375"/>
      <c r="AM69" s="375"/>
      <c r="AN69" s="375"/>
      <c r="AO69" s="375"/>
      <c r="AP69" s="375"/>
      <c r="AQ69" s="375"/>
      <c r="AR69" s="375"/>
      <c r="AS69" s="375"/>
      <c r="AT69" s="375"/>
      <c r="AU69" s="375"/>
      <c r="AV69" s="375"/>
      <c r="AW69" s="375"/>
      <c r="AX69" s="375"/>
      <c r="AY69" s="375"/>
      <c r="AZ69" s="375"/>
      <c r="BA69" s="375"/>
      <c r="BB69" s="375"/>
      <c r="BC69" s="375"/>
    </row>
    <row r="70" spans="1:55" ht="18" customHeight="1" x14ac:dyDescent="0.2">
      <c r="A70" s="934"/>
      <c r="B70" s="305" t="s">
        <v>27</v>
      </c>
      <c r="C70" s="159">
        <f>C72+C74</f>
        <v>23</v>
      </c>
      <c r="D70" s="391">
        <v>0</v>
      </c>
      <c r="E70" s="406"/>
      <c r="F70" s="159">
        <f t="shared" ref="F70:U70" si="21">SUM(F72:F77)</f>
        <v>264</v>
      </c>
      <c r="G70" s="159">
        <f t="shared" si="21"/>
        <v>1292</v>
      </c>
      <c r="H70" s="159">
        <f t="shared" si="21"/>
        <v>1778</v>
      </c>
      <c r="I70" s="159">
        <f t="shared" si="21"/>
        <v>3070</v>
      </c>
      <c r="J70" s="159">
        <f t="shared" si="21"/>
        <v>1355</v>
      </c>
      <c r="K70" s="159">
        <f t="shared" si="21"/>
        <v>1799</v>
      </c>
      <c r="L70" s="159">
        <f t="shared" si="21"/>
        <v>3154</v>
      </c>
      <c r="M70" s="159">
        <f t="shared" si="21"/>
        <v>1344</v>
      </c>
      <c r="N70" s="159">
        <f t="shared" si="21"/>
        <v>1916</v>
      </c>
      <c r="O70" s="159">
        <f t="shared" si="21"/>
        <v>3260</v>
      </c>
      <c r="P70" s="159">
        <f t="shared" si="21"/>
        <v>0</v>
      </c>
      <c r="Q70" s="159">
        <f t="shared" si="21"/>
        <v>0</v>
      </c>
      <c r="R70" s="159">
        <f t="shared" si="21"/>
        <v>0</v>
      </c>
      <c r="S70" s="159">
        <f t="shared" si="21"/>
        <v>3991</v>
      </c>
      <c r="T70" s="158">
        <f t="shared" si="21"/>
        <v>5493</v>
      </c>
      <c r="U70" s="159">
        <f t="shared" si="21"/>
        <v>9484</v>
      </c>
      <c r="V70" s="393">
        <v>23</v>
      </c>
      <c r="W70" s="393">
        <v>3</v>
      </c>
      <c r="X70" s="393">
        <v>25</v>
      </c>
      <c r="Y70" s="157">
        <v>2</v>
      </c>
      <c r="Z70" s="157">
        <v>0</v>
      </c>
      <c r="AA70" s="393">
        <v>750</v>
      </c>
      <c r="AB70" s="393">
        <v>0</v>
      </c>
      <c r="AC70" s="393">
        <v>29</v>
      </c>
      <c r="AD70" s="393">
        <v>0</v>
      </c>
      <c r="AE70" s="157">
        <v>0</v>
      </c>
      <c r="AF70" s="393">
        <v>9</v>
      </c>
      <c r="AG70" s="393">
        <v>617</v>
      </c>
      <c r="AH70" s="393">
        <v>224</v>
      </c>
      <c r="AI70" s="159">
        <v>841</v>
      </c>
      <c r="AJ70" s="393">
        <v>79</v>
      </c>
      <c r="AK70" s="157">
        <v>0</v>
      </c>
      <c r="AL70" s="393">
        <v>4</v>
      </c>
      <c r="AM70" s="393">
        <v>24</v>
      </c>
      <c r="AN70" s="393">
        <v>36</v>
      </c>
      <c r="AO70" s="159">
        <v>143</v>
      </c>
      <c r="AP70" s="393">
        <v>31</v>
      </c>
      <c r="AQ70" s="393">
        <v>52</v>
      </c>
      <c r="AR70" s="393">
        <v>31</v>
      </c>
      <c r="AS70" s="393">
        <v>30</v>
      </c>
      <c r="AT70" s="393">
        <v>31</v>
      </c>
      <c r="AU70" s="393">
        <v>11</v>
      </c>
      <c r="AV70" s="393">
        <v>8</v>
      </c>
      <c r="AW70" s="157">
        <v>18</v>
      </c>
      <c r="AX70" s="393">
        <v>8</v>
      </c>
      <c r="AY70" s="393">
        <v>2</v>
      </c>
      <c r="AZ70" s="393">
        <v>18</v>
      </c>
      <c r="BA70" s="393">
        <v>0</v>
      </c>
      <c r="BB70" s="393">
        <v>0</v>
      </c>
      <c r="BC70" s="393">
        <v>12</v>
      </c>
    </row>
    <row r="71" spans="1:55" ht="18" customHeight="1" x14ac:dyDescent="0.2">
      <c r="A71" s="934"/>
      <c r="B71" s="293"/>
      <c r="C71" s="375"/>
      <c r="D71" s="398"/>
      <c r="E71" s="376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407"/>
      <c r="U71" s="375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377"/>
      <c r="AG71" s="377"/>
      <c r="AH71" s="377"/>
      <c r="AI71" s="375"/>
      <c r="AJ71" s="377"/>
      <c r="AK71" s="377"/>
      <c r="AL71" s="377"/>
      <c r="AM71" s="377"/>
      <c r="AN71" s="377"/>
      <c r="AO71" s="375"/>
      <c r="AP71" s="377"/>
      <c r="AQ71" s="377"/>
      <c r="AR71" s="377"/>
      <c r="AS71" s="377"/>
      <c r="AT71" s="377"/>
      <c r="AU71" s="377"/>
      <c r="AV71" s="377"/>
      <c r="AW71" s="377"/>
      <c r="AX71" s="377"/>
      <c r="AY71" s="377"/>
      <c r="AZ71" s="377"/>
      <c r="BA71" s="377"/>
      <c r="BB71" s="377"/>
      <c r="BC71" s="377"/>
    </row>
    <row r="72" spans="1:55" ht="18" customHeight="1" x14ac:dyDescent="0.2">
      <c r="A72" s="934"/>
      <c r="B72" s="306" t="s">
        <v>322</v>
      </c>
      <c r="C72" s="375">
        <v>22</v>
      </c>
      <c r="D72" s="391">
        <v>0</v>
      </c>
      <c r="E72" s="376" t="s">
        <v>321</v>
      </c>
      <c r="F72" s="375">
        <v>192</v>
      </c>
      <c r="G72" s="375">
        <v>961</v>
      </c>
      <c r="H72" s="375">
        <v>1242</v>
      </c>
      <c r="I72" s="375">
        <v>2203</v>
      </c>
      <c r="J72" s="375">
        <v>1053</v>
      </c>
      <c r="K72" s="375">
        <v>1297</v>
      </c>
      <c r="L72" s="375">
        <v>2350</v>
      </c>
      <c r="M72" s="375">
        <v>1071</v>
      </c>
      <c r="N72" s="375">
        <v>1393</v>
      </c>
      <c r="O72" s="375">
        <v>2464</v>
      </c>
      <c r="P72" s="530">
        <v>0</v>
      </c>
      <c r="Q72" s="344">
        <v>0</v>
      </c>
      <c r="R72" s="340">
        <v>0</v>
      </c>
      <c r="S72" s="377">
        <v>3085</v>
      </c>
      <c r="T72" s="527">
        <v>3932</v>
      </c>
      <c r="U72" s="375">
        <v>7017</v>
      </c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7"/>
      <c r="AH72" s="377"/>
      <c r="AI72" s="375"/>
      <c r="AJ72" s="377"/>
      <c r="AK72" s="377"/>
      <c r="AL72" s="377"/>
      <c r="AM72" s="377"/>
      <c r="AN72" s="377"/>
      <c r="AO72" s="375"/>
      <c r="AP72" s="377"/>
      <c r="AQ72" s="377"/>
      <c r="AR72" s="377"/>
      <c r="AS72" s="377"/>
      <c r="AT72" s="377"/>
      <c r="AU72" s="377"/>
      <c r="AV72" s="377"/>
      <c r="AW72" s="377"/>
      <c r="AX72" s="377"/>
      <c r="AY72" s="377"/>
      <c r="AZ72" s="377"/>
      <c r="BA72" s="377"/>
      <c r="BB72" s="377"/>
      <c r="BC72" s="377"/>
    </row>
    <row r="73" spans="1:55" ht="18" customHeight="1" x14ac:dyDescent="0.2">
      <c r="A73" s="934"/>
      <c r="B73" s="306"/>
      <c r="C73" s="375"/>
      <c r="D73" s="398"/>
      <c r="E73" s="376" t="s">
        <v>323</v>
      </c>
      <c r="F73" s="375">
        <v>15</v>
      </c>
      <c r="G73" s="375">
        <v>63</v>
      </c>
      <c r="H73" s="375">
        <v>54</v>
      </c>
      <c r="I73" s="375">
        <v>117</v>
      </c>
      <c r="J73" s="375">
        <v>63</v>
      </c>
      <c r="K73" s="375">
        <v>50</v>
      </c>
      <c r="L73" s="375">
        <v>113</v>
      </c>
      <c r="M73" s="375">
        <v>57</v>
      </c>
      <c r="N73" s="375">
        <v>48</v>
      </c>
      <c r="O73" s="375">
        <v>105</v>
      </c>
      <c r="P73" s="530">
        <v>0</v>
      </c>
      <c r="Q73" s="344">
        <v>0</v>
      </c>
      <c r="R73" s="340">
        <v>0</v>
      </c>
      <c r="S73" s="377">
        <v>183</v>
      </c>
      <c r="T73" s="527">
        <v>152</v>
      </c>
      <c r="U73" s="375">
        <v>335</v>
      </c>
      <c r="V73" s="377"/>
      <c r="W73" s="377"/>
      <c r="X73" s="377"/>
      <c r="Y73" s="377"/>
      <c r="Z73" s="377"/>
      <c r="AA73" s="377"/>
      <c r="AB73" s="377"/>
      <c r="AC73" s="377"/>
      <c r="AD73" s="377"/>
      <c r="AE73" s="377"/>
      <c r="AF73" s="377"/>
      <c r="AG73" s="377"/>
      <c r="AH73" s="377"/>
      <c r="AI73" s="375"/>
      <c r="AJ73" s="377"/>
      <c r="AK73" s="377"/>
      <c r="AL73" s="377"/>
      <c r="AM73" s="377"/>
      <c r="AN73" s="377"/>
      <c r="AO73" s="375"/>
      <c r="AP73" s="377"/>
      <c r="AQ73" s="377"/>
      <c r="AR73" s="377"/>
      <c r="AS73" s="377"/>
      <c r="AT73" s="377"/>
      <c r="AU73" s="377"/>
      <c r="AV73" s="377"/>
      <c r="AW73" s="377"/>
      <c r="AX73" s="377"/>
      <c r="AY73" s="377"/>
      <c r="AZ73" s="377"/>
      <c r="BA73" s="377"/>
      <c r="BB73" s="377"/>
      <c r="BC73" s="377"/>
    </row>
    <row r="74" spans="1:55" ht="18" customHeight="1" x14ac:dyDescent="0.2">
      <c r="A74" s="934"/>
      <c r="B74" s="306" t="s">
        <v>344</v>
      </c>
      <c r="C74" s="391">
        <v>1</v>
      </c>
      <c r="D74" s="391">
        <v>0</v>
      </c>
      <c r="E74" s="376" t="s">
        <v>598</v>
      </c>
      <c r="F74" s="377">
        <v>3</v>
      </c>
      <c r="G74" s="375">
        <v>14</v>
      </c>
      <c r="H74" s="375">
        <v>23</v>
      </c>
      <c r="I74" s="375">
        <v>37</v>
      </c>
      <c r="J74" s="375">
        <v>17</v>
      </c>
      <c r="K74" s="375">
        <v>23</v>
      </c>
      <c r="L74" s="375">
        <v>40</v>
      </c>
      <c r="M74" s="375">
        <v>8</v>
      </c>
      <c r="N74" s="375">
        <v>25</v>
      </c>
      <c r="O74" s="375">
        <v>33</v>
      </c>
      <c r="P74" s="530">
        <v>0</v>
      </c>
      <c r="Q74" s="344">
        <v>0</v>
      </c>
      <c r="R74" s="340">
        <v>0</v>
      </c>
      <c r="S74" s="377">
        <v>39</v>
      </c>
      <c r="T74" s="527">
        <v>71</v>
      </c>
      <c r="U74" s="375">
        <v>110</v>
      </c>
      <c r="V74" s="377"/>
      <c r="W74" s="377"/>
      <c r="X74" s="377"/>
      <c r="Y74" s="377"/>
      <c r="Z74" s="377"/>
      <c r="AA74" s="377"/>
      <c r="AB74" s="377"/>
      <c r="AC74" s="377"/>
      <c r="AD74" s="377"/>
      <c r="AE74" s="377"/>
      <c r="AF74" s="377"/>
      <c r="AG74" s="377"/>
      <c r="AH74" s="377"/>
      <c r="AI74" s="375"/>
      <c r="AJ74" s="377"/>
      <c r="AK74" s="377"/>
      <c r="AL74" s="377"/>
      <c r="AM74" s="377"/>
      <c r="AN74" s="377"/>
      <c r="AO74" s="375"/>
      <c r="AP74" s="377"/>
      <c r="AQ74" s="377"/>
      <c r="AR74" s="377"/>
      <c r="AS74" s="377"/>
      <c r="AT74" s="377"/>
      <c r="AU74" s="377"/>
      <c r="AV74" s="377"/>
      <c r="AW74" s="377"/>
      <c r="AX74" s="377"/>
      <c r="AY74" s="377"/>
      <c r="AZ74" s="377"/>
      <c r="BA74" s="377"/>
      <c r="BB74" s="377"/>
      <c r="BC74" s="377"/>
    </row>
    <row r="75" spans="1:55" ht="18" customHeight="1" x14ac:dyDescent="0.2">
      <c r="A75" s="934"/>
      <c r="B75" s="306" t="s">
        <v>346</v>
      </c>
      <c r="C75" s="375"/>
      <c r="D75" s="398"/>
      <c r="E75" s="376" t="s">
        <v>327</v>
      </c>
      <c r="F75" s="375">
        <v>48</v>
      </c>
      <c r="G75" s="375">
        <v>218</v>
      </c>
      <c r="H75" s="375">
        <v>404</v>
      </c>
      <c r="I75" s="375">
        <v>622</v>
      </c>
      <c r="J75" s="375">
        <v>199</v>
      </c>
      <c r="K75" s="375">
        <v>404</v>
      </c>
      <c r="L75" s="375">
        <v>603</v>
      </c>
      <c r="M75" s="375">
        <v>187</v>
      </c>
      <c r="N75" s="375">
        <v>418</v>
      </c>
      <c r="O75" s="375">
        <v>605</v>
      </c>
      <c r="P75" s="530">
        <v>0</v>
      </c>
      <c r="Q75" s="344">
        <v>0</v>
      </c>
      <c r="R75" s="340">
        <v>0</v>
      </c>
      <c r="S75" s="377">
        <v>604</v>
      </c>
      <c r="T75" s="527">
        <v>1226</v>
      </c>
      <c r="U75" s="375">
        <v>1830</v>
      </c>
      <c r="V75" s="377"/>
      <c r="W75" s="377"/>
      <c r="X75" s="377"/>
      <c r="Y75" s="377"/>
      <c r="Z75" s="377"/>
      <c r="AA75" s="377"/>
      <c r="AB75" s="377"/>
      <c r="AC75" s="377"/>
      <c r="AD75" s="377"/>
      <c r="AE75" s="377"/>
      <c r="AF75" s="377"/>
      <c r="AG75" s="377"/>
      <c r="AH75" s="377"/>
      <c r="AI75" s="375"/>
      <c r="AJ75" s="377"/>
      <c r="AK75" s="377"/>
      <c r="AL75" s="377"/>
      <c r="AM75" s="377"/>
      <c r="AN75" s="377"/>
      <c r="AO75" s="375"/>
      <c r="AP75" s="377"/>
      <c r="AQ75" s="377"/>
      <c r="AR75" s="377"/>
      <c r="AS75" s="377"/>
      <c r="AT75" s="377"/>
      <c r="AU75" s="377"/>
      <c r="AV75" s="377"/>
      <c r="AW75" s="377"/>
      <c r="AX75" s="377"/>
      <c r="AY75" s="377"/>
      <c r="AZ75" s="377"/>
      <c r="BA75" s="377"/>
      <c r="BB75" s="377"/>
      <c r="BC75" s="377"/>
    </row>
    <row r="76" spans="1:55" ht="18" customHeight="1" x14ac:dyDescent="0.2">
      <c r="A76" s="934"/>
      <c r="B76" s="306"/>
      <c r="C76" s="375"/>
      <c r="D76" s="398"/>
      <c r="E76" s="376" t="s">
        <v>330</v>
      </c>
      <c r="F76" s="375">
        <v>3</v>
      </c>
      <c r="G76" s="375">
        <v>13</v>
      </c>
      <c r="H76" s="375">
        <v>28</v>
      </c>
      <c r="I76" s="375">
        <v>41</v>
      </c>
      <c r="J76" s="375">
        <v>15</v>
      </c>
      <c r="K76" s="375">
        <v>18</v>
      </c>
      <c r="L76" s="375">
        <v>33</v>
      </c>
      <c r="M76" s="375">
        <v>15</v>
      </c>
      <c r="N76" s="375">
        <v>21</v>
      </c>
      <c r="O76" s="375">
        <v>36</v>
      </c>
      <c r="P76" s="530">
        <v>0</v>
      </c>
      <c r="Q76" s="344">
        <v>0</v>
      </c>
      <c r="R76" s="340">
        <v>0</v>
      </c>
      <c r="S76" s="377">
        <v>43</v>
      </c>
      <c r="T76" s="527">
        <v>67</v>
      </c>
      <c r="U76" s="375">
        <v>110</v>
      </c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5"/>
      <c r="AJ76" s="377"/>
      <c r="AK76" s="377"/>
      <c r="AL76" s="377"/>
      <c r="AM76" s="377"/>
      <c r="AN76" s="377"/>
      <c r="AO76" s="375"/>
      <c r="AP76" s="377"/>
      <c r="AQ76" s="377"/>
      <c r="AR76" s="377"/>
      <c r="AS76" s="377"/>
      <c r="AT76" s="377"/>
      <c r="AU76" s="377"/>
      <c r="AV76" s="377"/>
      <c r="AW76" s="377"/>
      <c r="AX76" s="377"/>
      <c r="AY76" s="377"/>
      <c r="AZ76" s="377"/>
      <c r="BA76" s="377"/>
      <c r="BB76" s="377"/>
      <c r="BC76" s="377"/>
    </row>
    <row r="77" spans="1:55" ht="18" customHeight="1" x14ac:dyDescent="0.2">
      <c r="A77" s="934"/>
      <c r="B77" s="306"/>
      <c r="C77" s="375"/>
      <c r="D77" s="398"/>
      <c r="E77" s="376" t="s">
        <v>345</v>
      </c>
      <c r="F77" s="377">
        <v>3</v>
      </c>
      <c r="G77" s="375">
        <v>23</v>
      </c>
      <c r="H77" s="375">
        <v>27</v>
      </c>
      <c r="I77" s="375">
        <v>50</v>
      </c>
      <c r="J77" s="375">
        <v>8</v>
      </c>
      <c r="K77" s="375">
        <v>7</v>
      </c>
      <c r="L77" s="375">
        <v>15</v>
      </c>
      <c r="M77" s="375">
        <v>6</v>
      </c>
      <c r="N77" s="375">
        <v>11</v>
      </c>
      <c r="O77" s="375">
        <v>17</v>
      </c>
      <c r="P77" s="530">
        <v>0</v>
      </c>
      <c r="Q77" s="344">
        <v>0</v>
      </c>
      <c r="R77" s="340">
        <v>0</v>
      </c>
      <c r="S77" s="377">
        <v>37</v>
      </c>
      <c r="T77" s="527">
        <v>45</v>
      </c>
      <c r="U77" s="375">
        <v>82</v>
      </c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377"/>
      <c r="AG77" s="377"/>
      <c r="AH77" s="377"/>
      <c r="AI77" s="375"/>
      <c r="AJ77" s="377"/>
      <c r="AK77" s="377"/>
      <c r="AL77" s="377"/>
      <c r="AM77" s="377"/>
      <c r="AN77" s="377"/>
      <c r="AO77" s="375"/>
      <c r="AP77" s="377"/>
      <c r="AQ77" s="377"/>
      <c r="AR77" s="377"/>
      <c r="AS77" s="377"/>
      <c r="AT77" s="377"/>
      <c r="AU77" s="377"/>
      <c r="AV77" s="377"/>
      <c r="AW77" s="377"/>
      <c r="AX77" s="377"/>
      <c r="AY77" s="377"/>
      <c r="AZ77" s="377"/>
      <c r="BA77" s="377"/>
      <c r="BB77" s="377"/>
      <c r="BC77" s="377"/>
    </row>
    <row r="78" spans="1:55" ht="18" customHeight="1" x14ac:dyDescent="0.2">
      <c r="A78" s="934"/>
      <c r="B78" s="293"/>
      <c r="C78" s="375"/>
      <c r="D78" s="398"/>
      <c r="E78" s="376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407"/>
      <c r="U78" s="375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5"/>
      <c r="AJ78" s="377"/>
      <c r="AK78" s="377"/>
      <c r="AL78" s="377"/>
      <c r="AM78" s="377"/>
      <c r="AN78" s="377"/>
      <c r="AO78" s="375"/>
      <c r="AP78" s="377"/>
      <c r="AQ78" s="377"/>
      <c r="AR78" s="377"/>
      <c r="AS78" s="377"/>
      <c r="AT78" s="377"/>
      <c r="AU78" s="377"/>
      <c r="AV78" s="377"/>
      <c r="AW78" s="377"/>
      <c r="AX78" s="377"/>
      <c r="AY78" s="377"/>
      <c r="AZ78" s="377"/>
      <c r="BA78" s="377"/>
      <c r="BB78" s="377"/>
      <c r="BC78" s="377"/>
    </row>
    <row r="79" spans="1:55" ht="18" customHeight="1" x14ac:dyDescent="0.2">
      <c r="A79" s="934"/>
      <c r="B79" s="305" t="s">
        <v>29</v>
      </c>
      <c r="C79" s="159">
        <f>C81+C83</f>
        <v>9</v>
      </c>
      <c r="D79" s="391">
        <v>0</v>
      </c>
      <c r="E79" s="406"/>
      <c r="F79" s="159">
        <f>SUM(F81:F82)</f>
        <v>59</v>
      </c>
      <c r="G79" s="159">
        <f t="shared" ref="G79:U79" si="22">SUM(G81:G82)</f>
        <v>181</v>
      </c>
      <c r="H79" s="159">
        <f t="shared" si="22"/>
        <v>222</v>
      </c>
      <c r="I79" s="159">
        <f t="shared" si="22"/>
        <v>403</v>
      </c>
      <c r="J79" s="159">
        <f t="shared" si="22"/>
        <v>239</v>
      </c>
      <c r="K79" s="159">
        <f t="shared" si="22"/>
        <v>188</v>
      </c>
      <c r="L79" s="159">
        <f t="shared" si="22"/>
        <v>427</v>
      </c>
      <c r="M79" s="159">
        <f t="shared" si="22"/>
        <v>203</v>
      </c>
      <c r="N79" s="159">
        <f t="shared" si="22"/>
        <v>183</v>
      </c>
      <c r="O79" s="159">
        <f t="shared" si="22"/>
        <v>386</v>
      </c>
      <c r="P79" s="159">
        <f t="shared" si="22"/>
        <v>116</v>
      </c>
      <c r="Q79" s="159">
        <f t="shared" si="22"/>
        <v>126</v>
      </c>
      <c r="R79" s="159">
        <f t="shared" si="22"/>
        <v>242</v>
      </c>
      <c r="S79" s="159">
        <f t="shared" si="22"/>
        <v>739</v>
      </c>
      <c r="T79" s="158">
        <f t="shared" si="22"/>
        <v>719</v>
      </c>
      <c r="U79" s="159">
        <f t="shared" si="22"/>
        <v>1458</v>
      </c>
      <c r="V79" s="160">
        <v>8</v>
      </c>
      <c r="W79" s="160">
        <v>1</v>
      </c>
      <c r="X79" s="160">
        <v>9</v>
      </c>
      <c r="Y79" s="157">
        <v>0</v>
      </c>
      <c r="Z79" s="157">
        <v>0</v>
      </c>
      <c r="AA79" s="160">
        <v>148</v>
      </c>
      <c r="AB79" s="160">
        <v>1</v>
      </c>
      <c r="AC79" s="160">
        <v>4</v>
      </c>
      <c r="AD79" s="160">
        <v>0</v>
      </c>
      <c r="AE79" s="157">
        <v>0</v>
      </c>
      <c r="AF79" s="160">
        <v>0</v>
      </c>
      <c r="AG79" s="160">
        <v>122</v>
      </c>
      <c r="AH79" s="160">
        <v>49</v>
      </c>
      <c r="AI79" s="157">
        <v>171</v>
      </c>
      <c r="AJ79" s="160">
        <v>19</v>
      </c>
      <c r="AK79" s="157">
        <v>0</v>
      </c>
      <c r="AL79" s="160">
        <v>2</v>
      </c>
      <c r="AM79" s="160">
        <v>7</v>
      </c>
      <c r="AN79" s="160">
        <v>14</v>
      </c>
      <c r="AO79" s="157">
        <v>42</v>
      </c>
      <c r="AP79" s="160">
        <v>8</v>
      </c>
      <c r="AQ79" s="160">
        <v>4</v>
      </c>
      <c r="AR79" s="160">
        <v>8</v>
      </c>
      <c r="AS79" s="160">
        <v>8</v>
      </c>
      <c r="AT79" s="160">
        <v>8</v>
      </c>
      <c r="AU79" s="157">
        <v>2</v>
      </c>
      <c r="AV79" s="160">
        <v>4</v>
      </c>
      <c r="AW79" s="157">
        <v>2</v>
      </c>
      <c r="AX79" s="157">
        <v>0</v>
      </c>
      <c r="AY79" s="157">
        <v>0</v>
      </c>
      <c r="AZ79" s="157">
        <v>3</v>
      </c>
      <c r="BA79" s="157">
        <v>0</v>
      </c>
      <c r="BB79" s="157">
        <v>0</v>
      </c>
      <c r="BC79" s="157">
        <v>0</v>
      </c>
    </row>
    <row r="80" spans="1:55" ht="18" customHeight="1" x14ac:dyDescent="0.2">
      <c r="A80" s="445"/>
      <c r="B80" s="293"/>
      <c r="C80" s="375"/>
      <c r="D80" s="398"/>
      <c r="E80" s="376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407"/>
      <c r="U80" s="375"/>
      <c r="V80" s="375"/>
      <c r="W80" s="375"/>
      <c r="X80" s="375"/>
      <c r="Y80" s="375"/>
      <c r="Z80" s="375"/>
      <c r="AA80" s="375"/>
      <c r="AB80" s="375"/>
      <c r="AC80" s="375"/>
      <c r="AD80" s="375"/>
      <c r="AE80" s="375"/>
      <c r="AF80" s="375"/>
      <c r="AG80" s="375"/>
      <c r="AH80" s="375"/>
      <c r="AI80" s="375"/>
      <c r="AJ80" s="375"/>
      <c r="AK80" s="375"/>
      <c r="AL80" s="375"/>
      <c r="AM80" s="375"/>
      <c r="AN80" s="375"/>
      <c r="AO80" s="375"/>
      <c r="AP80" s="375"/>
      <c r="AQ80" s="375"/>
      <c r="AR80" s="375"/>
      <c r="AS80" s="375"/>
      <c r="AT80" s="375"/>
      <c r="AU80" s="375"/>
      <c r="AV80" s="375"/>
      <c r="AW80" s="375"/>
      <c r="AX80" s="375"/>
      <c r="AY80" s="375"/>
      <c r="AZ80" s="375"/>
      <c r="BA80" s="375"/>
      <c r="BB80" s="375"/>
      <c r="BC80" s="375"/>
    </row>
    <row r="81" spans="1:55" ht="18" customHeight="1" x14ac:dyDescent="0.2">
      <c r="A81" s="445"/>
      <c r="B81" s="306" t="s">
        <v>322</v>
      </c>
      <c r="C81" s="375">
        <v>8</v>
      </c>
      <c r="D81" s="391">
        <v>0</v>
      </c>
      <c r="E81" s="376" t="s">
        <v>321</v>
      </c>
      <c r="F81" s="377">
        <v>41</v>
      </c>
      <c r="G81" s="377">
        <v>143</v>
      </c>
      <c r="H81" s="375">
        <v>187</v>
      </c>
      <c r="I81" s="377">
        <v>330</v>
      </c>
      <c r="J81" s="375">
        <v>180</v>
      </c>
      <c r="K81" s="377">
        <v>155</v>
      </c>
      <c r="L81" s="375">
        <v>335</v>
      </c>
      <c r="M81" s="377">
        <v>154</v>
      </c>
      <c r="N81" s="375">
        <v>145</v>
      </c>
      <c r="O81" s="377">
        <v>299</v>
      </c>
      <c r="P81" s="375">
        <v>113</v>
      </c>
      <c r="Q81" s="377">
        <v>121</v>
      </c>
      <c r="R81" s="375">
        <v>234</v>
      </c>
      <c r="S81" s="377">
        <v>590</v>
      </c>
      <c r="T81" s="527">
        <v>608</v>
      </c>
      <c r="U81" s="375">
        <v>1198</v>
      </c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  <c r="AV81" s="375"/>
      <c r="AW81" s="375"/>
      <c r="AX81" s="375"/>
      <c r="AY81" s="375"/>
      <c r="AZ81" s="375"/>
      <c r="BA81" s="375"/>
      <c r="BB81" s="375"/>
      <c r="BC81" s="375"/>
    </row>
    <row r="82" spans="1:55" ht="18" customHeight="1" x14ac:dyDescent="0.2">
      <c r="A82" s="445"/>
      <c r="B82" s="306"/>
      <c r="C82" s="309"/>
      <c r="D82" s="398"/>
      <c r="E82" s="376" t="s">
        <v>323</v>
      </c>
      <c r="F82" s="377">
        <v>18</v>
      </c>
      <c r="G82" s="377">
        <v>38</v>
      </c>
      <c r="H82" s="375">
        <v>35</v>
      </c>
      <c r="I82" s="377">
        <v>73</v>
      </c>
      <c r="J82" s="375">
        <v>59</v>
      </c>
      <c r="K82" s="377">
        <v>33</v>
      </c>
      <c r="L82" s="375">
        <v>92</v>
      </c>
      <c r="M82" s="377">
        <v>49</v>
      </c>
      <c r="N82" s="375">
        <v>38</v>
      </c>
      <c r="O82" s="377">
        <v>87</v>
      </c>
      <c r="P82" s="375">
        <v>3</v>
      </c>
      <c r="Q82" s="377">
        <v>5</v>
      </c>
      <c r="R82" s="375">
        <v>8</v>
      </c>
      <c r="S82" s="377">
        <v>149</v>
      </c>
      <c r="T82" s="527">
        <v>111</v>
      </c>
      <c r="U82" s="375">
        <v>260</v>
      </c>
      <c r="V82" s="375"/>
      <c r="W82" s="375"/>
      <c r="X82" s="375"/>
      <c r="Y82" s="375"/>
      <c r="Z82" s="375"/>
      <c r="AA82" s="375"/>
      <c r="AB82" s="375"/>
      <c r="AC82" s="375"/>
      <c r="AD82" s="375"/>
      <c r="AE82" s="375"/>
      <c r="AF82" s="375"/>
      <c r="AG82" s="375"/>
      <c r="AH82" s="375"/>
      <c r="AI82" s="375"/>
      <c r="AJ82" s="375"/>
      <c r="AK82" s="375"/>
      <c r="AL82" s="375"/>
      <c r="AM82" s="375"/>
      <c r="AN82" s="375"/>
      <c r="AO82" s="375"/>
      <c r="AP82" s="375"/>
      <c r="AQ82" s="375"/>
      <c r="AR82" s="375"/>
      <c r="AS82" s="375"/>
      <c r="AT82" s="375"/>
      <c r="AU82" s="375"/>
      <c r="AV82" s="375"/>
      <c r="AW82" s="375"/>
      <c r="AX82" s="375"/>
      <c r="AY82" s="375"/>
      <c r="AZ82" s="375"/>
      <c r="BA82" s="375"/>
      <c r="BB82" s="375"/>
      <c r="BC82" s="375"/>
    </row>
    <row r="83" spans="1:55" ht="18" customHeight="1" x14ac:dyDescent="0.2">
      <c r="A83" s="445"/>
      <c r="B83" s="306" t="s">
        <v>344</v>
      </c>
      <c r="C83" s="391">
        <v>1</v>
      </c>
      <c r="D83" s="391">
        <v>0</v>
      </c>
      <c r="E83" s="376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3"/>
      <c r="U83" s="414"/>
      <c r="V83" s="375"/>
      <c r="W83" s="375"/>
      <c r="X83" s="375"/>
      <c r="Y83" s="375"/>
      <c r="Z83" s="375"/>
      <c r="AA83" s="375"/>
      <c r="AB83" s="375"/>
      <c r="AC83" s="375"/>
      <c r="AD83" s="375"/>
      <c r="AE83" s="375"/>
      <c r="AF83" s="375"/>
      <c r="AG83" s="375"/>
      <c r="AH83" s="375"/>
      <c r="AI83" s="375"/>
      <c r="AJ83" s="375"/>
      <c r="AK83" s="375"/>
      <c r="AL83" s="375"/>
      <c r="AM83" s="375"/>
      <c r="AN83" s="375"/>
      <c r="AO83" s="375"/>
      <c r="AP83" s="375"/>
      <c r="AQ83" s="375"/>
      <c r="AR83" s="375"/>
      <c r="AS83" s="375"/>
      <c r="AT83" s="375"/>
      <c r="AU83" s="375"/>
      <c r="AV83" s="375"/>
      <c r="AW83" s="375"/>
      <c r="AX83" s="375"/>
      <c r="AY83" s="375"/>
      <c r="AZ83" s="375"/>
      <c r="BA83" s="375"/>
      <c r="BB83" s="375"/>
      <c r="BC83" s="375"/>
    </row>
    <row r="84" spans="1:55" ht="18" customHeight="1" x14ac:dyDescent="0.2">
      <c r="A84" s="408"/>
      <c r="B84" s="415" t="s">
        <v>346</v>
      </c>
      <c r="C84" s="416"/>
      <c r="D84" s="395"/>
      <c r="E84" s="409"/>
      <c r="F84" s="417"/>
      <c r="G84" s="417"/>
      <c r="H84" s="417"/>
      <c r="I84" s="394"/>
      <c r="J84" s="417"/>
      <c r="K84" s="417"/>
      <c r="L84" s="394"/>
      <c r="M84" s="417"/>
      <c r="N84" s="417"/>
      <c r="O84" s="394"/>
      <c r="P84" s="417"/>
      <c r="Q84" s="417"/>
      <c r="R84" s="394"/>
      <c r="S84" s="394"/>
      <c r="T84" s="410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  <c r="AI84" s="394"/>
      <c r="AJ84" s="394"/>
      <c r="AK84" s="394"/>
      <c r="AL84" s="394"/>
      <c r="AM84" s="394"/>
      <c r="AN84" s="394"/>
      <c r="AO84" s="394"/>
      <c r="AP84" s="394"/>
      <c r="AQ84" s="394"/>
      <c r="AR84" s="394"/>
      <c r="AS84" s="394"/>
      <c r="AT84" s="394"/>
      <c r="AU84" s="394"/>
      <c r="AV84" s="394"/>
      <c r="AW84" s="394"/>
      <c r="AX84" s="394"/>
      <c r="AY84" s="394"/>
      <c r="AZ84" s="394"/>
      <c r="BA84" s="394"/>
      <c r="BB84" s="394"/>
      <c r="BC84" s="394"/>
    </row>
    <row r="85" spans="1:55" ht="18" customHeight="1" x14ac:dyDescent="0.2">
      <c r="A85" s="47" t="s">
        <v>347</v>
      </c>
      <c r="B85" s="47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  <c r="AF85" s="418"/>
      <c r="AG85" s="418"/>
      <c r="AH85" s="418"/>
      <c r="AI85" s="418"/>
      <c r="AJ85" s="418"/>
      <c r="AK85" s="418"/>
      <c r="AL85" s="418"/>
      <c r="AM85" s="418"/>
      <c r="AN85" s="418"/>
      <c r="AO85" s="418"/>
      <c r="AP85" s="418"/>
      <c r="AQ85" s="418"/>
      <c r="AR85" s="418"/>
      <c r="AS85" s="418"/>
      <c r="AT85" s="418"/>
      <c r="AU85" s="418"/>
      <c r="AV85" s="418"/>
      <c r="AW85" s="418"/>
      <c r="AX85" s="418"/>
      <c r="AY85" s="418"/>
      <c r="AZ85" s="418"/>
      <c r="BA85" s="418"/>
      <c r="BB85" s="418"/>
      <c r="BC85" s="418"/>
    </row>
    <row r="86" spans="1:55" ht="18" customHeight="1" x14ac:dyDescent="0.2">
      <c r="A86" s="47" t="s">
        <v>348</v>
      </c>
      <c r="B86" s="47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  <c r="AF86" s="418"/>
      <c r="AG86" s="418"/>
      <c r="AH86" s="418"/>
      <c r="AI86" s="418"/>
      <c r="AJ86" s="418"/>
      <c r="AK86" s="418"/>
      <c r="AL86" s="418"/>
      <c r="AM86" s="418"/>
      <c r="AN86" s="418"/>
      <c r="AO86" s="418"/>
      <c r="AP86" s="418"/>
      <c r="AQ86" s="418"/>
      <c r="AR86" s="418"/>
      <c r="AS86" s="418"/>
      <c r="AT86" s="418"/>
      <c r="AU86" s="418"/>
      <c r="AV86" s="418"/>
      <c r="AW86" s="418"/>
      <c r="AX86" s="418"/>
      <c r="AY86" s="418"/>
      <c r="AZ86" s="418"/>
      <c r="BA86" s="418"/>
      <c r="BB86" s="418"/>
      <c r="BC86" s="418"/>
    </row>
    <row r="87" spans="1:55" ht="13.5" customHeight="1" x14ac:dyDescent="0.2">
      <c r="A87" s="308"/>
      <c r="B87" s="30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  <c r="AF87" s="418"/>
      <c r="AG87" s="418"/>
      <c r="AH87" s="418"/>
      <c r="AI87" s="418"/>
      <c r="AJ87" s="418"/>
      <c r="AK87" s="418"/>
      <c r="AL87" s="418"/>
      <c r="AM87" s="418"/>
      <c r="AN87" s="418"/>
      <c r="AO87" s="418"/>
      <c r="AP87" s="418"/>
      <c r="AQ87" s="418"/>
      <c r="AR87" s="418"/>
      <c r="AS87" s="418"/>
      <c r="AT87" s="418"/>
      <c r="AU87" s="418"/>
      <c r="AV87" s="418"/>
      <c r="AW87" s="418"/>
      <c r="AX87" s="418"/>
      <c r="AY87" s="418"/>
      <c r="AZ87" s="418"/>
      <c r="BA87" s="418"/>
      <c r="BB87" s="418"/>
      <c r="BC87" s="418"/>
    </row>
    <row r="88" spans="1:55" ht="13.5" customHeight="1" x14ac:dyDescent="0.2">
      <c r="A88" s="308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308"/>
      <c r="AN88" s="308"/>
      <c r="AO88" s="308"/>
      <c r="AP88" s="308"/>
      <c r="AQ88" s="308"/>
      <c r="AR88" s="308"/>
      <c r="AS88" s="308"/>
      <c r="AT88" s="308"/>
      <c r="AU88" s="308"/>
      <c r="AV88" s="308"/>
      <c r="AW88" s="308"/>
      <c r="AX88" s="308"/>
      <c r="AY88" s="308"/>
      <c r="AZ88" s="308"/>
      <c r="BA88" s="308"/>
      <c r="BB88" s="308"/>
      <c r="BC88" s="308"/>
    </row>
    <row r="89" spans="1:55" x14ac:dyDescent="0.2">
      <c r="A89" s="308"/>
      <c r="B89" s="308"/>
      <c r="C89" s="308"/>
      <c r="D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308"/>
      <c r="AN89" s="308"/>
      <c r="AO89" s="308"/>
      <c r="AP89" s="308"/>
      <c r="AQ89" s="308"/>
      <c r="AR89" s="308"/>
      <c r="AS89" s="308"/>
      <c r="AT89" s="308"/>
      <c r="AU89" s="308"/>
      <c r="AV89" s="308"/>
      <c r="AW89" s="308"/>
      <c r="AX89" s="308"/>
      <c r="AY89" s="308"/>
      <c r="AZ89" s="308"/>
      <c r="BA89" s="308"/>
      <c r="BB89" s="308"/>
      <c r="BC89" s="308"/>
    </row>
    <row r="90" spans="1:55" x14ac:dyDescent="0.2">
      <c r="A90" s="308"/>
      <c r="B90" s="308"/>
      <c r="C90" s="308"/>
      <c r="D90" s="308"/>
      <c r="X90" s="308"/>
      <c r="Y90" s="308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08"/>
      <c r="AK90" s="308"/>
      <c r="AL90" s="308"/>
      <c r="AM90" s="308"/>
      <c r="AN90" s="308"/>
      <c r="AO90" s="308"/>
      <c r="AP90" s="308"/>
      <c r="AQ90" s="308"/>
      <c r="AR90" s="308"/>
      <c r="AS90" s="308"/>
      <c r="AT90" s="308"/>
      <c r="AU90" s="308"/>
      <c r="AV90" s="308"/>
      <c r="AW90" s="308"/>
      <c r="AX90" s="308"/>
      <c r="AY90" s="308"/>
      <c r="AZ90" s="308"/>
      <c r="BA90" s="308"/>
      <c r="BB90" s="308"/>
      <c r="BC90" s="308"/>
    </row>
    <row r="91" spans="1:55" x14ac:dyDescent="0.2">
      <c r="A91" s="308"/>
      <c r="B91" s="308"/>
      <c r="C91" s="308"/>
      <c r="D91" s="308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08"/>
      <c r="AI91" s="308"/>
      <c r="AJ91" s="308"/>
      <c r="AK91" s="308"/>
      <c r="AL91" s="308"/>
      <c r="AM91" s="308"/>
      <c r="AN91" s="308"/>
      <c r="AO91" s="308"/>
      <c r="AP91" s="308"/>
      <c r="AQ91" s="308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</row>
    <row r="92" spans="1:55" x14ac:dyDescent="0.2">
      <c r="A92" s="308"/>
      <c r="B92" s="308"/>
      <c r="C92" s="308"/>
      <c r="D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308"/>
      <c r="AL92" s="308"/>
      <c r="AM92" s="308"/>
      <c r="AN92" s="308"/>
      <c r="AO92" s="308"/>
      <c r="AP92" s="308"/>
      <c r="AQ92" s="308"/>
      <c r="AR92" s="308"/>
      <c r="AS92" s="308"/>
      <c r="AT92" s="308"/>
      <c r="AU92" s="308"/>
      <c r="AV92" s="308"/>
      <c r="AW92" s="308"/>
      <c r="AX92" s="308"/>
      <c r="AY92" s="308"/>
      <c r="AZ92" s="308"/>
      <c r="BA92" s="308"/>
      <c r="BB92" s="308"/>
      <c r="BC92" s="308"/>
    </row>
    <row r="93" spans="1:55" x14ac:dyDescent="0.2">
      <c r="A93" s="308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08"/>
      <c r="AM93" s="308"/>
      <c r="AN93" s="308"/>
      <c r="AO93" s="308"/>
      <c r="AP93" s="308"/>
      <c r="AQ93" s="308"/>
      <c r="AR93" s="308"/>
      <c r="AS93" s="308"/>
      <c r="AT93" s="308"/>
      <c r="AU93" s="308"/>
      <c r="AV93" s="308"/>
      <c r="AW93" s="308"/>
      <c r="AX93" s="308"/>
      <c r="AY93" s="308"/>
      <c r="AZ93" s="308"/>
      <c r="BA93" s="308"/>
      <c r="BB93" s="308"/>
      <c r="BC93" s="308"/>
    </row>
    <row r="94" spans="1:55" x14ac:dyDescent="0.2">
      <c r="A94" s="308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308"/>
      <c r="AF94" s="308"/>
      <c r="AG94" s="308"/>
      <c r="AH94" s="308"/>
      <c r="AI94" s="308"/>
      <c r="AJ94" s="308"/>
      <c r="AK94" s="308"/>
      <c r="AL94" s="308"/>
      <c r="AM94" s="308"/>
      <c r="AN94" s="308"/>
      <c r="AO94" s="308"/>
      <c r="AP94" s="308"/>
      <c r="AQ94" s="308"/>
      <c r="AR94" s="308"/>
      <c r="AS94" s="308"/>
      <c r="AT94" s="308"/>
      <c r="AU94" s="308"/>
      <c r="AV94" s="308"/>
      <c r="AW94" s="308"/>
      <c r="AX94" s="308"/>
      <c r="AY94" s="308"/>
      <c r="AZ94" s="308"/>
      <c r="BA94" s="308"/>
      <c r="BB94" s="308"/>
      <c r="BC94" s="308"/>
    </row>
    <row r="95" spans="1:55" x14ac:dyDescent="0.2">
      <c r="A95" s="308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8"/>
      <c r="AH95" s="308"/>
      <c r="AI95" s="308"/>
      <c r="AJ95" s="308"/>
      <c r="AK95" s="308"/>
      <c r="AL95" s="308"/>
      <c r="AM95" s="308"/>
      <c r="AN95" s="308"/>
      <c r="AO95" s="308"/>
      <c r="AP95" s="308"/>
      <c r="AQ95" s="308"/>
      <c r="AR95" s="308"/>
      <c r="AS95" s="308"/>
      <c r="AT95" s="308"/>
      <c r="AU95" s="308"/>
      <c r="AV95" s="308"/>
      <c r="AW95" s="308"/>
      <c r="AX95" s="308"/>
      <c r="AY95" s="308"/>
      <c r="AZ95" s="308"/>
      <c r="BA95" s="308"/>
      <c r="BB95" s="308"/>
      <c r="BC95" s="308"/>
    </row>
    <row r="96" spans="1:55" x14ac:dyDescent="0.2">
      <c r="A96" s="308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308"/>
      <c r="AJ96" s="308"/>
      <c r="AK96" s="308"/>
      <c r="AL96" s="308"/>
      <c r="AM96" s="308"/>
      <c r="AN96" s="308"/>
      <c r="AO96" s="308"/>
      <c r="AP96" s="308"/>
      <c r="AQ96" s="308"/>
      <c r="AR96" s="308"/>
      <c r="AS96" s="308"/>
      <c r="AT96" s="308"/>
      <c r="AU96" s="308"/>
      <c r="AV96" s="308"/>
      <c r="AW96" s="308"/>
      <c r="AX96" s="308"/>
      <c r="AY96" s="308"/>
      <c r="AZ96" s="308"/>
      <c r="BA96" s="308"/>
      <c r="BB96" s="308"/>
      <c r="BC96" s="308"/>
    </row>
    <row r="97" spans="1:55" x14ac:dyDescent="0.2">
      <c r="A97" s="308"/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8"/>
      <c r="AH97" s="308"/>
      <c r="AI97" s="308"/>
      <c r="AJ97" s="308"/>
      <c r="AK97" s="308"/>
      <c r="AL97" s="308"/>
      <c r="AM97" s="308"/>
      <c r="AN97" s="308"/>
      <c r="AO97" s="308"/>
      <c r="AP97" s="308"/>
      <c r="AQ97" s="308"/>
      <c r="AR97" s="308"/>
      <c r="AS97" s="308"/>
      <c r="AT97" s="308"/>
      <c r="AU97" s="308"/>
      <c r="AV97" s="308"/>
      <c r="AW97" s="308"/>
      <c r="AX97" s="308"/>
      <c r="AY97" s="308"/>
      <c r="AZ97" s="308"/>
      <c r="BA97" s="308"/>
      <c r="BB97" s="308"/>
      <c r="BC97" s="308"/>
    </row>
    <row r="98" spans="1:55" x14ac:dyDescent="0.2">
      <c r="A98" s="308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8"/>
      <c r="AL98" s="308"/>
      <c r="AM98" s="308"/>
      <c r="AN98" s="308"/>
      <c r="AO98" s="308"/>
      <c r="AP98" s="308"/>
      <c r="AQ98" s="308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</row>
    <row r="99" spans="1:55" x14ac:dyDescent="0.2">
      <c r="A99" s="308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8"/>
      <c r="AL99" s="308"/>
      <c r="AM99" s="308"/>
      <c r="AN99" s="308"/>
      <c r="AO99" s="308"/>
      <c r="AP99" s="308"/>
      <c r="AQ99" s="308"/>
      <c r="AR99" s="308"/>
      <c r="AS99" s="308"/>
      <c r="AT99" s="308"/>
      <c r="AU99" s="308"/>
      <c r="AV99" s="308"/>
      <c r="AW99" s="308"/>
      <c r="AX99" s="308"/>
      <c r="AY99" s="308"/>
      <c r="AZ99" s="308"/>
      <c r="BA99" s="308"/>
      <c r="BB99" s="308"/>
      <c r="BC99" s="308"/>
    </row>
    <row r="100" spans="1:55" x14ac:dyDescent="0.2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  <c r="AF100" s="308"/>
      <c r="AG100" s="308"/>
      <c r="AH100" s="308"/>
      <c r="AI100" s="308"/>
      <c r="AJ100" s="308"/>
      <c r="AK100" s="308"/>
      <c r="AL100" s="308"/>
      <c r="AM100" s="308"/>
      <c r="AN100" s="308"/>
      <c r="AO100" s="308"/>
      <c r="AP100" s="308"/>
      <c r="AQ100" s="308"/>
      <c r="AR100" s="308"/>
      <c r="AS100" s="308"/>
      <c r="AT100" s="308"/>
      <c r="AU100" s="308"/>
      <c r="AV100" s="308"/>
      <c r="AW100" s="308"/>
      <c r="AX100" s="308"/>
      <c r="AY100" s="308"/>
      <c r="AZ100" s="308"/>
      <c r="BA100" s="308"/>
      <c r="BB100" s="308"/>
      <c r="BC100" s="308"/>
    </row>
    <row r="101" spans="1:55" x14ac:dyDescent="0.2">
      <c r="A101" s="308"/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08"/>
      <c r="AF101" s="308"/>
      <c r="AG101" s="308"/>
      <c r="AH101" s="308"/>
      <c r="AI101" s="308"/>
      <c r="AJ101" s="308"/>
      <c r="AK101" s="308"/>
      <c r="AL101" s="308"/>
      <c r="AM101" s="308"/>
      <c r="AN101" s="308"/>
      <c r="AO101" s="308"/>
      <c r="AP101" s="308"/>
      <c r="AQ101" s="308"/>
      <c r="AR101" s="308"/>
      <c r="AS101" s="308"/>
      <c r="AT101" s="308"/>
      <c r="AU101" s="308"/>
      <c r="AV101" s="308"/>
      <c r="AW101" s="308"/>
      <c r="AX101" s="308"/>
      <c r="AY101" s="308"/>
      <c r="AZ101" s="308"/>
      <c r="BA101" s="308"/>
      <c r="BB101" s="308"/>
      <c r="BC101" s="308"/>
    </row>
    <row r="102" spans="1:55" x14ac:dyDescent="0.2">
      <c r="A102" s="308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08"/>
      <c r="AD102" s="308"/>
      <c r="AE102" s="308"/>
      <c r="AF102" s="308"/>
      <c r="AG102" s="308"/>
      <c r="AH102" s="308"/>
      <c r="AI102" s="308"/>
      <c r="AJ102" s="308"/>
      <c r="AK102" s="308"/>
      <c r="AL102" s="308"/>
      <c r="AM102" s="308"/>
      <c r="AN102" s="308"/>
      <c r="AO102" s="308"/>
      <c r="AP102" s="308"/>
      <c r="AQ102" s="308"/>
      <c r="AR102" s="308"/>
      <c r="AS102" s="308"/>
      <c r="AT102" s="308"/>
      <c r="AU102" s="308"/>
      <c r="AV102" s="308"/>
      <c r="AW102" s="308"/>
      <c r="AX102" s="308"/>
      <c r="AY102" s="308"/>
      <c r="AZ102" s="308"/>
      <c r="BA102" s="308"/>
      <c r="BB102" s="308"/>
      <c r="BC102" s="308"/>
    </row>
    <row r="103" spans="1:55" x14ac:dyDescent="0.2">
      <c r="A103" s="308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8"/>
      <c r="AL103" s="308"/>
      <c r="AM103" s="308"/>
      <c r="AN103" s="308"/>
      <c r="AO103" s="308"/>
      <c r="AP103" s="308"/>
      <c r="AQ103" s="308"/>
      <c r="AR103" s="308"/>
      <c r="AS103" s="308"/>
      <c r="AT103" s="308"/>
      <c r="AU103" s="308"/>
      <c r="AV103" s="308"/>
      <c r="AW103" s="308"/>
      <c r="AX103" s="308"/>
      <c r="AY103" s="308"/>
      <c r="AZ103" s="308"/>
      <c r="BA103" s="308"/>
      <c r="BB103" s="308"/>
      <c r="BC103" s="308"/>
    </row>
  </sheetData>
  <mergeCells count="22">
    <mergeCell ref="J3:R3"/>
    <mergeCell ref="W6:W7"/>
    <mergeCell ref="A1:BC1"/>
    <mergeCell ref="V3:AI3"/>
    <mergeCell ref="AJ3:AO3"/>
    <mergeCell ref="A2:B2"/>
    <mergeCell ref="A3:A9"/>
    <mergeCell ref="C3:D3"/>
    <mergeCell ref="E3:E9"/>
    <mergeCell ref="F3:F9"/>
    <mergeCell ref="AQ3:BB3"/>
    <mergeCell ref="AN5:AN8"/>
    <mergeCell ref="AV5:AV8"/>
    <mergeCell ref="AB6:AB7"/>
    <mergeCell ref="AD6:AD7"/>
    <mergeCell ref="AO6:AO7"/>
    <mergeCell ref="A65:A79"/>
    <mergeCell ref="E10:E16"/>
    <mergeCell ref="E17:E21"/>
    <mergeCell ref="A18:B18"/>
    <mergeCell ref="A20:B20"/>
    <mergeCell ref="A27:A54"/>
  </mergeCells>
  <phoneticPr fontId="4"/>
  <printOptions horizontalCentered="1"/>
  <pageMargins left="0.39370078740157483" right="0.39370078740157483" top="0.59055118110236227" bottom="0.39370078740157483" header="0" footer="0.19685039370078741"/>
  <pageSetup paperSize="9" scale="55" firstPageNumber="12" fitToWidth="2" orientation="portrait" useFirstPageNumber="1" r:id="rId1"/>
  <headerFooter scaleWithDoc="0">
    <oddFooter>&amp;C&amp;"ＭＳ ゴシック,標準"&amp;8－ &amp;P －</oddFooter>
  </headerFooter>
  <colBreaks count="1" manualBreakCount="1">
    <brk id="21" max="8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80"/>
  <sheetViews>
    <sheetView tabSelected="1" view="pageBreakPreview" topLeftCell="D35" zoomScale="55" zoomScaleNormal="40" zoomScaleSheetLayoutView="55" zoomScalePageLayoutView="55" workbookViewId="0">
      <selection sqref="A1:AK1"/>
    </sheetView>
  </sheetViews>
  <sheetFormatPr defaultRowHeight="13.5" x14ac:dyDescent="0.2"/>
  <cols>
    <col min="1" max="1" width="4.19921875" style="364" customWidth="1"/>
    <col min="2" max="2" width="7.3984375" style="364" customWidth="1"/>
    <col min="3" max="3" width="15.19921875" style="372" customWidth="1"/>
    <col min="4" max="4" width="5.296875" style="364" customWidth="1"/>
    <col min="5" max="16" width="7.69921875" style="364" customWidth="1"/>
    <col min="17" max="17" width="4.19921875" style="364" customWidth="1"/>
    <col min="18" max="32" width="6.8984375" style="364" customWidth="1"/>
    <col min="33" max="35" width="9.19921875" style="364" customWidth="1"/>
    <col min="36" max="38" width="5.5" style="364" customWidth="1"/>
    <col min="39" max="39" width="11.09765625" style="364" customWidth="1"/>
    <col min="40" max="16384" width="8.796875" style="364"/>
  </cols>
  <sheetData>
    <row r="1" spans="1:39" ht="43.5" x14ac:dyDescent="0.2">
      <c r="A1" s="958" t="s">
        <v>349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/>
      <c r="AH1" s="958"/>
      <c r="AI1" s="958"/>
      <c r="AJ1" s="958"/>
      <c r="AK1" s="958"/>
      <c r="AL1" s="958"/>
      <c r="AM1" s="958"/>
    </row>
    <row r="2" spans="1:39" ht="28.5" x14ac:dyDescent="0.2">
      <c r="A2" s="167" t="s">
        <v>505</v>
      </c>
      <c r="B2" s="168"/>
      <c r="C2" s="365"/>
      <c r="D2" s="169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</row>
    <row r="3" spans="1:39" ht="19.5" customHeight="1" x14ac:dyDescent="0.2">
      <c r="A3" s="959" t="s">
        <v>350</v>
      </c>
      <c r="B3" s="960"/>
      <c r="C3" s="965" t="s">
        <v>351</v>
      </c>
      <c r="D3" s="968" t="s">
        <v>352</v>
      </c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 t="s">
        <v>353</v>
      </c>
      <c r="R3" s="969"/>
      <c r="S3" s="969"/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  <c r="AF3" s="969"/>
      <c r="AG3" s="970" t="s">
        <v>506</v>
      </c>
      <c r="AH3" s="970"/>
      <c r="AI3" s="970"/>
      <c r="AJ3" s="969" t="s">
        <v>354</v>
      </c>
      <c r="AK3" s="969"/>
      <c r="AL3" s="969"/>
      <c r="AM3" s="975" t="s">
        <v>355</v>
      </c>
    </row>
    <row r="4" spans="1:39" ht="8.25" customHeight="1" x14ac:dyDescent="0.2">
      <c r="A4" s="961"/>
      <c r="B4" s="962"/>
      <c r="C4" s="966"/>
      <c r="D4" s="983" t="s">
        <v>363</v>
      </c>
      <c r="E4" s="969" t="s">
        <v>356</v>
      </c>
      <c r="F4" s="969"/>
      <c r="G4" s="969"/>
      <c r="H4" s="975" t="s">
        <v>357</v>
      </c>
      <c r="I4" s="975"/>
      <c r="J4" s="975"/>
      <c r="K4" s="969" t="s">
        <v>358</v>
      </c>
      <c r="L4" s="969"/>
      <c r="M4" s="969"/>
      <c r="N4" s="975" t="s">
        <v>359</v>
      </c>
      <c r="O4" s="975"/>
      <c r="P4" s="975"/>
      <c r="Q4" s="977" t="s">
        <v>363</v>
      </c>
      <c r="R4" s="975" t="s">
        <v>356</v>
      </c>
      <c r="S4" s="975"/>
      <c r="T4" s="975"/>
      <c r="U4" s="975" t="s">
        <v>360</v>
      </c>
      <c r="V4" s="975"/>
      <c r="W4" s="975"/>
      <c r="X4" s="975" t="s">
        <v>361</v>
      </c>
      <c r="Y4" s="975"/>
      <c r="Z4" s="975"/>
      <c r="AA4" s="969" t="s">
        <v>362</v>
      </c>
      <c r="AB4" s="969"/>
      <c r="AC4" s="969"/>
      <c r="AD4" s="975" t="s">
        <v>359</v>
      </c>
      <c r="AE4" s="975"/>
      <c r="AF4" s="975"/>
      <c r="AG4" s="971"/>
      <c r="AH4" s="971"/>
      <c r="AI4" s="971"/>
      <c r="AJ4" s="973"/>
      <c r="AK4" s="973"/>
      <c r="AL4" s="973"/>
      <c r="AM4" s="973"/>
    </row>
    <row r="5" spans="1:39" ht="8.25" customHeight="1" x14ac:dyDescent="0.2">
      <c r="A5" s="961"/>
      <c r="B5" s="962"/>
      <c r="C5" s="966"/>
      <c r="D5" s="984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8"/>
      <c r="R5" s="973"/>
      <c r="S5" s="973"/>
      <c r="T5" s="973"/>
      <c r="U5" s="973"/>
      <c r="V5" s="973"/>
      <c r="W5" s="973"/>
      <c r="X5" s="973"/>
      <c r="Y5" s="973"/>
      <c r="Z5" s="973"/>
      <c r="AA5" s="973"/>
      <c r="AB5" s="973"/>
      <c r="AC5" s="973"/>
      <c r="AD5" s="973"/>
      <c r="AE5" s="973"/>
      <c r="AF5" s="973"/>
      <c r="AG5" s="971"/>
      <c r="AH5" s="971"/>
      <c r="AI5" s="971"/>
      <c r="AJ5" s="973"/>
      <c r="AK5" s="973"/>
      <c r="AL5" s="973"/>
      <c r="AM5" s="973"/>
    </row>
    <row r="6" spans="1:39" ht="8.25" customHeight="1" x14ac:dyDescent="0.2">
      <c r="A6" s="961"/>
      <c r="B6" s="962"/>
      <c r="C6" s="966"/>
      <c r="D6" s="984"/>
      <c r="E6" s="973"/>
      <c r="F6" s="973"/>
      <c r="G6" s="973"/>
      <c r="H6" s="973"/>
      <c r="I6" s="973"/>
      <c r="J6" s="973"/>
      <c r="K6" s="973"/>
      <c r="L6" s="973"/>
      <c r="M6" s="973"/>
      <c r="N6" s="973"/>
      <c r="O6" s="973"/>
      <c r="P6" s="973"/>
      <c r="Q6" s="978"/>
      <c r="R6" s="976"/>
      <c r="S6" s="976"/>
      <c r="T6" s="976"/>
      <c r="U6" s="976"/>
      <c r="V6" s="976"/>
      <c r="W6" s="976"/>
      <c r="X6" s="976"/>
      <c r="Y6" s="976"/>
      <c r="Z6" s="976"/>
      <c r="AA6" s="976"/>
      <c r="AB6" s="976"/>
      <c r="AC6" s="976"/>
      <c r="AD6" s="976"/>
      <c r="AE6" s="976"/>
      <c r="AF6" s="976"/>
      <c r="AG6" s="972"/>
      <c r="AH6" s="972"/>
      <c r="AI6" s="972"/>
      <c r="AJ6" s="974"/>
      <c r="AK6" s="974"/>
      <c r="AL6" s="974"/>
      <c r="AM6" s="973"/>
    </row>
    <row r="7" spans="1:39" ht="8.25" customHeight="1" x14ac:dyDescent="0.2">
      <c r="A7" s="961"/>
      <c r="B7" s="962"/>
      <c r="C7" s="966"/>
      <c r="D7" s="984"/>
      <c r="E7" s="969" t="s">
        <v>140</v>
      </c>
      <c r="F7" s="975" t="s">
        <v>141</v>
      </c>
      <c r="G7" s="969" t="s">
        <v>364</v>
      </c>
      <c r="H7" s="969" t="s">
        <v>140</v>
      </c>
      <c r="I7" s="975" t="s">
        <v>141</v>
      </c>
      <c r="J7" s="969" t="s">
        <v>364</v>
      </c>
      <c r="K7" s="969" t="s">
        <v>140</v>
      </c>
      <c r="L7" s="975" t="s">
        <v>141</v>
      </c>
      <c r="M7" s="969" t="s">
        <v>364</v>
      </c>
      <c r="N7" s="969" t="s">
        <v>140</v>
      </c>
      <c r="O7" s="975" t="s">
        <v>141</v>
      </c>
      <c r="P7" s="969" t="s">
        <v>364</v>
      </c>
      <c r="Q7" s="978"/>
      <c r="R7" s="975" t="s">
        <v>140</v>
      </c>
      <c r="S7" s="975" t="s">
        <v>141</v>
      </c>
      <c r="T7" s="975" t="s">
        <v>1</v>
      </c>
      <c r="U7" s="975" t="s">
        <v>140</v>
      </c>
      <c r="V7" s="975" t="s">
        <v>141</v>
      </c>
      <c r="W7" s="975" t="s">
        <v>1</v>
      </c>
      <c r="X7" s="975" t="s">
        <v>140</v>
      </c>
      <c r="Y7" s="975" t="s">
        <v>141</v>
      </c>
      <c r="Z7" s="975" t="s">
        <v>1</v>
      </c>
      <c r="AA7" s="975" t="s">
        <v>140</v>
      </c>
      <c r="AB7" s="975" t="s">
        <v>141</v>
      </c>
      <c r="AC7" s="975" t="s">
        <v>1</v>
      </c>
      <c r="AD7" s="975" t="s">
        <v>140</v>
      </c>
      <c r="AE7" s="975" t="s">
        <v>141</v>
      </c>
      <c r="AF7" s="975" t="s">
        <v>1</v>
      </c>
      <c r="AG7" s="975" t="s">
        <v>140</v>
      </c>
      <c r="AH7" s="975" t="s">
        <v>141</v>
      </c>
      <c r="AI7" s="975" t="s">
        <v>1</v>
      </c>
      <c r="AJ7" s="969" t="s">
        <v>140</v>
      </c>
      <c r="AK7" s="969" t="s">
        <v>141</v>
      </c>
      <c r="AL7" s="969" t="s">
        <v>1</v>
      </c>
      <c r="AM7" s="973"/>
    </row>
    <row r="8" spans="1:39" ht="8.25" customHeight="1" x14ac:dyDescent="0.2">
      <c r="A8" s="961"/>
      <c r="B8" s="962"/>
      <c r="C8" s="966"/>
      <c r="D8" s="984"/>
      <c r="E8" s="973"/>
      <c r="F8" s="973"/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978"/>
      <c r="R8" s="973"/>
      <c r="S8" s="973"/>
      <c r="T8" s="973"/>
      <c r="U8" s="973"/>
      <c r="V8" s="973"/>
      <c r="W8" s="973"/>
      <c r="X8" s="973"/>
      <c r="Y8" s="973"/>
      <c r="Z8" s="973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973"/>
      <c r="AL8" s="973"/>
      <c r="AM8" s="973"/>
    </row>
    <row r="9" spans="1:39" ht="8.25" customHeight="1" x14ac:dyDescent="0.2">
      <c r="A9" s="963"/>
      <c r="B9" s="964"/>
      <c r="C9" s="967"/>
      <c r="D9" s="985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9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</row>
    <row r="10" spans="1:39" ht="41.25" customHeight="1" x14ac:dyDescent="0.2">
      <c r="A10" s="1008" t="s">
        <v>219</v>
      </c>
      <c r="B10" s="1009"/>
      <c r="C10" s="1010"/>
      <c r="D10" s="487">
        <v>190</v>
      </c>
      <c r="E10" s="487">
        <f t="shared" ref="E10:P10" si="0">E11+E12+E25+E49+E56+E63+E69+E70+E71+E72+E73+E74+E75+E76+E77+E78</f>
        <v>11970</v>
      </c>
      <c r="F10" s="487">
        <f t="shared" si="0"/>
        <v>11278</v>
      </c>
      <c r="G10" s="487">
        <f t="shared" si="0"/>
        <v>23248</v>
      </c>
      <c r="H10" s="487">
        <f t="shared" si="0"/>
        <v>12207</v>
      </c>
      <c r="I10" s="487">
        <f t="shared" si="0"/>
        <v>11587</v>
      </c>
      <c r="J10" s="487">
        <f t="shared" si="0"/>
        <v>23794</v>
      </c>
      <c r="K10" s="487">
        <f t="shared" si="0"/>
        <v>12584</v>
      </c>
      <c r="L10" s="487">
        <f t="shared" si="0"/>
        <v>12242</v>
      </c>
      <c r="M10" s="487">
        <f t="shared" si="0"/>
        <v>24826</v>
      </c>
      <c r="N10" s="487">
        <f t="shared" si="0"/>
        <v>36761</v>
      </c>
      <c r="O10" s="487">
        <f t="shared" si="0"/>
        <v>35107</v>
      </c>
      <c r="P10" s="487">
        <f t="shared" si="0"/>
        <v>71868</v>
      </c>
      <c r="Q10" s="487">
        <v>32</v>
      </c>
      <c r="R10" s="487">
        <f t="shared" ref="R10:AM10" si="1">R11+R12+R25+R49+R56+R63+R69+R70+R71+R72+R73+R74+R75+R76+R77+R78</f>
        <v>358</v>
      </c>
      <c r="S10" s="487">
        <f t="shared" si="1"/>
        <v>299</v>
      </c>
      <c r="T10" s="487">
        <f t="shared" si="1"/>
        <v>657</v>
      </c>
      <c r="U10" s="487">
        <f t="shared" si="1"/>
        <v>355</v>
      </c>
      <c r="V10" s="487">
        <f t="shared" si="1"/>
        <v>230</v>
      </c>
      <c r="W10" s="487">
        <f t="shared" si="1"/>
        <v>585</v>
      </c>
      <c r="X10" s="487">
        <f t="shared" si="1"/>
        <v>312</v>
      </c>
      <c r="Y10" s="487">
        <f t="shared" si="1"/>
        <v>198</v>
      </c>
      <c r="Z10" s="487">
        <f t="shared" si="1"/>
        <v>510</v>
      </c>
      <c r="AA10" s="487">
        <f t="shared" si="1"/>
        <v>227</v>
      </c>
      <c r="AB10" s="487">
        <f t="shared" si="1"/>
        <v>124</v>
      </c>
      <c r="AC10" s="487">
        <f t="shared" si="1"/>
        <v>351</v>
      </c>
      <c r="AD10" s="487">
        <f t="shared" si="1"/>
        <v>1252</v>
      </c>
      <c r="AE10" s="487">
        <f t="shared" si="1"/>
        <v>851</v>
      </c>
      <c r="AF10" s="487">
        <f t="shared" si="1"/>
        <v>2103</v>
      </c>
      <c r="AG10" s="487">
        <f t="shared" si="1"/>
        <v>38013</v>
      </c>
      <c r="AH10" s="487">
        <f t="shared" si="1"/>
        <v>35958</v>
      </c>
      <c r="AI10" s="487">
        <f t="shared" si="1"/>
        <v>73971</v>
      </c>
      <c r="AJ10" s="487">
        <f t="shared" si="1"/>
        <v>71</v>
      </c>
      <c r="AK10" s="487">
        <f t="shared" si="1"/>
        <v>233</v>
      </c>
      <c r="AL10" s="487">
        <f t="shared" si="1"/>
        <v>304</v>
      </c>
      <c r="AM10" s="487">
        <f t="shared" si="1"/>
        <v>74275</v>
      </c>
    </row>
    <row r="11" spans="1:39" ht="23.25" customHeight="1" x14ac:dyDescent="0.2">
      <c r="A11" s="980" t="s">
        <v>365</v>
      </c>
      <c r="B11" s="981"/>
      <c r="C11" s="982"/>
      <c r="D11" s="487">
        <v>137</v>
      </c>
      <c r="E11" s="488">
        <v>8025</v>
      </c>
      <c r="F11" s="487">
        <v>8097</v>
      </c>
      <c r="G11" s="488">
        <v>16122</v>
      </c>
      <c r="H11" s="488">
        <v>8158</v>
      </c>
      <c r="I11" s="488">
        <v>8389</v>
      </c>
      <c r="J11" s="488">
        <v>16547</v>
      </c>
      <c r="K11" s="488">
        <v>8390</v>
      </c>
      <c r="L11" s="488">
        <v>8862</v>
      </c>
      <c r="M11" s="488">
        <v>17252</v>
      </c>
      <c r="N11" s="488">
        <v>24573</v>
      </c>
      <c r="O11" s="488">
        <v>25348</v>
      </c>
      <c r="P11" s="488">
        <v>49921</v>
      </c>
      <c r="Q11" s="487">
        <v>23</v>
      </c>
      <c r="R11" s="488">
        <v>192</v>
      </c>
      <c r="S11" s="489">
        <v>189</v>
      </c>
      <c r="T11" s="488">
        <v>381</v>
      </c>
      <c r="U11" s="488">
        <v>165</v>
      </c>
      <c r="V11" s="488">
        <v>143</v>
      </c>
      <c r="W11" s="488">
        <v>308</v>
      </c>
      <c r="X11" s="488">
        <v>166</v>
      </c>
      <c r="Y11" s="488">
        <v>122</v>
      </c>
      <c r="Z11" s="488">
        <v>288</v>
      </c>
      <c r="AA11" s="488">
        <v>119</v>
      </c>
      <c r="AB11" s="488">
        <v>101</v>
      </c>
      <c r="AC11" s="488">
        <v>220</v>
      </c>
      <c r="AD11" s="488">
        <v>642</v>
      </c>
      <c r="AE11" s="488">
        <v>555</v>
      </c>
      <c r="AF11" s="488">
        <v>1197</v>
      </c>
      <c r="AG11" s="489">
        <f>N11+AD11</f>
        <v>25215</v>
      </c>
      <c r="AH11" s="489">
        <f>O11+AE11</f>
        <v>25903</v>
      </c>
      <c r="AI11" s="489">
        <f>P11+AF11</f>
        <v>51118</v>
      </c>
      <c r="AJ11" s="488">
        <v>0</v>
      </c>
      <c r="AK11" s="488">
        <v>0</v>
      </c>
      <c r="AL11" s="490">
        <v>0</v>
      </c>
      <c r="AM11" s="488">
        <f>AI11+AL11</f>
        <v>51118</v>
      </c>
    </row>
    <row r="12" spans="1:39" ht="21" customHeight="1" x14ac:dyDescent="0.2">
      <c r="A12" s="989" t="s">
        <v>507</v>
      </c>
      <c r="B12" s="992" t="s">
        <v>508</v>
      </c>
      <c r="C12" s="491" t="s">
        <v>1</v>
      </c>
      <c r="D12" s="492">
        <f t="shared" ref="D12:AL12" si="2">SUM(D13:D24)</f>
        <v>36</v>
      </c>
      <c r="E12" s="492">
        <f t="shared" si="2"/>
        <v>488</v>
      </c>
      <c r="F12" s="492">
        <f t="shared" si="2"/>
        <v>386</v>
      </c>
      <c r="G12" s="492">
        <f t="shared" si="2"/>
        <v>874</v>
      </c>
      <c r="H12" s="492">
        <f t="shared" si="2"/>
        <v>494</v>
      </c>
      <c r="I12" s="492">
        <f t="shared" si="2"/>
        <v>365</v>
      </c>
      <c r="J12" s="492">
        <f t="shared" si="2"/>
        <v>859</v>
      </c>
      <c r="K12" s="492">
        <f t="shared" si="2"/>
        <v>519</v>
      </c>
      <c r="L12" s="492">
        <f t="shared" si="2"/>
        <v>409</v>
      </c>
      <c r="M12" s="492">
        <f t="shared" si="2"/>
        <v>928</v>
      </c>
      <c r="N12" s="492">
        <f t="shared" si="2"/>
        <v>1501</v>
      </c>
      <c r="O12" s="492">
        <f t="shared" si="2"/>
        <v>1160</v>
      </c>
      <c r="P12" s="492">
        <f t="shared" si="2"/>
        <v>2661</v>
      </c>
      <c r="Q12" s="492">
        <f t="shared" si="2"/>
        <v>0</v>
      </c>
      <c r="R12" s="492">
        <f t="shared" si="2"/>
        <v>0</v>
      </c>
      <c r="S12" s="493">
        <f t="shared" si="2"/>
        <v>0</v>
      </c>
      <c r="T12" s="492">
        <f t="shared" si="2"/>
        <v>0</v>
      </c>
      <c r="U12" s="492">
        <f t="shared" si="2"/>
        <v>0</v>
      </c>
      <c r="V12" s="492">
        <f t="shared" si="2"/>
        <v>0</v>
      </c>
      <c r="W12" s="492">
        <f t="shared" si="2"/>
        <v>0</v>
      </c>
      <c r="X12" s="492">
        <f t="shared" si="2"/>
        <v>0</v>
      </c>
      <c r="Y12" s="492">
        <f t="shared" si="2"/>
        <v>0</v>
      </c>
      <c r="Z12" s="492">
        <f t="shared" si="2"/>
        <v>0</v>
      </c>
      <c r="AA12" s="492">
        <f t="shared" si="2"/>
        <v>0</v>
      </c>
      <c r="AB12" s="492">
        <f t="shared" si="2"/>
        <v>0</v>
      </c>
      <c r="AC12" s="492">
        <f t="shared" si="2"/>
        <v>0</v>
      </c>
      <c r="AD12" s="492">
        <f>SUM(AD13:AD24)</f>
        <v>0</v>
      </c>
      <c r="AE12" s="492">
        <f t="shared" si="2"/>
        <v>0</v>
      </c>
      <c r="AF12" s="492">
        <f t="shared" si="2"/>
        <v>0</v>
      </c>
      <c r="AG12" s="492">
        <f t="shared" si="2"/>
        <v>1501</v>
      </c>
      <c r="AH12" s="492">
        <f t="shared" si="2"/>
        <v>1160</v>
      </c>
      <c r="AI12" s="492">
        <f>SUM(AI13:AI24)</f>
        <v>2661</v>
      </c>
      <c r="AJ12" s="492">
        <f t="shared" si="2"/>
        <v>16</v>
      </c>
      <c r="AK12" s="492">
        <f t="shared" si="2"/>
        <v>5</v>
      </c>
      <c r="AL12" s="492">
        <f t="shared" si="2"/>
        <v>21</v>
      </c>
      <c r="AM12" s="492">
        <f>SUM(AM13:AM24)</f>
        <v>2682</v>
      </c>
    </row>
    <row r="13" spans="1:39" ht="21" customHeight="1" x14ac:dyDescent="0.2">
      <c r="A13" s="990"/>
      <c r="B13" s="993"/>
      <c r="C13" s="494" t="s">
        <v>509</v>
      </c>
      <c r="D13" s="495">
        <v>12</v>
      </c>
      <c r="E13" s="495">
        <v>173</v>
      </c>
      <c r="F13" s="495">
        <v>87</v>
      </c>
      <c r="G13" s="495">
        <v>260</v>
      </c>
      <c r="H13" s="495">
        <v>157</v>
      </c>
      <c r="I13" s="495">
        <v>67</v>
      </c>
      <c r="J13" s="495">
        <v>224</v>
      </c>
      <c r="K13" s="495">
        <v>175</v>
      </c>
      <c r="L13" s="495">
        <v>75</v>
      </c>
      <c r="M13" s="495">
        <v>250</v>
      </c>
      <c r="N13" s="495">
        <v>505</v>
      </c>
      <c r="O13" s="495">
        <v>229</v>
      </c>
      <c r="P13" s="495">
        <v>734</v>
      </c>
      <c r="Q13" s="495">
        <v>0</v>
      </c>
      <c r="R13" s="495">
        <v>0</v>
      </c>
      <c r="S13" s="495">
        <v>0</v>
      </c>
      <c r="T13" s="495">
        <v>0</v>
      </c>
      <c r="U13" s="495">
        <v>0</v>
      </c>
      <c r="V13" s="495">
        <v>0</v>
      </c>
      <c r="W13" s="495">
        <v>0</v>
      </c>
      <c r="X13" s="495">
        <v>0</v>
      </c>
      <c r="Y13" s="495">
        <v>0</v>
      </c>
      <c r="Z13" s="495">
        <v>0</v>
      </c>
      <c r="AA13" s="495">
        <v>0</v>
      </c>
      <c r="AB13" s="495">
        <v>0</v>
      </c>
      <c r="AC13" s="495">
        <v>0</v>
      </c>
      <c r="AD13" s="495">
        <v>0</v>
      </c>
      <c r="AE13" s="495">
        <v>0</v>
      </c>
      <c r="AF13" s="495">
        <v>0</v>
      </c>
      <c r="AG13" s="496">
        <f t="shared" ref="AG13:AI24" si="3">N13+AD13</f>
        <v>505</v>
      </c>
      <c r="AH13" s="496">
        <f t="shared" si="3"/>
        <v>229</v>
      </c>
      <c r="AI13" s="496">
        <f>P13+AF13</f>
        <v>734</v>
      </c>
      <c r="AJ13" s="495">
        <v>0</v>
      </c>
      <c r="AK13" s="495">
        <v>0</v>
      </c>
      <c r="AL13" s="495">
        <v>0</v>
      </c>
      <c r="AM13" s="495">
        <f>AI13+AL13</f>
        <v>734</v>
      </c>
    </row>
    <row r="14" spans="1:39" ht="21" customHeight="1" x14ac:dyDescent="0.2">
      <c r="A14" s="990"/>
      <c r="B14" s="993"/>
      <c r="C14" s="494" t="s">
        <v>510</v>
      </c>
      <c r="D14" s="495">
        <v>3</v>
      </c>
      <c r="E14" s="495">
        <v>21</v>
      </c>
      <c r="F14" s="495">
        <v>7</v>
      </c>
      <c r="G14" s="495">
        <v>28</v>
      </c>
      <c r="H14" s="495">
        <v>18</v>
      </c>
      <c r="I14" s="495">
        <v>15</v>
      </c>
      <c r="J14" s="495">
        <v>33</v>
      </c>
      <c r="K14" s="495">
        <v>20</v>
      </c>
      <c r="L14" s="495">
        <v>22</v>
      </c>
      <c r="M14" s="495">
        <v>42</v>
      </c>
      <c r="N14" s="495">
        <v>59</v>
      </c>
      <c r="O14" s="495">
        <v>44</v>
      </c>
      <c r="P14" s="495">
        <v>103</v>
      </c>
      <c r="Q14" s="495">
        <v>0</v>
      </c>
      <c r="R14" s="495">
        <v>0</v>
      </c>
      <c r="S14" s="495">
        <v>0</v>
      </c>
      <c r="T14" s="495">
        <v>0</v>
      </c>
      <c r="U14" s="495">
        <v>0</v>
      </c>
      <c r="V14" s="495">
        <v>0</v>
      </c>
      <c r="W14" s="495">
        <v>0</v>
      </c>
      <c r="X14" s="495">
        <v>0</v>
      </c>
      <c r="Y14" s="495">
        <v>0</v>
      </c>
      <c r="Z14" s="495">
        <v>0</v>
      </c>
      <c r="AA14" s="495">
        <v>0</v>
      </c>
      <c r="AB14" s="495">
        <v>0</v>
      </c>
      <c r="AC14" s="495">
        <v>0</v>
      </c>
      <c r="AD14" s="495">
        <v>0</v>
      </c>
      <c r="AE14" s="495">
        <v>0</v>
      </c>
      <c r="AF14" s="495">
        <v>0</v>
      </c>
      <c r="AG14" s="496">
        <f t="shared" si="3"/>
        <v>59</v>
      </c>
      <c r="AH14" s="496">
        <f t="shared" si="3"/>
        <v>44</v>
      </c>
      <c r="AI14" s="496">
        <f t="shared" si="3"/>
        <v>103</v>
      </c>
      <c r="AJ14" s="495">
        <v>9</v>
      </c>
      <c r="AK14" s="495">
        <v>2</v>
      </c>
      <c r="AL14" s="495">
        <v>11</v>
      </c>
      <c r="AM14" s="495">
        <f t="shared" ref="AM14:AM24" si="4">AI14+AL14</f>
        <v>114</v>
      </c>
    </row>
    <row r="15" spans="1:39" ht="21" customHeight="1" x14ac:dyDescent="0.2">
      <c r="A15" s="990"/>
      <c r="B15" s="993"/>
      <c r="C15" s="494" t="s">
        <v>511</v>
      </c>
      <c r="D15" s="495">
        <v>4</v>
      </c>
      <c r="E15" s="495">
        <v>53</v>
      </c>
      <c r="F15" s="495">
        <v>29</v>
      </c>
      <c r="G15" s="495">
        <v>82</v>
      </c>
      <c r="H15" s="495">
        <v>57</v>
      </c>
      <c r="I15" s="495">
        <v>28</v>
      </c>
      <c r="J15" s="495">
        <v>85</v>
      </c>
      <c r="K15" s="495">
        <v>64</v>
      </c>
      <c r="L15" s="495">
        <v>31</v>
      </c>
      <c r="M15" s="495">
        <v>95</v>
      </c>
      <c r="N15" s="495">
        <v>174</v>
      </c>
      <c r="O15" s="495">
        <v>88</v>
      </c>
      <c r="P15" s="495">
        <v>262</v>
      </c>
      <c r="Q15" s="495">
        <v>0</v>
      </c>
      <c r="R15" s="495">
        <v>0</v>
      </c>
      <c r="S15" s="495">
        <v>0</v>
      </c>
      <c r="T15" s="495">
        <v>0</v>
      </c>
      <c r="U15" s="495">
        <v>0</v>
      </c>
      <c r="V15" s="495">
        <v>0</v>
      </c>
      <c r="W15" s="495">
        <v>0</v>
      </c>
      <c r="X15" s="495">
        <v>0</v>
      </c>
      <c r="Y15" s="495">
        <v>0</v>
      </c>
      <c r="Z15" s="495">
        <v>0</v>
      </c>
      <c r="AA15" s="495">
        <v>0</v>
      </c>
      <c r="AB15" s="495">
        <v>0</v>
      </c>
      <c r="AC15" s="495">
        <v>0</v>
      </c>
      <c r="AD15" s="495">
        <v>0</v>
      </c>
      <c r="AE15" s="495">
        <v>0</v>
      </c>
      <c r="AF15" s="495">
        <v>0</v>
      </c>
      <c r="AG15" s="496">
        <f t="shared" si="3"/>
        <v>174</v>
      </c>
      <c r="AH15" s="496">
        <f t="shared" si="3"/>
        <v>88</v>
      </c>
      <c r="AI15" s="496">
        <f t="shared" si="3"/>
        <v>262</v>
      </c>
      <c r="AJ15" s="495">
        <v>7</v>
      </c>
      <c r="AK15" s="495">
        <v>3</v>
      </c>
      <c r="AL15" s="495">
        <v>10</v>
      </c>
      <c r="AM15" s="495">
        <f t="shared" si="4"/>
        <v>272</v>
      </c>
    </row>
    <row r="16" spans="1:39" ht="21" customHeight="1" x14ac:dyDescent="0.2">
      <c r="A16" s="990"/>
      <c r="B16" s="993"/>
      <c r="C16" s="494" t="s">
        <v>512</v>
      </c>
      <c r="D16" s="495">
        <v>5</v>
      </c>
      <c r="E16" s="495">
        <v>41</v>
      </c>
      <c r="F16" s="495">
        <v>128</v>
      </c>
      <c r="G16" s="495">
        <v>169</v>
      </c>
      <c r="H16" s="495">
        <v>60</v>
      </c>
      <c r="I16" s="495">
        <v>113</v>
      </c>
      <c r="J16" s="495">
        <v>173</v>
      </c>
      <c r="K16" s="495">
        <v>38</v>
      </c>
      <c r="L16" s="495">
        <v>125</v>
      </c>
      <c r="M16" s="495">
        <v>163</v>
      </c>
      <c r="N16" s="495">
        <v>139</v>
      </c>
      <c r="O16" s="495">
        <v>366</v>
      </c>
      <c r="P16" s="495">
        <v>505</v>
      </c>
      <c r="Q16" s="495">
        <v>0</v>
      </c>
      <c r="R16" s="495">
        <v>0</v>
      </c>
      <c r="S16" s="495">
        <v>0</v>
      </c>
      <c r="T16" s="495">
        <v>0</v>
      </c>
      <c r="U16" s="495">
        <v>0</v>
      </c>
      <c r="V16" s="495">
        <v>0</v>
      </c>
      <c r="W16" s="495">
        <v>0</v>
      </c>
      <c r="X16" s="495">
        <v>0</v>
      </c>
      <c r="Y16" s="495">
        <v>0</v>
      </c>
      <c r="Z16" s="495">
        <v>0</v>
      </c>
      <c r="AA16" s="495">
        <v>0</v>
      </c>
      <c r="AB16" s="495">
        <v>0</v>
      </c>
      <c r="AC16" s="495">
        <v>0</v>
      </c>
      <c r="AD16" s="495">
        <v>0</v>
      </c>
      <c r="AE16" s="495">
        <v>0</v>
      </c>
      <c r="AF16" s="495">
        <v>0</v>
      </c>
      <c r="AG16" s="496">
        <f t="shared" si="3"/>
        <v>139</v>
      </c>
      <c r="AH16" s="496">
        <f t="shared" si="3"/>
        <v>366</v>
      </c>
      <c r="AI16" s="496">
        <f t="shared" si="3"/>
        <v>505</v>
      </c>
      <c r="AJ16" s="495">
        <v>0</v>
      </c>
      <c r="AK16" s="495">
        <v>0</v>
      </c>
      <c r="AL16" s="495">
        <v>0</v>
      </c>
      <c r="AM16" s="495">
        <f t="shared" si="4"/>
        <v>505</v>
      </c>
    </row>
    <row r="17" spans="1:39" ht="21" customHeight="1" x14ac:dyDescent="0.2">
      <c r="A17" s="990"/>
      <c r="B17" s="993"/>
      <c r="C17" s="494" t="s">
        <v>513</v>
      </c>
      <c r="D17" s="495">
        <v>2</v>
      </c>
      <c r="E17" s="495">
        <v>65</v>
      </c>
      <c r="F17" s="495">
        <v>6</v>
      </c>
      <c r="G17" s="495">
        <v>71</v>
      </c>
      <c r="H17" s="495">
        <v>62</v>
      </c>
      <c r="I17" s="495">
        <v>6</v>
      </c>
      <c r="J17" s="495">
        <v>68</v>
      </c>
      <c r="K17" s="495">
        <v>79</v>
      </c>
      <c r="L17" s="495">
        <v>1</v>
      </c>
      <c r="M17" s="495">
        <v>80</v>
      </c>
      <c r="N17" s="495">
        <v>206</v>
      </c>
      <c r="O17" s="495">
        <v>13</v>
      </c>
      <c r="P17" s="495">
        <v>219</v>
      </c>
      <c r="Q17" s="495">
        <v>0</v>
      </c>
      <c r="R17" s="495">
        <v>0</v>
      </c>
      <c r="S17" s="495">
        <v>0</v>
      </c>
      <c r="T17" s="495">
        <v>0</v>
      </c>
      <c r="U17" s="495">
        <v>0</v>
      </c>
      <c r="V17" s="495">
        <v>0</v>
      </c>
      <c r="W17" s="495">
        <v>0</v>
      </c>
      <c r="X17" s="495">
        <v>0</v>
      </c>
      <c r="Y17" s="495">
        <v>0</v>
      </c>
      <c r="Z17" s="495">
        <v>0</v>
      </c>
      <c r="AA17" s="495">
        <v>0</v>
      </c>
      <c r="AB17" s="495">
        <v>0</v>
      </c>
      <c r="AC17" s="495">
        <v>0</v>
      </c>
      <c r="AD17" s="495">
        <v>0</v>
      </c>
      <c r="AE17" s="495">
        <v>0</v>
      </c>
      <c r="AF17" s="495">
        <v>0</v>
      </c>
      <c r="AG17" s="496">
        <f t="shared" si="3"/>
        <v>206</v>
      </c>
      <c r="AH17" s="496">
        <f t="shared" si="3"/>
        <v>13</v>
      </c>
      <c r="AI17" s="496">
        <f t="shared" si="3"/>
        <v>219</v>
      </c>
      <c r="AJ17" s="495">
        <v>0</v>
      </c>
      <c r="AK17" s="495">
        <v>0</v>
      </c>
      <c r="AL17" s="495">
        <v>0</v>
      </c>
      <c r="AM17" s="495">
        <f t="shared" si="4"/>
        <v>219</v>
      </c>
    </row>
    <row r="18" spans="1:39" ht="21" customHeight="1" x14ac:dyDescent="0.2">
      <c r="A18" s="990"/>
      <c r="B18" s="993"/>
      <c r="C18" s="494" t="s">
        <v>514</v>
      </c>
      <c r="D18" s="495">
        <v>0</v>
      </c>
      <c r="E18" s="495">
        <v>0</v>
      </c>
      <c r="F18" s="495">
        <v>0</v>
      </c>
      <c r="G18" s="495">
        <v>0</v>
      </c>
      <c r="H18" s="495">
        <v>0</v>
      </c>
      <c r="I18" s="495">
        <v>0</v>
      </c>
      <c r="J18" s="495">
        <v>0</v>
      </c>
      <c r="K18" s="495">
        <v>0</v>
      </c>
      <c r="L18" s="495">
        <v>0</v>
      </c>
      <c r="M18" s="495">
        <v>0</v>
      </c>
      <c r="N18" s="495">
        <v>0</v>
      </c>
      <c r="O18" s="495">
        <v>0</v>
      </c>
      <c r="P18" s="495">
        <v>0</v>
      </c>
      <c r="Q18" s="495">
        <v>0</v>
      </c>
      <c r="R18" s="495">
        <v>0</v>
      </c>
      <c r="S18" s="495">
        <v>0</v>
      </c>
      <c r="T18" s="495">
        <v>0</v>
      </c>
      <c r="U18" s="495">
        <v>0</v>
      </c>
      <c r="V18" s="495">
        <v>0</v>
      </c>
      <c r="W18" s="495">
        <v>0</v>
      </c>
      <c r="X18" s="495">
        <v>0</v>
      </c>
      <c r="Y18" s="495">
        <v>0</v>
      </c>
      <c r="Z18" s="495">
        <v>0</v>
      </c>
      <c r="AA18" s="495">
        <v>0</v>
      </c>
      <c r="AB18" s="495">
        <v>0</v>
      </c>
      <c r="AC18" s="495">
        <v>0</v>
      </c>
      <c r="AD18" s="495">
        <v>0</v>
      </c>
      <c r="AE18" s="495">
        <v>0</v>
      </c>
      <c r="AF18" s="495">
        <v>0</v>
      </c>
      <c r="AG18" s="496">
        <f t="shared" si="3"/>
        <v>0</v>
      </c>
      <c r="AH18" s="496">
        <f t="shared" si="3"/>
        <v>0</v>
      </c>
      <c r="AI18" s="496">
        <f t="shared" si="3"/>
        <v>0</v>
      </c>
      <c r="AJ18" s="495">
        <v>0</v>
      </c>
      <c r="AK18" s="495">
        <v>0</v>
      </c>
      <c r="AL18" s="495">
        <v>0</v>
      </c>
      <c r="AM18" s="495">
        <f t="shared" si="4"/>
        <v>0</v>
      </c>
    </row>
    <row r="19" spans="1:39" ht="21" customHeight="1" x14ac:dyDescent="0.2">
      <c r="A19" s="990"/>
      <c r="B19" s="993"/>
      <c r="C19" s="494" t="s">
        <v>515</v>
      </c>
      <c r="D19" s="495">
        <v>1</v>
      </c>
      <c r="E19" s="495">
        <v>19</v>
      </c>
      <c r="F19" s="495">
        <v>19</v>
      </c>
      <c r="G19" s="495">
        <v>38</v>
      </c>
      <c r="H19" s="495">
        <v>17</v>
      </c>
      <c r="I19" s="495">
        <v>16</v>
      </c>
      <c r="J19" s="495">
        <v>33</v>
      </c>
      <c r="K19" s="495">
        <v>17</v>
      </c>
      <c r="L19" s="495">
        <v>21</v>
      </c>
      <c r="M19" s="495">
        <v>38</v>
      </c>
      <c r="N19" s="495">
        <v>53</v>
      </c>
      <c r="O19" s="495">
        <v>56</v>
      </c>
      <c r="P19" s="495">
        <v>109</v>
      </c>
      <c r="Q19" s="495">
        <v>0</v>
      </c>
      <c r="R19" s="495">
        <v>0</v>
      </c>
      <c r="S19" s="495">
        <v>0</v>
      </c>
      <c r="T19" s="495">
        <v>0</v>
      </c>
      <c r="U19" s="495">
        <v>0</v>
      </c>
      <c r="V19" s="495">
        <v>0</v>
      </c>
      <c r="W19" s="495">
        <v>0</v>
      </c>
      <c r="X19" s="495">
        <v>0</v>
      </c>
      <c r="Y19" s="495">
        <v>0</v>
      </c>
      <c r="Z19" s="495">
        <v>0</v>
      </c>
      <c r="AA19" s="495">
        <v>0</v>
      </c>
      <c r="AB19" s="495">
        <v>0</v>
      </c>
      <c r="AC19" s="495">
        <v>0</v>
      </c>
      <c r="AD19" s="495">
        <v>0</v>
      </c>
      <c r="AE19" s="495">
        <v>0</v>
      </c>
      <c r="AF19" s="495">
        <v>0</v>
      </c>
      <c r="AG19" s="496">
        <f t="shared" si="3"/>
        <v>53</v>
      </c>
      <c r="AH19" s="496">
        <f t="shared" si="3"/>
        <v>56</v>
      </c>
      <c r="AI19" s="496">
        <f t="shared" si="3"/>
        <v>109</v>
      </c>
      <c r="AJ19" s="495">
        <v>0</v>
      </c>
      <c r="AK19" s="495">
        <v>0</v>
      </c>
      <c r="AL19" s="495">
        <v>0</v>
      </c>
      <c r="AM19" s="495">
        <f t="shared" si="4"/>
        <v>109</v>
      </c>
    </row>
    <row r="20" spans="1:39" ht="21" customHeight="1" x14ac:dyDescent="0.2">
      <c r="A20" s="990"/>
      <c r="B20" s="993"/>
      <c r="C20" s="494" t="s">
        <v>516</v>
      </c>
      <c r="D20" s="495">
        <v>3</v>
      </c>
      <c r="E20" s="495">
        <v>99</v>
      </c>
      <c r="F20" s="495">
        <v>21</v>
      </c>
      <c r="G20" s="495">
        <v>120</v>
      </c>
      <c r="H20" s="495">
        <v>98</v>
      </c>
      <c r="I20" s="495">
        <v>17</v>
      </c>
      <c r="J20" s="495">
        <v>115</v>
      </c>
      <c r="K20" s="495">
        <v>97</v>
      </c>
      <c r="L20" s="495">
        <v>20</v>
      </c>
      <c r="M20" s="495">
        <v>117</v>
      </c>
      <c r="N20" s="495">
        <v>294</v>
      </c>
      <c r="O20" s="495">
        <v>58</v>
      </c>
      <c r="P20" s="495">
        <v>352</v>
      </c>
      <c r="Q20" s="495">
        <v>0</v>
      </c>
      <c r="R20" s="495">
        <v>0</v>
      </c>
      <c r="S20" s="495">
        <v>0</v>
      </c>
      <c r="T20" s="495">
        <v>0</v>
      </c>
      <c r="U20" s="495">
        <v>0</v>
      </c>
      <c r="V20" s="495">
        <v>0</v>
      </c>
      <c r="W20" s="495">
        <v>0</v>
      </c>
      <c r="X20" s="495">
        <v>0</v>
      </c>
      <c r="Y20" s="495">
        <v>0</v>
      </c>
      <c r="Z20" s="495">
        <v>0</v>
      </c>
      <c r="AA20" s="495">
        <v>0</v>
      </c>
      <c r="AB20" s="495">
        <v>0</v>
      </c>
      <c r="AC20" s="495">
        <v>0</v>
      </c>
      <c r="AD20" s="495">
        <v>0</v>
      </c>
      <c r="AE20" s="495">
        <v>0</v>
      </c>
      <c r="AF20" s="495">
        <v>0</v>
      </c>
      <c r="AG20" s="496">
        <f t="shared" si="3"/>
        <v>294</v>
      </c>
      <c r="AH20" s="496">
        <f t="shared" si="3"/>
        <v>58</v>
      </c>
      <c r="AI20" s="496">
        <f t="shared" si="3"/>
        <v>352</v>
      </c>
      <c r="AJ20" s="495">
        <v>0</v>
      </c>
      <c r="AK20" s="495">
        <v>0</v>
      </c>
      <c r="AL20" s="495">
        <v>0</v>
      </c>
      <c r="AM20" s="495">
        <f t="shared" si="4"/>
        <v>352</v>
      </c>
    </row>
    <row r="21" spans="1:39" ht="21" customHeight="1" x14ac:dyDescent="0.2">
      <c r="A21" s="990"/>
      <c r="B21" s="993"/>
      <c r="C21" s="494" t="s">
        <v>517</v>
      </c>
      <c r="D21" s="495">
        <v>4</v>
      </c>
      <c r="E21" s="495">
        <v>9</v>
      </c>
      <c r="F21" s="495">
        <v>72</v>
      </c>
      <c r="G21" s="495">
        <v>81</v>
      </c>
      <c r="H21" s="495">
        <v>6</v>
      </c>
      <c r="I21" s="495">
        <v>75</v>
      </c>
      <c r="J21" s="495">
        <v>81</v>
      </c>
      <c r="K21" s="495">
        <v>15</v>
      </c>
      <c r="L21" s="495">
        <v>97</v>
      </c>
      <c r="M21" s="495">
        <v>112</v>
      </c>
      <c r="N21" s="495">
        <v>30</v>
      </c>
      <c r="O21" s="495">
        <v>244</v>
      </c>
      <c r="P21" s="495">
        <v>274</v>
      </c>
      <c r="Q21" s="495">
        <v>0</v>
      </c>
      <c r="R21" s="495">
        <v>0</v>
      </c>
      <c r="S21" s="495">
        <v>0</v>
      </c>
      <c r="T21" s="495">
        <v>0</v>
      </c>
      <c r="U21" s="495">
        <v>0</v>
      </c>
      <c r="V21" s="495">
        <v>0</v>
      </c>
      <c r="W21" s="495">
        <v>0</v>
      </c>
      <c r="X21" s="495">
        <v>0</v>
      </c>
      <c r="Y21" s="495">
        <v>0</v>
      </c>
      <c r="Z21" s="495">
        <v>0</v>
      </c>
      <c r="AA21" s="495">
        <v>0</v>
      </c>
      <c r="AB21" s="495">
        <v>0</v>
      </c>
      <c r="AC21" s="495">
        <v>0</v>
      </c>
      <c r="AD21" s="495">
        <v>0</v>
      </c>
      <c r="AE21" s="495">
        <v>0</v>
      </c>
      <c r="AF21" s="495">
        <v>0</v>
      </c>
      <c r="AG21" s="496">
        <f t="shared" si="3"/>
        <v>30</v>
      </c>
      <c r="AH21" s="496">
        <f t="shared" si="3"/>
        <v>244</v>
      </c>
      <c r="AI21" s="496">
        <f t="shared" si="3"/>
        <v>274</v>
      </c>
      <c r="AJ21" s="495">
        <v>0</v>
      </c>
      <c r="AK21" s="495">
        <v>0</v>
      </c>
      <c r="AL21" s="495">
        <v>0</v>
      </c>
      <c r="AM21" s="495">
        <f t="shared" si="4"/>
        <v>274</v>
      </c>
    </row>
    <row r="22" spans="1:39" ht="21" customHeight="1" x14ac:dyDescent="0.2">
      <c r="A22" s="990"/>
      <c r="B22" s="993"/>
      <c r="C22" s="494" t="s">
        <v>518</v>
      </c>
      <c r="D22" s="495">
        <v>0</v>
      </c>
      <c r="E22" s="495">
        <v>0</v>
      </c>
      <c r="F22" s="495">
        <v>0</v>
      </c>
      <c r="G22" s="495">
        <v>0</v>
      </c>
      <c r="H22" s="495">
        <v>0</v>
      </c>
      <c r="I22" s="495">
        <v>0</v>
      </c>
      <c r="J22" s="495">
        <v>0</v>
      </c>
      <c r="K22" s="495">
        <v>0</v>
      </c>
      <c r="L22" s="495">
        <v>0</v>
      </c>
      <c r="M22" s="495">
        <v>0</v>
      </c>
      <c r="N22" s="495">
        <v>0</v>
      </c>
      <c r="O22" s="495">
        <v>0</v>
      </c>
      <c r="P22" s="495">
        <v>0</v>
      </c>
      <c r="Q22" s="495">
        <v>0</v>
      </c>
      <c r="R22" s="495">
        <v>0</v>
      </c>
      <c r="S22" s="495">
        <v>0</v>
      </c>
      <c r="T22" s="495">
        <v>0</v>
      </c>
      <c r="U22" s="495">
        <v>0</v>
      </c>
      <c r="V22" s="495">
        <v>0</v>
      </c>
      <c r="W22" s="495">
        <v>0</v>
      </c>
      <c r="X22" s="495">
        <v>0</v>
      </c>
      <c r="Y22" s="495">
        <v>0</v>
      </c>
      <c r="Z22" s="495">
        <v>0</v>
      </c>
      <c r="AA22" s="495">
        <v>0</v>
      </c>
      <c r="AB22" s="495">
        <v>0</v>
      </c>
      <c r="AC22" s="495">
        <v>0</v>
      </c>
      <c r="AD22" s="495">
        <v>0</v>
      </c>
      <c r="AE22" s="495">
        <v>0</v>
      </c>
      <c r="AF22" s="495">
        <v>0</v>
      </c>
      <c r="AG22" s="496">
        <f t="shared" si="3"/>
        <v>0</v>
      </c>
      <c r="AH22" s="496">
        <f t="shared" si="3"/>
        <v>0</v>
      </c>
      <c r="AI22" s="496">
        <f t="shared" si="3"/>
        <v>0</v>
      </c>
      <c r="AJ22" s="495">
        <v>0</v>
      </c>
      <c r="AK22" s="495">
        <v>0</v>
      </c>
      <c r="AL22" s="495">
        <v>0</v>
      </c>
      <c r="AM22" s="495">
        <f t="shared" si="4"/>
        <v>0</v>
      </c>
    </row>
    <row r="23" spans="1:39" ht="21" customHeight="1" x14ac:dyDescent="0.2">
      <c r="A23" s="990"/>
      <c r="B23" s="993"/>
      <c r="C23" s="494" t="s">
        <v>519</v>
      </c>
      <c r="D23" s="495">
        <v>0</v>
      </c>
      <c r="E23" s="495">
        <v>0</v>
      </c>
      <c r="F23" s="495">
        <v>0</v>
      </c>
      <c r="G23" s="495">
        <v>0</v>
      </c>
      <c r="H23" s="495">
        <v>0</v>
      </c>
      <c r="I23" s="495">
        <v>0</v>
      </c>
      <c r="J23" s="495">
        <v>0</v>
      </c>
      <c r="K23" s="495">
        <v>0</v>
      </c>
      <c r="L23" s="495">
        <v>0</v>
      </c>
      <c r="M23" s="495">
        <v>0</v>
      </c>
      <c r="N23" s="495">
        <v>0</v>
      </c>
      <c r="O23" s="495">
        <v>0</v>
      </c>
      <c r="P23" s="495">
        <v>0</v>
      </c>
      <c r="Q23" s="495">
        <v>0</v>
      </c>
      <c r="R23" s="495">
        <v>0</v>
      </c>
      <c r="S23" s="495">
        <v>0</v>
      </c>
      <c r="T23" s="495">
        <v>0</v>
      </c>
      <c r="U23" s="495">
        <v>0</v>
      </c>
      <c r="V23" s="495">
        <v>0</v>
      </c>
      <c r="W23" s="495">
        <v>0</v>
      </c>
      <c r="X23" s="495">
        <v>0</v>
      </c>
      <c r="Y23" s="495">
        <v>0</v>
      </c>
      <c r="Z23" s="495">
        <v>0</v>
      </c>
      <c r="AA23" s="495">
        <v>0</v>
      </c>
      <c r="AB23" s="495">
        <v>0</v>
      </c>
      <c r="AC23" s="495">
        <v>0</v>
      </c>
      <c r="AD23" s="495">
        <v>0</v>
      </c>
      <c r="AE23" s="495">
        <v>0</v>
      </c>
      <c r="AF23" s="495">
        <v>0</v>
      </c>
      <c r="AG23" s="496">
        <f t="shared" si="3"/>
        <v>0</v>
      </c>
      <c r="AH23" s="496">
        <f t="shared" si="3"/>
        <v>0</v>
      </c>
      <c r="AI23" s="496">
        <f t="shared" si="3"/>
        <v>0</v>
      </c>
      <c r="AJ23" s="495">
        <v>0</v>
      </c>
      <c r="AK23" s="495">
        <v>0</v>
      </c>
      <c r="AL23" s="495">
        <v>0</v>
      </c>
      <c r="AM23" s="495">
        <f t="shared" si="4"/>
        <v>0</v>
      </c>
    </row>
    <row r="24" spans="1:39" ht="21" customHeight="1" x14ac:dyDescent="0.2">
      <c r="A24" s="990"/>
      <c r="B24" s="994"/>
      <c r="C24" s="494" t="s">
        <v>520</v>
      </c>
      <c r="D24" s="495">
        <v>2</v>
      </c>
      <c r="E24" s="495">
        <v>8</v>
      </c>
      <c r="F24" s="495">
        <v>17</v>
      </c>
      <c r="G24" s="495">
        <v>25</v>
      </c>
      <c r="H24" s="495">
        <v>19</v>
      </c>
      <c r="I24" s="495">
        <v>28</v>
      </c>
      <c r="J24" s="495">
        <v>47</v>
      </c>
      <c r="K24" s="495">
        <v>14</v>
      </c>
      <c r="L24" s="495">
        <v>17</v>
      </c>
      <c r="M24" s="495">
        <v>31</v>
      </c>
      <c r="N24" s="495">
        <v>41</v>
      </c>
      <c r="O24" s="495">
        <v>62</v>
      </c>
      <c r="P24" s="495">
        <v>103</v>
      </c>
      <c r="Q24" s="495">
        <v>0</v>
      </c>
      <c r="R24" s="495">
        <v>0</v>
      </c>
      <c r="S24" s="495">
        <v>0</v>
      </c>
      <c r="T24" s="495">
        <v>0</v>
      </c>
      <c r="U24" s="495">
        <v>0</v>
      </c>
      <c r="V24" s="495">
        <v>0</v>
      </c>
      <c r="W24" s="495">
        <v>0</v>
      </c>
      <c r="X24" s="495">
        <v>0</v>
      </c>
      <c r="Y24" s="495">
        <v>0</v>
      </c>
      <c r="Z24" s="495">
        <v>0</v>
      </c>
      <c r="AA24" s="495">
        <v>0</v>
      </c>
      <c r="AB24" s="495">
        <v>0</v>
      </c>
      <c r="AC24" s="495">
        <v>0</v>
      </c>
      <c r="AD24" s="495">
        <v>0</v>
      </c>
      <c r="AE24" s="495">
        <v>0</v>
      </c>
      <c r="AF24" s="495">
        <v>0</v>
      </c>
      <c r="AG24" s="496">
        <f t="shared" si="3"/>
        <v>41</v>
      </c>
      <c r="AH24" s="496">
        <f t="shared" si="3"/>
        <v>62</v>
      </c>
      <c r="AI24" s="496">
        <f t="shared" si="3"/>
        <v>103</v>
      </c>
      <c r="AJ24" s="495">
        <v>0</v>
      </c>
      <c r="AK24" s="495">
        <v>0</v>
      </c>
      <c r="AL24" s="495">
        <v>0</v>
      </c>
      <c r="AM24" s="495">
        <f t="shared" si="4"/>
        <v>103</v>
      </c>
    </row>
    <row r="25" spans="1:39" ht="21" customHeight="1" x14ac:dyDescent="0.2">
      <c r="A25" s="990"/>
      <c r="B25" s="995" t="s">
        <v>521</v>
      </c>
      <c r="C25" s="508" t="s">
        <v>1</v>
      </c>
      <c r="D25" s="493">
        <f t="shared" ref="D25:AM25" si="5">SUM(D26:D48)</f>
        <v>54</v>
      </c>
      <c r="E25" s="493">
        <f t="shared" si="5"/>
        <v>1735</v>
      </c>
      <c r="F25" s="493">
        <f t="shared" si="5"/>
        <v>242</v>
      </c>
      <c r="G25" s="493">
        <f t="shared" si="5"/>
        <v>1977</v>
      </c>
      <c r="H25" s="493">
        <f t="shared" si="5"/>
        <v>1812</v>
      </c>
      <c r="I25" s="493">
        <f t="shared" si="5"/>
        <v>194</v>
      </c>
      <c r="J25" s="493">
        <f t="shared" si="5"/>
        <v>2006</v>
      </c>
      <c r="K25" s="493">
        <f t="shared" si="5"/>
        <v>1911</v>
      </c>
      <c r="L25" s="493">
        <f t="shared" si="5"/>
        <v>218</v>
      </c>
      <c r="M25" s="493">
        <f t="shared" si="5"/>
        <v>2129</v>
      </c>
      <c r="N25" s="493">
        <f t="shared" si="5"/>
        <v>5458</v>
      </c>
      <c r="O25" s="493">
        <f t="shared" si="5"/>
        <v>654</v>
      </c>
      <c r="P25" s="493">
        <f t="shared" si="5"/>
        <v>6112</v>
      </c>
      <c r="Q25" s="493">
        <f t="shared" si="5"/>
        <v>13</v>
      </c>
      <c r="R25" s="493">
        <f t="shared" si="5"/>
        <v>89</v>
      </c>
      <c r="S25" s="493">
        <f t="shared" si="5"/>
        <v>15</v>
      </c>
      <c r="T25" s="493">
        <f t="shared" si="5"/>
        <v>104</v>
      </c>
      <c r="U25" s="493">
        <f t="shared" si="5"/>
        <v>117</v>
      </c>
      <c r="V25" s="493">
        <f t="shared" si="5"/>
        <v>14</v>
      </c>
      <c r="W25" s="493">
        <f t="shared" si="5"/>
        <v>131</v>
      </c>
      <c r="X25" s="493">
        <f t="shared" si="5"/>
        <v>92</v>
      </c>
      <c r="Y25" s="493">
        <f t="shared" si="5"/>
        <v>15</v>
      </c>
      <c r="Z25" s="493">
        <f t="shared" si="5"/>
        <v>107</v>
      </c>
      <c r="AA25" s="493">
        <f t="shared" si="5"/>
        <v>95</v>
      </c>
      <c r="AB25" s="493">
        <f t="shared" si="5"/>
        <v>5</v>
      </c>
      <c r="AC25" s="493">
        <f t="shared" si="5"/>
        <v>100</v>
      </c>
      <c r="AD25" s="493">
        <f t="shared" si="5"/>
        <v>393</v>
      </c>
      <c r="AE25" s="493">
        <f t="shared" si="5"/>
        <v>49</v>
      </c>
      <c r="AF25" s="493">
        <f>SUM(AF26:AF48)</f>
        <v>442</v>
      </c>
      <c r="AG25" s="493">
        <f t="shared" si="5"/>
        <v>5851</v>
      </c>
      <c r="AH25" s="493">
        <f t="shared" si="5"/>
        <v>703</v>
      </c>
      <c r="AI25" s="493">
        <f t="shared" si="5"/>
        <v>6554</v>
      </c>
      <c r="AJ25" s="493">
        <f t="shared" si="5"/>
        <v>0</v>
      </c>
      <c r="AK25" s="493">
        <f t="shared" si="5"/>
        <v>0</v>
      </c>
      <c r="AL25" s="493">
        <f t="shared" si="5"/>
        <v>0</v>
      </c>
      <c r="AM25" s="493">
        <f t="shared" si="5"/>
        <v>6554</v>
      </c>
    </row>
    <row r="26" spans="1:39" ht="21" customHeight="1" x14ac:dyDescent="0.2">
      <c r="A26" s="990"/>
      <c r="B26" s="996"/>
      <c r="C26" s="509" t="s">
        <v>522</v>
      </c>
      <c r="D26" s="495">
        <v>2</v>
      </c>
      <c r="E26" s="495">
        <v>114</v>
      </c>
      <c r="F26" s="495">
        <v>5</v>
      </c>
      <c r="G26" s="495">
        <v>119</v>
      </c>
      <c r="H26" s="495">
        <v>107</v>
      </c>
      <c r="I26" s="495">
        <v>5</v>
      </c>
      <c r="J26" s="495">
        <v>112</v>
      </c>
      <c r="K26" s="495">
        <v>106</v>
      </c>
      <c r="L26" s="495">
        <v>5</v>
      </c>
      <c r="M26" s="495">
        <v>111</v>
      </c>
      <c r="N26" s="495">
        <v>327</v>
      </c>
      <c r="O26" s="495">
        <v>15</v>
      </c>
      <c r="P26" s="495">
        <v>342</v>
      </c>
      <c r="Q26" s="495">
        <v>3</v>
      </c>
      <c r="R26" s="495">
        <v>20</v>
      </c>
      <c r="S26" s="495">
        <v>4</v>
      </c>
      <c r="T26" s="496">
        <v>24</v>
      </c>
      <c r="U26" s="495">
        <v>33</v>
      </c>
      <c r="V26" s="495">
        <v>6</v>
      </c>
      <c r="W26" s="496">
        <v>39</v>
      </c>
      <c r="X26" s="495">
        <v>27</v>
      </c>
      <c r="Y26" s="495">
        <v>3</v>
      </c>
      <c r="Z26" s="496">
        <v>30</v>
      </c>
      <c r="AA26" s="495">
        <v>27</v>
      </c>
      <c r="AB26" s="495">
        <v>2</v>
      </c>
      <c r="AC26" s="496">
        <v>29</v>
      </c>
      <c r="AD26" s="495">
        <v>107</v>
      </c>
      <c r="AE26" s="495">
        <v>15</v>
      </c>
      <c r="AF26" s="495">
        <v>122</v>
      </c>
      <c r="AG26" s="496">
        <f t="shared" ref="AG26:AI48" si="6">N26+AD26</f>
        <v>434</v>
      </c>
      <c r="AH26" s="496">
        <f t="shared" si="6"/>
        <v>30</v>
      </c>
      <c r="AI26" s="496">
        <f t="shared" si="6"/>
        <v>464</v>
      </c>
      <c r="AJ26" s="495">
        <v>0</v>
      </c>
      <c r="AK26" s="495">
        <v>0</v>
      </c>
      <c r="AL26" s="495">
        <v>0</v>
      </c>
      <c r="AM26" s="495">
        <f t="shared" ref="AM26:AM48" si="7">AI26+AL26</f>
        <v>464</v>
      </c>
    </row>
    <row r="27" spans="1:39" ht="21" customHeight="1" x14ac:dyDescent="0.2">
      <c r="A27" s="990"/>
      <c r="B27" s="996"/>
      <c r="C27" s="509" t="s">
        <v>523</v>
      </c>
      <c r="D27" s="495">
        <v>0</v>
      </c>
      <c r="E27" s="495">
        <v>0</v>
      </c>
      <c r="F27" s="495">
        <v>0</v>
      </c>
      <c r="G27" s="495">
        <v>0</v>
      </c>
      <c r="H27" s="495">
        <v>0</v>
      </c>
      <c r="I27" s="495">
        <v>0</v>
      </c>
      <c r="J27" s="495">
        <v>0</v>
      </c>
      <c r="K27" s="495">
        <v>0</v>
      </c>
      <c r="L27" s="495">
        <v>0</v>
      </c>
      <c r="M27" s="495">
        <v>0</v>
      </c>
      <c r="N27" s="495">
        <v>0</v>
      </c>
      <c r="O27" s="495">
        <v>0</v>
      </c>
      <c r="P27" s="495">
        <v>0</v>
      </c>
      <c r="Q27" s="495">
        <v>0</v>
      </c>
      <c r="R27" s="496">
        <v>0</v>
      </c>
      <c r="S27" s="495">
        <v>0</v>
      </c>
      <c r="T27" s="496">
        <v>0</v>
      </c>
      <c r="U27" s="495">
        <v>0</v>
      </c>
      <c r="V27" s="495">
        <v>0</v>
      </c>
      <c r="W27" s="496">
        <v>0</v>
      </c>
      <c r="X27" s="495">
        <v>0</v>
      </c>
      <c r="Y27" s="495">
        <v>0</v>
      </c>
      <c r="Z27" s="496">
        <v>0</v>
      </c>
      <c r="AA27" s="495">
        <v>0</v>
      </c>
      <c r="AB27" s="495">
        <v>0</v>
      </c>
      <c r="AC27" s="496">
        <v>0</v>
      </c>
      <c r="AD27" s="495">
        <v>0</v>
      </c>
      <c r="AE27" s="495">
        <v>0</v>
      </c>
      <c r="AF27" s="495">
        <v>0</v>
      </c>
      <c r="AG27" s="496">
        <f t="shared" si="6"/>
        <v>0</v>
      </c>
      <c r="AH27" s="496">
        <f t="shared" si="6"/>
        <v>0</v>
      </c>
      <c r="AI27" s="496">
        <f t="shared" si="6"/>
        <v>0</v>
      </c>
      <c r="AJ27" s="495">
        <v>0</v>
      </c>
      <c r="AK27" s="495">
        <v>0</v>
      </c>
      <c r="AL27" s="495">
        <v>0</v>
      </c>
      <c r="AM27" s="495">
        <f t="shared" si="7"/>
        <v>0</v>
      </c>
    </row>
    <row r="28" spans="1:39" ht="21" customHeight="1" x14ac:dyDescent="0.2">
      <c r="A28" s="990"/>
      <c r="B28" s="996"/>
      <c r="C28" s="509" t="s">
        <v>524</v>
      </c>
      <c r="D28" s="495">
        <v>0</v>
      </c>
      <c r="E28" s="495">
        <v>0</v>
      </c>
      <c r="F28" s="495">
        <v>0</v>
      </c>
      <c r="G28" s="495">
        <v>0</v>
      </c>
      <c r="H28" s="495">
        <v>0</v>
      </c>
      <c r="I28" s="495">
        <v>0</v>
      </c>
      <c r="J28" s="495">
        <v>0</v>
      </c>
      <c r="K28" s="495">
        <v>0</v>
      </c>
      <c r="L28" s="495">
        <v>0</v>
      </c>
      <c r="M28" s="495">
        <v>0</v>
      </c>
      <c r="N28" s="495">
        <v>0</v>
      </c>
      <c r="O28" s="495">
        <v>0</v>
      </c>
      <c r="P28" s="495">
        <v>0</v>
      </c>
      <c r="Q28" s="495">
        <v>0</v>
      </c>
      <c r="R28" s="495">
        <v>0</v>
      </c>
      <c r="S28" s="495">
        <v>0</v>
      </c>
      <c r="T28" s="496">
        <v>0</v>
      </c>
      <c r="U28" s="495">
        <v>0</v>
      </c>
      <c r="V28" s="495">
        <v>0</v>
      </c>
      <c r="W28" s="496">
        <v>0</v>
      </c>
      <c r="X28" s="495">
        <v>0</v>
      </c>
      <c r="Y28" s="495">
        <v>0</v>
      </c>
      <c r="Z28" s="496">
        <v>0</v>
      </c>
      <c r="AA28" s="495">
        <v>0</v>
      </c>
      <c r="AB28" s="495">
        <v>0</v>
      </c>
      <c r="AC28" s="496">
        <v>0</v>
      </c>
      <c r="AD28" s="495">
        <v>0</v>
      </c>
      <c r="AE28" s="495">
        <v>0</v>
      </c>
      <c r="AF28" s="495">
        <v>0</v>
      </c>
      <c r="AG28" s="496">
        <f t="shared" si="6"/>
        <v>0</v>
      </c>
      <c r="AH28" s="496">
        <f t="shared" si="6"/>
        <v>0</v>
      </c>
      <c r="AI28" s="496">
        <f t="shared" si="6"/>
        <v>0</v>
      </c>
      <c r="AJ28" s="495">
        <v>0</v>
      </c>
      <c r="AK28" s="495">
        <v>0</v>
      </c>
      <c r="AL28" s="495">
        <v>0</v>
      </c>
      <c r="AM28" s="495">
        <f t="shared" si="7"/>
        <v>0</v>
      </c>
    </row>
    <row r="29" spans="1:39" ht="21" customHeight="1" x14ac:dyDescent="0.2">
      <c r="A29" s="990"/>
      <c r="B29" s="996"/>
      <c r="C29" s="509" t="s">
        <v>525</v>
      </c>
      <c r="D29" s="495">
        <v>12</v>
      </c>
      <c r="E29" s="495">
        <v>396</v>
      </c>
      <c r="F29" s="495">
        <v>22</v>
      </c>
      <c r="G29" s="495">
        <v>418</v>
      </c>
      <c r="H29" s="495">
        <v>400</v>
      </c>
      <c r="I29" s="495">
        <v>17</v>
      </c>
      <c r="J29" s="495">
        <v>417</v>
      </c>
      <c r="K29" s="495">
        <v>420</v>
      </c>
      <c r="L29" s="495">
        <v>16</v>
      </c>
      <c r="M29" s="495">
        <v>436</v>
      </c>
      <c r="N29" s="495">
        <v>1216</v>
      </c>
      <c r="O29" s="495">
        <v>55</v>
      </c>
      <c r="P29" s="495">
        <v>1271</v>
      </c>
      <c r="Q29" s="495">
        <v>3</v>
      </c>
      <c r="R29" s="495">
        <v>14</v>
      </c>
      <c r="S29" s="495">
        <v>2</v>
      </c>
      <c r="T29" s="496">
        <v>16</v>
      </c>
      <c r="U29" s="495">
        <v>33</v>
      </c>
      <c r="V29" s="495">
        <v>1</v>
      </c>
      <c r="W29" s="496">
        <v>34</v>
      </c>
      <c r="X29" s="495">
        <v>23</v>
      </c>
      <c r="Y29" s="495">
        <v>3</v>
      </c>
      <c r="Z29" s="496">
        <v>26</v>
      </c>
      <c r="AA29" s="495">
        <v>20</v>
      </c>
      <c r="AB29" s="495">
        <v>0</v>
      </c>
      <c r="AC29" s="496">
        <v>20</v>
      </c>
      <c r="AD29" s="495">
        <v>90</v>
      </c>
      <c r="AE29" s="495">
        <v>6</v>
      </c>
      <c r="AF29" s="495">
        <v>96</v>
      </c>
      <c r="AG29" s="496">
        <f t="shared" si="6"/>
        <v>1306</v>
      </c>
      <c r="AH29" s="496">
        <f t="shared" si="6"/>
        <v>61</v>
      </c>
      <c r="AI29" s="496">
        <f t="shared" si="6"/>
        <v>1367</v>
      </c>
      <c r="AJ29" s="495">
        <v>0</v>
      </c>
      <c r="AK29" s="495">
        <v>0</v>
      </c>
      <c r="AL29" s="495">
        <v>0</v>
      </c>
      <c r="AM29" s="495">
        <f t="shared" si="7"/>
        <v>1367</v>
      </c>
    </row>
    <row r="30" spans="1:39" ht="21" customHeight="1" x14ac:dyDescent="0.2">
      <c r="A30" s="990"/>
      <c r="B30" s="996"/>
      <c r="C30" s="509" t="s">
        <v>526</v>
      </c>
      <c r="D30" s="495">
        <v>0</v>
      </c>
      <c r="E30" s="495">
        <v>0</v>
      </c>
      <c r="F30" s="495">
        <v>0</v>
      </c>
      <c r="G30" s="495">
        <v>0</v>
      </c>
      <c r="H30" s="495">
        <v>0</v>
      </c>
      <c r="I30" s="495">
        <v>0</v>
      </c>
      <c r="J30" s="495">
        <v>0</v>
      </c>
      <c r="K30" s="495">
        <v>0</v>
      </c>
      <c r="L30" s="495">
        <v>0</v>
      </c>
      <c r="M30" s="495">
        <v>0</v>
      </c>
      <c r="N30" s="495">
        <v>0</v>
      </c>
      <c r="O30" s="495">
        <v>0</v>
      </c>
      <c r="P30" s="495">
        <v>0</v>
      </c>
      <c r="Q30" s="495">
        <v>0</v>
      </c>
      <c r="R30" s="495">
        <v>0</v>
      </c>
      <c r="S30" s="495">
        <v>0</v>
      </c>
      <c r="T30" s="496">
        <v>0</v>
      </c>
      <c r="U30" s="495">
        <v>0</v>
      </c>
      <c r="V30" s="495">
        <v>0</v>
      </c>
      <c r="W30" s="496">
        <v>0</v>
      </c>
      <c r="X30" s="495">
        <v>0</v>
      </c>
      <c r="Y30" s="495">
        <v>0</v>
      </c>
      <c r="Z30" s="496">
        <v>0</v>
      </c>
      <c r="AA30" s="495">
        <v>0</v>
      </c>
      <c r="AB30" s="495">
        <v>0</v>
      </c>
      <c r="AC30" s="496">
        <v>0</v>
      </c>
      <c r="AD30" s="495">
        <v>0</v>
      </c>
      <c r="AE30" s="495">
        <v>0</v>
      </c>
      <c r="AF30" s="495">
        <v>0</v>
      </c>
      <c r="AG30" s="496">
        <f t="shared" si="6"/>
        <v>0</v>
      </c>
      <c r="AH30" s="496">
        <f t="shared" si="6"/>
        <v>0</v>
      </c>
      <c r="AI30" s="496">
        <f t="shared" si="6"/>
        <v>0</v>
      </c>
      <c r="AJ30" s="495">
        <v>0</v>
      </c>
      <c r="AK30" s="495">
        <v>0</v>
      </c>
      <c r="AL30" s="495">
        <v>0</v>
      </c>
      <c r="AM30" s="495">
        <f t="shared" si="7"/>
        <v>0</v>
      </c>
    </row>
    <row r="31" spans="1:39" ht="21" customHeight="1" x14ac:dyDescent="0.2">
      <c r="A31" s="990"/>
      <c r="B31" s="996"/>
      <c r="C31" s="509" t="s">
        <v>527</v>
      </c>
      <c r="D31" s="495">
        <v>4</v>
      </c>
      <c r="E31" s="495">
        <v>140</v>
      </c>
      <c r="F31" s="495">
        <v>18</v>
      </c>
      <c r="G31" s="495">
        <v>158</v>
      </c>
      <c r="H31" s="495">
        <v>143</v>
      </c>
      <c r="I31" s="495">
        <v>11</v>
      </c>
      <c r="J31" s="495">
        <v>154</v>
      </c>
      <c r="K31" s="495">
        <v>165</v>
      </c>
      <c r="L31" s="495">
        <v>24</v>
      </c>
      <c r="M31" s="495">
        <v>189</v>
      </c>
      <c r="N31" s="495">
        <v>448</v>
      </c>
      <c r="O31" s="495">
        <v>53</v>
      </c>
      <c r="P31" s="495">
        <v>501</v>
      </c>
      <c r="Q31" s="495">
        <v>0</v>
      </c>
      <c r="R31" s="495">
        <v>0</v>
      </c>
      <c r="S31" s="495">
        <v>0</v>
      </c>
      <c r="T31" s="496">
        <v>0</v>
      </c>
      <c r="U31" s="495">
        <v>0</v>
      </c>
      <c r="V31" s="495">
        <v>0</v>
      </c>
      <c r="W31" s="496">
        <v>0</v>
      </c>
      <c r="X31" s="495">
        <v>0</v>
      </c>
      <c r="Y31" s="495">
        <v>0</v>
      </c>
      <c r="Z31" s="496">
        <v>0</v>
      </c>
      <c r="AA31" s="495">
        <v>0</v>
      </c>
      <c r="AB31" s="495">
        <v>0</v>
      </c>
      <c r="AC31" s="496">
        <v>0</v>
      </c>
      <c r="AD31" s="495">
        <v>0</v>
      </c>
      <c r="AE31" s="495">
        <v>0</v>
      </c>
      <c r="AF31" s="495">
        <v>0</v>
      </c>
      <c r="AG31" s="496">
        <f t="shared" si="6"/>
        <v>448</v>
      </c>
      <c r="AH31" s="496">
        <f t="shared" si="6"/>
        <v>53</v>
      </c>
      <c r="AI31" s="496">
        <f t="shared" si="6"/>
        <v>501</v>
      </c>
      <c r="AJ31" s="495">
        <v>0</v>
      </c>
      <c r="AK31" s="495">
        <v>0</v>
      </c>
      <c r="AL31" s="495">
        <v>0</v>
      </c>
      <c r="AM31" s="495">
        <f t="shared" si="7"/>
        <v>501</v>
      </c>
    </row>
    <row r="32" spans="1:39" ht="21" customHeight="1" x14ac:dyDescent="0.2">
      <c r="A32" s="990"/>
      <c r="B32" s="996"/>
      <c r="C32" s="509" t="s">
        <v>528</v>
      </c>
      <c r="D32" s="495">
        <v>8</v>
      </c>
      <c r="E32" s="495">
        <v>227</v>
      </c>
      <c r="F32" s="495">
        <v>74</v>
      </c>
      <c r="G32" s="495">
        <v>301</v>
      </c>
      <c r="H32" s="495">
        <v>228</v>
      </c>
      <c r="I32" s="495">
        <v>67</v>
      </c>
      <c r="J32" s="495">
        <v>295</v>
      </c>
      <c r="K32" s="495">
        <v>249</v>
      </c>
      <c r="L32" s="495">
        <v>71</v>
      </c>
      <c r="M32" s="495">
        <v>320</v>
      </c>
      <c r="N32" s="495">
        <v>704</v>
      </c>
      <c r="O32" s="495">
        <v>212</v>
      </c>
      <c r="P32" s="495">
        <v>916</v>
      </c>
      <c r="Q32" s="495">
        <v>2</v>
      </c>
      <c r="R32" s="495">
        <v>4</v>
      </c>
      <c r="S32" s="495">
        <v>2</v>
      </c>
      <c r="T32" s="496">
        <v>6</v>
      </c>
      <c r="U32" s="495">
        <v>18</v>
      </c>
      <c r="V32" s="495">
        <v>1</v>
      </c>
      <c r="W32" s="496">
        <v>19</v>
      </c>
      <c r="X32" s="495">
        <v>17</v>
      </c>
      <c r="Y32" s="495">
        <v>0</v>
      </c>
      <c r="Z32" s="496">
        <v>17</v>
      </c>
      <c r="AA32" s="495">
        <v>13</v>
      </c>
      <c r="AB32" s="495">
        <v>1</v>
      </c>
      <c r="AC32" s="496">
        <v>14</v>
      </c>
      <c r="AD32" s="495">
        <v>52</v>
      </c>
      <c r="AE32" s="495">
        <v>4</v>
      </c>
      <c r="AF32" s="495">
        <v>56</v>
      </c>
      <c r="AG32" s="496">
        <f t="shared" si="6"/>
        <v>756</v>
      </c>
      <c r="AH32" s="496">
        <f t="shared" si="6"/>
        <v>216</v>
      </c>
      <c r="AI32" s="496">
        <f t="shared" si="6"/>
        <v>972</v>
      </c>
      <c r="AJ32" s="495">
        <v>0</v>
      </c>
      <c r="AK32" s="495">
        <v>0</v>
      </c>
      <c r="AL32" s="495">
        <v>0</v>
      </c>
      <c r="AM32" s="495">
        <f t="shared" si="7"/>
        <v>972</v>
      </c>
    </row>
    <row r="33" spans="1:39" ht="21" customHeight="1" x14ac:dyDescent="0.2">
      <c r="A33" s="990"/>
      <c r="B33" s="996"/>
      <c r="C33" s="509" t="s">
        <v>529</v>
      </c>
      <c r="D33" s="495">
        <v>0</v>
      </c>
      <c r="E33" s="495">
        <v>0</v>
      </c>
      <c r="F33" s="495">
        <v>0</v>
      </c>
      <c r="G33" s="495">
        <v>0</v>
      </c>
      <c r="H33" s="495">
        <v>0</v>
      </c>
      <c r="I33" s="495">
        <v>0</v>
      </c>
      <c r="J33" s="495">
        <v>0</v>
      </c>
      <c r="K33" s="495">
        <v>0</v>
      </c>
      <c r="L33" s="495">
        <v>0</v>
      </c>
      <c r="M33" s="495">
        <v>0</v>
      </c>
      <c r="N33" s="495">
        <v>0</v>
      </c>
      <c r="O33" s="495">
        <v>0</v>
      </c>
      <c r="P33" s="495">
        <v>0</v>
      </c>
      <c r="Q33" s="495">
        <v>0</v>
      </c>
      <c r="R33" s="495">
        <v>0</v>
      </c>
      <c r="S33" s="495">
        <v>0</v>
      </c>
      <c r="T33" s="496">
        <v>0</v>
      </c>
      <c r="U33" s="495">
        <v>0</v>
      </c>
      <c r="V33" s="495">
        <v>0</v>
      </c>
      <c r="W33" s="496">
        <v>0</v>
      </c>
      <c r="X33" s="495">
        <v>0</v>
      </c>
      <c r="Y33" s="495">
        <v>0</v>
      </c>
      <c r="Z33" s="496">
        <v>0</v>
      </c>
      <c r="AA33" s="495">
        <v>0</v>
      </c>
      <c r="AB33" s="495">
        <v>0</v>
      </c>
      <c r="AC33" s="496">
        <v>0</v>
      </c>
      <c r="AD33" s="495">
        <v>0</v>
      </c>
      <c r="AE33" s="495">
        <v>0</v>
      </c>
      <c r="AF33" s="495">
        <v>0</v>
      </c>
      <c r="AG33" s="496">
        <f t="shared" si="6"/>
        <v>0</v>
      </c>
      <c r="AH33" s="496">
        <f t="shared" si="6"/>
        <v>0</v>
      </c>
      <c r="AI33" s="496">
        <f t="shared" si="6"/>
        <v>0</v>
      </c>
      <c r="AJ33" s="495">
        <v>0</v>
      </c>
      <c r="AK33" s="495">
        <v>0</v>
      </c>
      <c r="AL33" s="495">
        <v>0</v>
      </c>
      <c r="AM33" s="495">
        <f t="shared" si="7"/>
        <v>0</v>
      </c>
    </row>
    <row r="34" spans="1:39" ht="21" customHeight="1" x14ac:dyDescent="0.2">
      <c r="A34" s="990"/>
      <c r="B34" s="996"/>
      <c r="C34" s="509" t="s">
        <v>530</v>
      </c>
      <c r="D34" s="495">
        <v>9</v>
      </c>
      <c r="E34" s="495">
        <v>300</v>
      </c>
      <c r="F34" s="495">
        <v>51</v>
      </c>
      <c r="G34" s="495">
        <v>351</v>
      </c>
      <c r="H34" s="495">
        <v>307</v>
      </c>
      <c r="I34" s="495">
        <v>30</v>
      </c>
      <c r="J34" s="495">
        <v>337</v>
      </c>
      <c r="K34" s="495">
        <v>300</v>
      </c>
      <c r="L34" s="495">
        <v>35</v>
      </c>
      <c r="M34" s="495">
        <v>335</v>
      </c>
      <c r="N34" s="495">
        <v>907</v>
      </c>
      <c r="O34" s="495">
        <v>116</v>
      </c>
      <c r="P34" s="495">
        <v>1023</v>
      </c>
      <c r="Q34" s="495">
        <v>1</v>
      </c>
      <c r="R34" s="495">
        <v>6</v>
      </c>
      <c r="S34" s="495">
        <v>1</v>
      </c>
      <c r="T34" s="496">
        <v>7</v>
      </c>
      <c r="U34" s="495">
        <v>8</v>
      </c>
      <c r="V34" s="495">
        <v>2</v>
      </c>
      <c r="W34" s="496">
        <v>10</v>
      </c>
      <c r="X34" s="495">
        <v>8</v>
      </c>
      <c r="Y34" s="495">
        <v>4</v>
      </c>
      <c r="Z34" s="496">
        <v>12</v>
      </c>
      <c r="AA34" s="495">
        <v>9</v>
      </c>
      <c r="AB34" s="495">
        <v>0</v>
      </c>
      <c r="AC34" s="496">
        <v>9</v>
      </c>
      <c r="AD34" s="495">
        <v>31</v>
      </c>
      <c r="AE34" s="495">
        <v>7</v>
      </c>
      <c r="AF34" s="495">
        <v>38</v>
      </c>
      <c r="AG34" s="496">
        <f t="shared" si="6"/>
        <v>938</v>
      </c>
      <c r="AH34" s="496">
        <f t="shared" si="6"/>
        <v>123</v>
      </c>
      <c r="AI34" s="496">
        <f t="shared" si="6"/>
        <v>1061</v>
      </c>
      <c r="AJ34" s="495">
        <v>0</v>
      </c>
      <c r="AK34" s="495">
        <v>0</v>
      </c>
      <c r="AL34" s="495">
        <v>0</v>
      </c>
      <c r="AM34" s="495">
        <f t="shared" si="7"/>
        <v>1061</v>
      </c>
    </row>
    <row r="35" spans="1:39" ht="21" customHeight="1" x14ac:dyDescent="0.2">
      <c r="A35" s="990"/>
      <c r="B35" s="996"/>
      <c r="C35" s="509" t="s">
        <v>531</v>
      </c>
      <c r="D35" s="495">
        <v>0</v>
      </c>
      <c r="E35" s="495">
        <v>0</v>
      </c>
      <c r="F35" s="495">
        <v>0</v>
      </c>
      <c r="G35" s="495">
        <v>0</v>
      </c>
      <c r="H35" s="495">
        <v>0</v>
      </c>
      <c r="I35" s="495">
        <v>0</v>
      </c>
      <c r="J35" s="495">
        <v>0</v>
      </c>
      <c r="K35" s="495">
        <v>0</v>
      </c>
      <c r="L35" s="495">
        <v>0</v>
      </c>
      <c r="M35" s="495">
        <v>0</v>
      </c>
      <c r="N35" s="495">
        <v>0</v>
      </c>
      <c r="O35" s="495">
        <v>0</v>
      </c>
      <c r="P35" s="495">
        <v>0</v>
      </c>
      <c r="Q35" s="495">
        <v>0</v>
      </c>
      <c r="R35" s="495">
        <v>0</v>
      </c>
      <c r="S35" s="495">
        <v>0</v>
      </c>
      <c r="T35" s="496">
        <v>0</v>
      </c>
      <c r="U35" s="495">
        <v>0</v>
      </c>
      <c r="V35" s="495">
        <v>0</v>
      </c>
      <c r="W35" s="496">
        <v>0</v>
      </c>
      <c r="X35" s="495">
        <v>0</v>
      </c>
      <c r="Y35" s="495">
        <v>0</v>
      </c>
      <c r="Z35" s="496">
        <v>0</v>
      </c>
      <c r="AA35" s="495">
        <v>0</v>
      </c>
      <c r="AB35" s="495">
        <v>0</v>
      </c>
      <c r="AC35" s="496">
        <v>0</v>
      </c>
      <c r="AD35" s="495">
        <v>0</v>
      </c>
      <c r="AE35" s="495">
        <v>0</v>
      </c>
      <c r="AF35" s="495">
        <v>0</v>
      </c>
      <c r="AG35" s="496">
        <f t="shared" si="6"/>
        <v>0</v>
      </c>
      <c r="AH35" s="496">
        <f t="shared" si="6"/>
        <v>0</v>
      </c>
      <c r="AI35" s="496">
        <f t="shared" si="6"/>
        <v>0</v>
      </c>
      <c r="AJ35" s="495">
        <v>0</v>
      </c>
      <c r="AK35" s="495">
        <v>0</v>
      </c>
      <c r="AL35" s="495">
        <v>0</v>
      </c>
      <c r="AM35" s="495">
        <f t="shared" si="7"/>
        <v>0</v>
      </c>
    </row>
    <row r="36" spans="1:39" ht="21" customHeight="1" x14ac:dyDescent="0.2">
      <c r="A36" s="990"/>
      <c r="B36" s="996"/>
      <c r="C36" s="509" t="s">
        <v>532</v>
      </c>
      <c r="D36" s="495">
        <v>5</v>
      </c>
      <c r="E36" s="495">
        <v>148</v>
      </c>
      <c r="F36" s="495">
        <v>49</v>
      </c>
      <c r="G36" s="495">
        <v>197</v>
      </c>
      <c r="H36" s="495">
        <v>188</v>
      </c>
      <c r="I36" s="495">
        <v>39</v>
      </c>
      <c r="J36" s="495">
        <v>227</v>
      </c>
      <c r="K36" s="495">
        <v>160</v>
      </c>
      <c r="L36" s="495">
        <v>46</v>
      </c>
      <c r="M36" s="495">
        <v>206</v>
      </c>
      <c r="N36" s="495">
        <v>496</v>
      </c>
      <c r="O36" s="495">
        <v>134</v>
      </c>
      <c r="P36" s="495">
        <v>630</v>
      </c>
      <c r="Q36" s="495">
        <v>0</v>
      </c>
      <c r="R36" s="495">
        <v>0</v>
      </c>
      <c r="S36" s="495">
        <v>0</v>
      </c>
      <c r="T36" s="496">
        <v>0</v>
      </c>
      <c r="U36" s="495">
        <v>0</v>
      </c>
      <c r="V36" s="495">
        <v>0</v>
      </c>
      <c r="W36" s="496">
        <v>0</v>
      </c>
      <c r="X36" s="495">
        <v>0</v>
      </c>
      <c r="Y36" s="495">
        <v>0</v>
      </c>
      <c r="Z36" s="496">
        <v>0</v>
      </c>
      <c r="AA36" s="495">
        <v>0</v>
      </c>
      <c r="AB36" s="495">
        <v>0</v>
      </c>
      <c r="AC36" s="496">
        <v>0</v>
      </c>
      <c r="AD36" s="495">
        <v>0</v>
      </c>
      <c r="AE36" s="495">
        <v>0</v>
      </c>
      <c r="AF36" s="495">
        <v>0</v>
      </c>
      <c r="AG36" s="496">
        <f t="shared" si="6"/>
        <v>496</v>
      </c>
      <c r="AH36" s="496">
        <f t="shared" si="6"/>
        <v>134</v>
      </c>
      <c r="AI36" s="496">
        <f t="shared" si="6"/>
        <v>630</v>
      </c>
      <c r="AJ36" s="495">
        <v>0</v>
      </c>
      <c r="AK36" s="495">
        <v>0</v>
      </c>
      <c r="AL36" s="495">
        <v>0</v>
      </c>
      <c r="AM36" s="495">
        <f t="shared" si="7"/>
        <v>630</v>
      </c>
    </row>
    <row r="37" spans="1:39" ht="21" customHeight="1" x14ac:dyDescent="0.2">
      <c r="A37" s="990"/>
      <c r="B37" s="996"/>
      <c r="C37" s="509" t="s">
        <v>533</v>
      </c>
      <c r="D37" s="495">
        <v>0</v>
      </c>
      <c r="E37" s="495">
        <v>0</v>
      </c>
      <c r="F37" s="495">
        <v>0</v>
      </c>
      <c r="G37" s="495">
        <v>0</v>
      </c>
      <c r="H37" s="495">
        <v>0</v>
      </c>
      <c r="I37" s="495">
        <v>0</v>
      </c>
      <c r="J37" s="495">
        <v>0</v>
      </c>
      <c r="K37" s="495">
        <v>0</v>
      </c>
      <c r="L37" s="495">
        <v>0</v>
      </c>
      <c r="M37" s="495">
        <v>0</v>
      </c>
      <c r="N37" s="495">
        <v>0</v>
      </c>
      <c r="O37" s="495">
        <v>0</v>
      </c>
      <c r="P37" s="495">
        <v>0</v>
      </c>
      <c r="Q37" s="495">
        <v>0</v>
      </c>
      <c r="R37" s="495">
        <v>0</v>
      </c>
      <c r="S37" s="495">
        <v>0</v>
      </c>
      <c r="T37" s="496">
        <v>0</v>
      </c>
      <c r="U37" s="495">
        <v>0</v>
      </c>
      <c r="V37" s="495">
        <v>0</v>
      </c>
      <c r="W37" s="496">
        <v>0</v>
      </c>
      <c r="X37" s="495">
        <v>0</v>
      </c>
      <c r="Y37" s="495">
        <v>0</v>
      </c>
      <c r="Z37" s="496">
        <v>0</v>
      </c>
      <c r="AA37" s="495">
        <v>0</v>
      </c>
      <c r="AB37" s="495">
        <v>0</v>
      </c>
      <c r="AC37" s="496">
        <v>0</v>
      </c>
      <c r="AD37" s="495">
        <v>0</v>
      </c>
      <c r="AE37" s="495">
        <v>0</v>
      </c>
      <c r="AF37" s="495">
        <v>0</v>
      </c>
      <c r="AG37" s="496">
        <f t="shared" si="6"/>
        <v>0</v>
      </c>
      <c r="AH37" s="496">
        <f t="shared" si="6"/>
        <v>0</v>
      </c>
      <c r="AI37" s="496">
        <f t="shared" si="6"/>
        <v>0</v>
      </c>
      <c r="AJ37" s="495">
        <v>0</v>
      </c>
      <c r="AK37" s="495">
        <v>0</v>
      </c>
      <c r="AL37" s="495">
        <v>0</v>
      </c>
      <c r="AM37" s="495">
        <f t="shared" si="7"/>
        <v>0</v>
      </c>
    </row>
    <row r="38" spans="1:39" ht="21" customHeight="1" x14ac:dyDescent="0.2">
      <c r="A38" s="990"/>
      <c r="B38" s="996"/>
      <c r="C38" s="509" t="s">
        <v>534</v>
      </c>
      <c r="D38" s="495">
        <v>0</v>
      </c>
      <c r="E38" s="495">
        <v>0</v>
      </c>
      <c r="F38" s="495">
        <v>0</v>
      </c>
      <c r="G38" s="495">
        <v>0</v>
      </c>
      <c r="H38" s="495">
        <v>0</v>
      </c>
      <c r="I38" s="495">
        <v>0</v>
      </c>
      <c r="J38" s="495">
        <v>0</v>
      </c>
      <c r="K38" s="495">
        <v>0</v>
      </c>
      <c r="L38" s="495">
        <v>0</v>
      </c>
      <c r="M38" s="495">
        <v>0</v>
      </c>
      <c r="N38" s="495">
        <v>0</v>
      </c>
      <c r="O38" s="495">
        <v>0</v>
      </c>
      <c r="P38" s="495">
        <v>0</v>
      </c>
      <c r="Q38" s="495">
        <v>0</v>
      </c>
      <c r="R38" s="495">
        <v>0</v>
      </c>
      <c r="S38" s="495">
        <v>0</v>
      </c>
      <c r="T38" s="496">
        <v>0</v>
      </c>
      <c r="U38" s="495">
        <v>0</v>
      </c>
      <c r="V38" s="495">
        <v>0</v>
      </c>
      <c r="W38" s="496">
        <v>0</v>
      </c>
      <c r="X38" s="495">
        <v>0</v>
      </c>
      <c r="Y38" s="495">
        <v>0</v>
      </c>
      <c r="Z38" s="496">
        <v>0</v>
      </c>
      <c r="AA38" s="495">
        <v>0</v>
      </c>
      <c r="AB38" s="495">
        <v>0</v>
      </c>
      <c r="AC38" s="496">
        <v>0</v>
      </c>
      <c r="AD38" s="495">
        <v>0</v>
      </c>
      <c r="AE38" s="495">
        <v>0</v>
      </c>
      <c r="AF38" s="495">
        <v>0</v>
      </c>
      <c r="AG38" s="496">
        <f t="shared" si="6"/>
        <v>0</v>
      </c>
      <c r="AH38" s="496">
        <f t="shared" si="6"/>
        <v>0</v>
      </c>
      <c r="AI38" s="496">
        <f t="shared" si="6"/>
        <v>0</v>
      </c>
      <c r="AJ38" s="495">
        <v>0</v>
      </c>
      <c r="AK38" s="495">
        <v>0</v>
      </c>
      <c r="AL38" s="495">
        <v>0</v>
      </c>
      <c r="AM38" s="495">
        <f t="shared" si="7"/>
        <v>0</v>
      </c>
    </row>
    <row r="39" spans="1:39" ht="21" customHeight="1" x14ac:dyDescent="0.2">
      <c r="A39" s="990"/>
      <c r="B39" s="996"/>
      <c r="C39" s="509" t="s">
        <v>535</v>
      </c>
      <c r="D39" s="495">
        <v>11</v>
      </c>
      <c r="E39" s="495">
        <v>334</v>
      </c>
      <c r="F39" s="495">
        <v>18</v>
      </c>
      <c r="G39" s="495">
        <v>352</v>
      </c>
      <c r="H39" s="495">
        <v>373</v>
      </c>
      <c r="I39" s="495">
        <v>17</v>
      </c>
      <c r="J39" s="495">
        <v>390</v>
      </c>
      <c r="K39" s="495">
        <v>451</v>
      </c>
      <c r="L39" s="495">
        <v>13</v>
      </c>
      <c r="M39" s="495">
        <v>464</v>
      </c>
      <c r="N39" s="495">
        <v>1158</v>
      </c>
      <c r="O39" s="495">
        <v>48</v>
      </c>
      <c r="P39" s="495">
        <v>1206</v>
      </c>
      <c r="Q39" s="495">
        <v>2</v>
      </c>
      <c r="R39" s="495">
        <v>28</v>
      </c>
      <c r="S39" s="495">
        <v>1</v>
      </c>
      <c r="T39" s="496">
        <v>29</v>
      </c>
      <c r="U39" s="495">
        <v>21</v>
      </c>
      <c r="V39" s="495">
        <v>2</v>
      </c>
      <c r="W39" s="496">
        <v>23</v>
      </c>
      <c r="X39" s="495">
        <v>13</v>
      </c>
      <c r="Y39" s="495">
        <v>4</v>
      </c>
      <c r="Z39" s="496">
        <v>17</v>
      </c>
      <c r="AA39" s="495">
        <v>25</v>
      </c>
      <c r="AB39" s="495">
        <v>1</v>
      </c>
      <c r="AC39" s="496">
        <v>26</v>
      </c>
      <c r="AD39" s="495">
        <v>87</v>
      </c>
      <c r="AE39" s="495">
        <v>8</v>
      </c>
      <c r="AF39" s="495">
        <v>95</v>
      </c>
      <c r="AG39" s="496">
        <f t="shared" si="6"/>
        <v>1245</v>
      </c>
      <c r="AH39" s="496">
        <f t="shared" si="6"/>
        <v>56</v>
      </c>
      <c r="AI39" s="496">
        <f t="shared" si="6"/>
        <v>1301</v>
      </c>
      <c r="AJ39" s="495">
        <v>0</v>
      </c>
      <c r="AK39" s="495">
        <v>0</v>
      </c>
      <c r="AL39" s="495">
        <v>0</v>
      </c>
      <c r="AM39" s="495">
        <f t="shared" si="7"/>
        <v>1301</v>
      </c>
    </row>
    <row r="40" spans="1:39" ht="21" customHeight="1" x14ac:dyDescent="0.2">
      <c r="A40" s="990"/>
      <c r="B40" s="996"/>
      <c r="C40" s="509" t="s">
        <v>536</v>
      </c>
      <c r="D40" s="495">
        <v>0</v>
      </c>
      <c r="E40" s="495">
        <v>0</v>
      </c>
      <c r="F40" s="495">
        <v>0</v>
      </c>
      <c r="G40" s="495">
        <v>0</v>
      </c>
      <c r="H40" s="495">
        <v>0</v>
      </c>
      <c r="I40" s="495">
        <v>0</v>
      </c>
      <c r="J40" s="495">
        <v>0</v>
      </c>
      <c r="K40" s="495">
        <v>0</v>
      </c>
      <c r="L40" s="495">
        <v>0</v>
      </c>
      <c r="M40" s="495">
        <v>0</v>
      </c>
      <c r="N40" s="495">
        <v>0</v>
      </c>
      <c r="O40" s="495">
        <v>0</v>
      </c>
      <c r="P40" s="495">
        <v>0</v>
      </c>
      <c r="Q40" s="495">
        <v>0</v>
      </c>
      <c r="R40" s="495">
        <v>0</v>
      </c>
      <c r="S40" s="495">
        <v>0</v>
      </c>
      <c r="T40" s="496">
        <v>0</v>
      </c>
      <c r="U40" s="495">
        <v>0</v>
      </c>
      <c r="V40" s="495">
        <v>0</v>
      </c>
      <c r="W40" s="496">
        <v>0</v>
      </c>
      <c r="X40" s="495">
        <v>0</v>
      </c>
      <c r="Y40" s="495">
        <v>0</v>
      </c>
      <c r="Z40" s="496">
        <v>0</v>
      </c>
      <c r="AA40" s="495">
        <v>0</v>
      </c>
      <c r="AB40" s="495">
        <v>0</v>
      </c>
      <c r="AC40" s="496">
        <v>0</v>
      </c>
      <c r="AD40" s="495">
        <v>0</v>
      </c>
      <c r="AE40" s="495">
        <v>0</v>
      </c>
      <c r="AF40" s="495">
        <v>0</v>
      </c>
      <c r="AG40" s="496">
        <f t="shared" si="6"/>
        <v>0</v>
      </c>
      <c r="AH40" s="496">
        <f t="shared" si="6"/>
        <v>0</v>
      </c>
      <c r="AI40" s="496">
        <f t="shared" si="6"/>
        <v>0</v>
      </c>
      <c r="AJ40" s="495">
        <v>0</v>
      </c>
      <c r="AK40" s="495">
        <v>0</v>
      </c>
      <c r="AL40" s="495">
        <v>0</v>
      </c>
      <c r="AM40" s="495">
        <f t="shared" si="7"/>
        <v>0</v>
      </c>
    </row>
    <row r="41" spans="1:39" ht="21" customHeight="1" x14ac:dyDescent="0.2">
      <c r="A41" s="990"/>
      <c r="B41" s="996"/>
      <c r="C41" s="509" t="s">
        <v>537</v>
      </c>
      <c r="D41" s="495">
        <v>0</v>
      </c>
      <c r="E41" s="495">
        <v>0</v>
      </c>
      <c r="F41" s="495">
        <v>0</v>
      </c>
      <c r="G41" s="495">
        <v>0</v>
      </c>
      <c r="H41" s="495">
        <v>0</v>
      </c>
      <c r="I41" s="495">
        <v>0</v>
      </c>
      <c r="J41" s="495">
        <v>0</v>
      </c>
      <c r="K41" s="495">
        <v>0</v>
      </c>
      <c r="L41" s="495">
        <v>0</v>
      </c>
      <c r="M41" s="495">
        <v>0</v>
      </c>
      <c r="N41" s="495">
        <v>0</v>
      </c>
      <c r="O41" s="495">
        <v>0</v>
      </c>
      <c r="P41" s="495">
        <v>0</v>
      </c>
      <c r="Q41" s="495">
        <v>0</v>
      </c>
      <c r="R41" s="495">
        <v>0</v>
      </c>
      <c r="S41" s="495">
        <v>0</v>
      </c>
      <c r="T41" s="496">
        <v>0</v>
      </c>
      <c r="U41" s="495">
        <v>0</v>
      </c>
      <c r="V41" s="495">
        <v>0</v>
      </c>
      <c r="W41" s="496">
        <v>0</v>
      </c>
      <c r="X41" s="495">
        <v>0</v>
      </c>
      <c r="Y41" s="495">
        <v>0</v>
      </c>
      <c r="Z41" s="496">
        <v>0</v>
      </c>
      <c r="AA41" s="495">
        <v>0</v>
      </c>
      <c r="AB41" s="495">
        <v>0</v>
      </c>
      <c r="AC41" s="496">
        <v>0</v>
      </c>
      <c r="AD41" s="495">
        <v>0</v>
      </c>
      <c r="AE41" s="495">
        <v>0</v>
      </c>
      <c r="AF41" s="495">
        <v>0</v>
      </c>
      <c r="AG41" s="496">
        <f t="shared" si="6"/>
        <v>0</v>
      </c>
      <c r="AH41" s="496">
        <f t="shared" si="6"/>
        <v>0</v>
      </c>
      <c r="AI41" s="496">
        <f t="shared" si="6"/>
        <v>0</v>
      </c>
      <c r="AJ41" s="495">
        <v>0</v>
      </c>
      <c r="AK41" s="495">
        <v>0</v>
      </c>
      <c r="AL41" s="495">
        <v>0</v>
      </c>
      <c r="AM41" s="495">
        <f t="shared" si="7"/>
        <v>0</v>
      </c>
    </row>
    <row r="42" spans="1:39" ht="21" customHeight="1" x14ac:dyDescent="0.2">
      <c r="A42" s="990"/>
      <c r="B42" s="996"/>
      <c r="C42" s="509" t="s">
        <v>538</v>
      </c>
      <c r="D42" s="495">
        <v>0</v>
      </c>
      <c r="E42" s="495">
        <v>0</v>
      </c>
      <c r="F42" s="495">
        <v>0</v>
      </c>
      <c r="G42" s="495">
        <v>0</v>
      </c>
      <c r="H42" s="495">
        <v>0</v>
      </c>
      <c r="I42" s="495">
        <v>0</v>
      </c>
      <c r="J42" s="495">
        <v>0</v>
      </c>
      <c r="K42" s="495">
        <v>0</v>
      </c>
      <c r="L42" s="495">
        <v>0</v>
      </c>
      <c r="M42" s="495">
        <v>0</v>
      </c>
      <c r="N42" s="495">
        <v>0</v>
      </c>
      <c r="O42" s="495">
        <v>0</v>
      </c>
      <c r="P42" s="495">
        <v>0</v>
      </c>
      <c r="Q42" s="495">
        <v>0</v>
      </c>
      <c r="R42" s="495">
        <v>0</v>
      </c>
      <c r="S42" s="495">
        <v>0</v>
      </c>
      <c r="T42" s="496">
        <v>0</v>
      </c>
      <c r="U42" s="495">
        <v>0</v>
      </c>
      <c r="V42" s="495">
        <v>0</v>
      </c>
      <c r="W42" s="496">
        <v>0</v>
      </c>
      <c r="X42" s="495">
        <v>0</v>
      </c>
      <c r="Y42" s="495">
        <v>0</v>
      </c>
      <c r="Z42" s="496">
        <v>0</v>
      </c>
      <c r="AA42" s="495">
        <v>0</v>
      </c>
      <c r="AB42" s="495">
        <v>0</v>
      </c>
      <c r="AC42" s="496">
        <v>0</v>
      </c>
      <c r="AD42" s="495">
        <v>0</v>
      </c>
      <c r="AE42" s="495">
        <v>0</v>
      </c>
      <c r="AF42" s="495">
        <v>0</v>
      </c>
      <c r="AG42" s="496">
        <f t="shared" si="6"/>
        <v>0</v>
      </c>
      <c r="AH42" s="496">
        <f t="shared" si="6"/>
        <v>0</v>
      </c>
      <c r="AI42" s="496">
        <f t="shared" si="6"/>
        <v>0</v>
      </c>
      <c r="AJ42" s="495">
        <v>0</v>
      </c>
      <c r="AK42" s="495">
        <v>0</v>
      </c>
      <c r="AL42" s="495">
        <v>0</v>
      </c>
      <c r="AM42" s="495">
        <f t="shared" si="7"/>
        <v>0</v>
      </c>
    </row>
    <row r="43" spans="1:39" ht="21" customHeight="1" x14ac:dyDescent="0.2">
      <c r="A43" s="990"/>
      <c r="B43" s="996"/>
      <c r="C43" s="509" t="s">
        <v>539</v>
      </c>
      <c r="D43" s="495">
        <v>0</v>
      </c>
      <c r="E43" s="495">
        <v>0</v>
      </c>
      <c r="F43" s="495">
        <v>0</v>
      </c>
      <c r="G43" s="495">
        <v>0</v>
      </c>
      <c r="H43" s="495">
        <v>0</v>
      </c>
      <c r="I43" s="495">
        <v>0</v>
      </c>
      <c r="J43" s="495">
        <v>0</v>
      </c>
      <c r="K43" s="495">
        <v>0</v>
      </c>
      <c r="L43" s="495">
        <v>0</v>
      </c>
      <c r="M43" s="495">
        <v>0</v>
      </c>
      <c r="N43" s="495">
        <v>0</v>
      </c>
      <c r="O43" s="495">
        <v>0</v>
      </c>
      <c r="P43" s="495">
        <v>0</v>
      </c>
      <c r="Q43" s="495">
        <v>0</v>
      </c>
      <c r="R43" s="495">
        <v>0</v>
      </c>
      <c r="S43" s="495">
        <v>0</v>
      </c>
      <c r="T43" s="496">
        <v>0</v>
      </c>
      <c r="U43" s="495">
        <v>0</v>
      </c>
      <c r="V43" s="495">
        <v>0</v>
      </c>
      <c r="W43" s="496">
        <v>0</v>
      </c>
      <c r="X43" s="495">
        <v>0</v>
      </c>
      <c r="Y43" s="495">
        <v>0</v>
      </c>
      <c r="Z43" s="496">
        <v>0</v>
      </c>
      <c r="AA43" s="495">
        <v>0</v>
      </c>
      <c r="AB43" s="495">
        <v>0</v>
      </c>
      <c r="AC43" s="496">
        <v>0</v>
      </c>
      <c r="AD43" s="495">
        <v>0</v>
      </c>
      <c r="AE43" s="495">
        <v>0</v>
      </c>
      <c r="AF43" s="495">
        <v>0</v>
      </c>
      <c r="AG43" s="496">
        <f t="shared" si="6"/>
        <v>0</v>
      </c>
      <c r="AH43" s="496">
        <f t="shared" si="6"/>
        <v>0</v>
      </c>
      <c r="AI43" s="496">
        <f t="shared" si="6"/>
        <v>0</v>
      </c>
      <c r="AJ43" s="495">
        <v>0</v>
      </c>
      <c r="AK43" s="495">
        <v>0</v>
      </c>
      <c r="AL43" s="495">
        <v>0</v>
      </c>
      <c r="AM43" s="495">
        <f t="shared" si="7"/>
        <v>0</v>
      </c>
    </row>
    <row r="44" spans="1:39" ht="21" customHeight="1" x14ac:dyDescent="0.2">
      <c r="A44" s="990"/>
      <c r="B44" s="996"/>
      <c r="C44" s="509" t="s">
        <v>540</v>
      </c>
      <c r="D44" s="495">
        <v>0</v>
      </c>
      <c r="E44" s="495">
        <v>0</v>
      </c>
      <c r="F44" s="495">
        <v>0</v>
      </c>
      <c r="G44" s="495">
        <v>0</v>
      </c>
      <c r="H44" s="495">
        <v>0</v>
      </c>
      <c r="I44" s="495">
        <v>0</v>
      </c>
      <c r="J44" s="495">
        <v>0</v>
      </c>
      <c r="K44" s="495">
        <v>0</v>
      </c>
      <c r="L44" s="495">
        <v>0</v>
      </c>
      <c r="M44" s="495">
        <v>0</v>
      </c>
      <c r="N44" s="495">
        <v>0</v>
      </c>
      <c r="O44" s="495">
        <v>0</v>
      </c>
      <c r="P44" s="495">
        <v>0</v>
      </c>
      <c r="Q44" s="495">
        <v>0</v>
      </c>
      <c r="R44" s="495">
        <v>0</v>
      </c>
      <c r="S44" s="495">
        <v>0</v>
      </c>
      <c r="T44" s="496">
        <v>0</v>
      </c>
      <c r="U44" s="495">
        <v>0</v>
      </c>
      <c r="V44" s="495">
        <v>0</v>
      </c>
      <c r="W44" s="496">
        <v>0</v>
      </c>
      <c r="X44" s="495">
        <v>0</v>
      </c>
      <c r="Y44" s="495">
        <v>0</v>
      </c>
      <c r="Z44" s="496">
        <v>0</v>
      </c>
      <c r="AA44" s="495">
        <v>0</v>
      </c>
      <c r="AB44" s="495">
        <v>0</v>
      </c>
      <c r="AC44" s="496">
        <v>0</v>
      </c>
      <c r="AD44" s="495">
        <v>0</v>
      </c>
      <c r="AE44" s="495">
        <v>0</v>
      </c>
      <c r="AF44" s="495">
        <v>0</v>
      </c>
      <c r="AG44" s="496">
        <f t="shared" si="6"/>
        <v>0</v>
      </c>
      <c r="AH44" s="496">
        <f t="shared" si="6"/>
        <v>0</v>
      </c>
      <c r="AI44" s="496">
        <f t="shared" si="6"/>
        <v>0</v>
      </c>
      <c r="AJ44" s="495">
        <v>0</v>
      </c>
      <c r="AK44" s="495">
        <v>0</v>
      </c>
      <c r="AL44" s="495">
        <v>0</v>
      </c>
      <c r="AM44" s="495">
        <f t="shared" si="7"/>
        <v>0</v>
      </c>
    </row>
    <row r="45" spans="1:39" ht="21" customHeight="1" x14ac:dyDescent="0.2">
      <c r="A45" s="990"/>
      <c r="B45" s="996"/>
      <c r="C45" s="509" t="s">
        <v>541</v>
      </c>
      <c r="D45" s="495">
        <v>0</v>
      </c>
      <c r="E45" s="495">
        <v>0</v>
      </c>
      <c r="F45" s="495">
        <v>0</v>
      </c>
      <c r="G45" s="495">
        <v>0</v>
      </c>
      <c r="H45" s="495">
        <v>0</v>
      </c>
      <c r="I45" s="495">
        <v>0</v>
      </c>
      <c r="J45" s="495">
        <v>0</v>
      </c>
      <c r="K45" s="495">
        <v>0</v>
      </c>
      <c r="L45" s="495">
        <v>0</v>
      </c>
      <c r="M45" s="495">
        <v>0</v>
      </c>
      <c r="N45" s="495">
        <v>0</v>
      </c>
      <c r="O45" s="495">
        <v>0</v>
      </c>
      <c r="P45" s="495">
        <v>0</v>
      </c>
      <c r="Q45" s="495">
        <v>0</v>
      </c>
      <c r="R45" s="495">
        <v>0</v>
      </c>
      <c r="S45" s="495">
        <v>0</v>
      </c>
      <c r="T45" s="496">
        <v>0</v>
      </c>
      <c r="U45" s="495">
        <v>0</v>
      </c>
      <c r="V45" s="495">
        <v>0</v>
      </c>
      <c r="W45" s="496">
        <v>0</v>
      </c>
      <c r="X45" s="495">
        <v>0</v>
      </c>
      <c r="Y45" s="495">
        <v>0</v>
      </c>
      <c r="Z45" s="496">
        <v>0</v>
      </c>
      <c r="AA45" s="495">
        <v>0</v>
      </c>
      <c r="AB45" s="495">
        <v>0</v>
      </c>
      <c r="AC45" s="496">
        <v>0</v>
      </c>
      <c r="AD45" s="495">
        <v>0</v>
      </c>
      <c r="AE45" s="495">
        <v>0</v>
      </c>
      <c r="AF45" s="495">
        <v>0</v>
      </c>
      <c r="AG45" s="496">
        <f t="shared" si="6"/>
        <v>0</v>
      </c>
      <c r="AH45" s="496">
        <f t="shared" si="6"/>
        <v>0</v>
      </c>
      <c r="AI45" s="496">
        <f t="shared" si="6"/>
        <v>0</v>
      </c>
      <c r="AJ45" s="495">
        <v>0</v>
      </c>
      <c r="AK45" s="495">
        <v>0</v>
      </c>
      <c r="AL45" s="495">
        <v>0</v>
      </c>
      <c r="AM45" s="495">
        <f t="shared" si="7"/>
        <v>0</v>
      </c>
    </row>
    <row r="46" spans="1:39" ht="21" customHeight="1" x14ac:dyDescent="0.2">
      <c r="A46" s="990"/>
      <c r="B46" s="996"/>
      <c r="C46" s="509" t="s">
        <v>542</v>
      </c>
      <c r="D46" s="495">
        <v>0</v>
      </c>
      <c r="E46" s="495">
        <v>0</v>
      </c>
      <c r="F46" s="495">
        <v>0</v>
      </c>
      <c r="G46" s="495">
        <v>0</v>
      </c>
      <c r="H46" s="495">
        <v>0</v>
      </c>
      <c r="I46" s="495">
        <v>0</v>
      </c>
      <c r="J46" s="495">
        <v>0</v>
      </c>
      <c r="K46" s="495">
        <v>0</v>
      </c>
      <c r="L46" s="495">
        <v>0</v>
      </c>
      <c r="M46" s="495">
        <v>0</v>
      </c>
      <c r="N46" s="495">
        <v>0</v>
      </c>
      <c r="O46" s="495">
        <v>0</v>
      </c>
      <c r="P46" s="495">
        <v>0</v>
      </c>
      <c r="Q46" s="495">
        <v>0</v>
      </c>
      <c r="R46" s="495">
        <v>0</v>
      </c>
      <c r="S46" s="495">
        <v>0</v>
      </c>
      <c r="T46" s="496">
        <v>0</v>
      </c>
      <c r="U46" s="495">
        <v>0</v>
      </c>
      <c r="V46" s="495">
        <v>0</v>
      </c>
      <c r="W46" s="496">
        <v>0</v>
      </c>
      <c r="X46" s="495">
        <v>0</v>
      </c>
      <c r="Y46" s="495">
        <v>0</v>
      </c>
      <c r="Z46" s="496">
        <v>0</v>
      </c>
      <c r="AA46" s="495">
        <v>0</v>
      </c>
      <c r="AB46" s="495">
        <v>0</v>
      </c>
      <c r="AC46" s="496">
        <v>0</v>
      </c>
      <c r="AD46" s="495">
        <v>0</v>
      </c>
      <c r="AE46" s="495">
        <v>0</v>
      </c>
      <c r="AF46" s="495">
        <v>0</v>
      </c>
      <c r="AG46" s="496">
        <f t="shared" si="6"/>
        <v>0</v>
      </c>
      <c r="AH46" s="496">
        <f t="shared" si="6"/>
        <v>0</v>
      </c>
      <c r="AI46" s="496">
        <f t="shared" si="6"/>
        <v>0</v>
      </c>
      <c r="AJ46" s="495">
        <v>0</v>
      </c>
      <c r="AK46" s="495">
        <v>0</v>
      </c>
      <c r="AL46" s="495">
        <v>0</v>
      </c>
      <c r="AM46" s="495">
        <f t="shared" si="7"/>
        <v>0</v>
      </c>
    </row>
    <row r="47" spans="1:39" ht="21" customHeight="1" x14ac:dyDescent="0.2">
      <c r="A47" s="990"/>
      <c r="B47" s="996"/>
      <c r="C47" s="509" t="s">
        <v>543</v>
      </c>
      <c r="D47" s="495">
        <v>0</v>
      </c>
      <c r="E47" s="495">
        <v>0</v>
      </c>
      <c r="F47" s="495">
        <v>0</v>
      </c>
      <c r="G47" s="495">
        <v>0</v>
      </c>
      <c r="H47" s="495">
        <v>0</v>
      </c>
      <c r="I47" s="495">
        <v>0</v>
      </c>
      <c r="J47" s="495">
        <v>0</v>
      </c>
      <c r="K47" s="495">
        <v>0</v>
      </c>
      <c r="L47" s="495">
        <v>0</v>
      </c>
      <c r="M47" s="495">
        <v>0</v>
      </c>
      <c r="N47" s="495">
        <v>0</v>
      </c>
      <c r="O47" s="495">
        <v>0</v>
      </c>
      <c r="P47" s="495">
        <v>0</v>
      </c>
      <c r="Q47" s="495">
        <v>0</v>
      </c>
      <c r="R47" s="495">
        <v>0</v>
      </c>
      <c r="S47" s="495">
        <v>0</v>
      </c>
      <c r="T47" s="496">
        <v>0</v>
      </c>
      <c r="U47" s="495">
        <v>0</v>
      </c>
      <c r="V47" s="495">
        <v>0</v>
      </c>
      <c r="W47" s="496">
        <v>0</v>
      </c>
      <c r="X47" s="495">
        <v>0</v>
      </c>
      <c r="Y47" s="495">
        <v>0</v>
      </c>
      <c r="Z47" s="496">
        <v>0</v>
      </c>
      <c r="AA47" s="495">
        <v>0</v>
      </c>
      <c r="AB47" s="495">
        <v>0</v>
      </c>
      <c r="AC47" s="496">
        <v>0</v>
      </c>
      <c r="AD47" s="495">
        <v>0</v>
      </c>
      <c r="AE47" s="495">
        <v>0</v>
      </c>
      <c r="AF47" s="495">
        <v>0</v>
      </c>
      <c r="AG47" s="496">
        <f t="shared" si="6"/>
        <v>0</v>
      </c>
      <c r="AH47" s="496">
        <f t="shared" si="6"/>
        <v>0</v>
      </c>
      <c r="AI47" s="496">
        <f t="shared" si="6"/>
        <v>0</v>
      </c>
      <c r="AJ47" s="495">
        <v>0</v>
      </c>
      <c r="AK47" s="495">
        <v>0</v>
      </c>
      <c r="AL47" s="495">
        <v>0</v>
      </c>
      <c r="AM47" s="495">
        <f t="shared" si="7"/>
        <v>0</v>
      </c>
    </row>
    <row r="48" spans="1:39" ht="21" customHeight="1" x14ac:dyDescent="0.2">
      <c r="A48" s="990"/>
      <c r="B48" s="997"/>
      <c r="C48" s="510" t="s">
        <v>544</v>
      </c>
      <c r="D48" s="511">
        <v>3</v>
      </c>
      <c r="E48" s="495">
        <v>76</v>
      </c>
      <c r="F48" s="511">
        <v>5</v>
      </c>
      <c r="G48" s="511">
        <v>81</v>
      </c>
      <c r="H48" s="511">
        <v>66</v>
      </c>
      <c r="I48" s="511">
        <v>8</v>
      </c>
      <c r="J48" s="511">
        <v>74</v>
      </c>
      <c r="K48" s="511">
        <v>60</v>
      </c>
      <c r="L48" s="511">
        <v>8</v>
      </c>
      <c r="M48" s="511">
        <v>68</v>
      </c>
      <c r="N48" s="511">
        <v>202</v>
      </c>
      <c r="O48" s="511">
        <v>21</v>
      </c>
      <c r="P48" s="511">
        <v>223</v>
      </c>
      <c r="Q48" s="511">
        <v>2</v>
      </c>
      <c r="R48" s="511">
        <v>17</v>
      </c>
      <c r="S48" s="511">
        <v>5</v>
      </c>
      <c r="T48" s="513">
        <v>22</v>
      </c>
      <c r="U48" s="511">
        <v>4</v>
      </c>
      <c r="V48" s="511">
        <v>2</v>
      </c>
      <c r="W48" s="513">
        <v>6</v>
      </c>
      <c r="X48" s="511">
        <v>4</v>
      </c>
      <c r="Y48" s="511">
        <v>1</v>
      </c>
      <c r="Z48" s="513">
        <v>5</v>
      </c>
      <c r="AA48" s="511">
        <v>1</v>
      </c>
      <c r="AB48" s="511">
        <v>1</v>
      </c>
      <c r="AC48" s="513">
        <v>2</v>
      </c>
      <c r="AD48" s="511">
        <v>26</v>
      </c>
      <c r="AE48" s="511">
        <v>9</v>
      </c>
      <c r="AF48" s="511">
        <v>35</v>
      </c>
      <c r="AG48" s="513">
        <f t="shared" si="6"/>
        <v>228</v>
      </c>
      <c r="AH48" s="513">
        <f t="shared" si="6"/>
        <v>30</v>
      </c>
      <c r="AI48" s="513">
        <f t="shared" si="6"/>
        <v>258</v>
      </c>
      <c r="AJ48" s="511">
        <v>0</v>
      </c>
      <c r="AK48" s="511">
        <v>0</v>
      </c>
      <c r="AL48" s="511">
        <v>0</v>
      </c>
      <c r="AM48" s="511">
        <f t="shared" si="7"/>
        <v>258</v>
      </c>
    </row>
    <row r="49" spans="1:39" ht="21" customHeight="1" x14ac:dyDescent="0.2">
      <c r="A49" s="990"/>
      <c r="B49" s="998" t="s">
        <v>545</v>
      </c>
      <c r="C49" s="501" t="s">
        <v>546</v>
      </c>
      <c r="D49" s="502">
        <f t="shared" ref="D49:AM49" si="8">SUM(D50:D55)</f>
        <v>51</v>
      </c>
      <c r="E49" s="493">
        <f t="shared" si="8"/>
        <v>496</v>
      </c>
      <c r="F49" s="502">
        <f t="shared" si="8"/>
        <v>1228</v>
      </c>
      <c r="G49" s="502">
        <f t="shared" si="8"/>
        <v>1724</v>
      </c>
      <c r="H49" s="502">
        <f t="shared" si="8"/>
        <v>525</v>
      </c>
      <c r="I49" s="502">
        <f t="shared" si="8"/>
        <v>1284</v>
      </c>
      <c r="J49" s="502">
        <f t="shared" si="8"/>
        <v>1809</v>
      </c>
      <c r="K49" s="502">
        <f t="shared" si="8"/>
        <v>456</v>
      </c>
      <c r="L49" s="502">
        <f t="shared" si="8"/>
        <v>1331</v>
      </c>
      <c r="M49" s="502">
        <f t="shared" si="8"/>
        <v>1787</v>
      </c>
      <c r="N49" s="502">
        <f t="shared" si="8"/>
        <v>1477</v>
      </c>
      <c r="O49" s="502">
        <f t="shared" si="8"/>
        <v>3843</v>
      </c>
      <c r="P49" s="502">
        <f t="shared" si="8"/>
        <v>5320</v>
      </c>
      <c r="Q49" s="502">
        <f t="shared" si="8"/>
        <v>5</v>
      </c>
      <c r="R49" s="502">
        <f t="shared" si="8"/>
        <v>77</v>
      </c>
      <c r="S49" s="502">
        <f t="shared" si="8"/>
        <v>95</v>
      </c>
      <c r="T49" s="502">
        <f t="shared" si="8"/>
        <v>172</v>
      </c>
      <c r="U49" s="502">
        <f t="shared" si="8"/>
        <v>73</v>
      </c>
      <c r="V49" s="502">
        <f t="shared" si="8"/>
        <v>73</v>
      </c>
      <c r="W49" s="502">
        <f t="shared" si="8"/>
        <v>146</v>
      </c>
      <c r="X49" s="502">
        <f t="shared" si="8"/>
        <v>54</v>
      </c>
      <c r="Y49" s="502">
        <f t="shared" si="8"/>
        <v>61</v>
      </c>
      <c r="Z49" s="502">
        <f t="shared" si="8"/>
        <v>115</v>
      </c>
      <c r="AA49" s="502">
        <f t="shared" si="8"/>
        <v>13</v>
      </c>
      <c r="AB49" s="502">
        <f t="shared" si="8"/>
        <v>18</v>
      </c>
      <c r="AC49" s="502">
        <f t="shared" si="8"/>
        <v>31</v>
      </c>
      <c r="AD49" s="502">
        <f t="shared" si="8"/>
        <v>217</v>
      </c>
      <c r="AE49" s="502">
        <f t="shared" si="8"/>
        <v>247</v>
      </c>
      <c r="AF49" s="502">
        <f t="shared" si="8"/>
        <v>464</v>
      </c>
      <c r="AG49" s="502">
        <f t="shared" si="8"/>
        <v>1694</v>
      </c>
      <c r="AH49" s="502">
        <f t="shared" si="8"/>
        <v>4090</v>
      </c>
      <c r="AI49" s="502">
        <f t="shared" si="8"/>
        <v>5784</v>
      </c>
      <c r="AJ49" s="502">
        <f t="shared" si="8"/>
        <v>0</v>
      </c>
      <c r="AK49" s="502">
        <f t="shared" si="8"/>
        <v>0</v>
      </c>
      <c r="AL49" s="502">
        <f t="shared" si="8"/>
        <v>0</v>
      </c>
      <c r="AM49" s="502">
        <f t="shared" si="8"/>
        <v>5784</v>
      </c>
    </row>
    <row r="50" spans="1:39" ht="21" customHeight="1" x14ac:dyDescent="0.2">
      <c r="A50" s="990"/>
      <c r="B50" s="993"/>
      <c r="C50" s="494" t="s">
        <v>547</v>
      </c>
      <c r="D50" s="495">
        <v>15</v>
      </c>
      <c r="E50" s="495">
        <v>144</v>
      </c>
      <c r="F50" s="495">
        <v>174</v>
      </c>
      <c r="G50" s="495">
        <v>318</v>
      </c>
      <c r="H50" s="495">
        <v>156</v>
      </c>
      <c r="I50" s="495">
        <v>167</v>
      </c>
      <c r="J50" s="495">
        <v>323</v>
      </c>
      <c r="K50" s="495">
        <v>131</v>
      </c>
      <c r="L50" s="495">
        <v>152</v>
      </c>
      <c r="M50" s="495">
        <v>283</v>
      </c>
      <c r="N50" s="495">
        <v>431</v>
      </c>
      <c r="O50" s="495">
        <v>493</v>
      </c>
      <c r="P50" s="495">
        <v>924</v>
      </c>
      <c r="Q50" s="495">
        <v>1</v>
      </c>
      <c r="R50" s="495">
        <v>2</v>
      </c>
      <c r="S50" s="495">
        <v>8</v>
      </c>
      <c r="T50" s="496">
        <v>10</v>
      </c>
      <c r="U50" s="495">
        <v>2</v>
      </c>
      <c r="V50" s="495">
        <v>4</v>
      </c>
      <c r="W50" s="496">
        <v>6</v>
      </c>
      <c r="X50" s="495">
        <v>1</v>
      </c>
      <c r="Y50" s="495">
        <v>7</v>
      </c>
      <c r="Z50" s="496">
        <v>8</v>
      </c>
      <c r="AA50" s="495">
        <v>2</v>
      </c>
      <c r="AB50" s="495">
        <v>6</v>
      </c>
      <c r="AC50" s="496">
        <v>8</v>
      </c>
      <c r="AD50" s="495">
        <v>7</v>
      </c>
      <c r="AE50" s="495">
        <v>25</v>
      </c>
      <c r="AF50" s="495">
        <v>32</v>
      </c>
      <c r="AG50" s="496">
        <f t="shared" ref="AG50:AI55" si="9">N50+AD50</f>
        <v>438</v>
      </c>
      <c r="AH50" s="496">
        <f t="shared" si="9"/>
        <v>518</v>
      </c>
      <c r="AI50" s="496">
        <f t="shared" si="9"/>
        <v>956</v>
      </c>
      <c r="AJ50" s="495">
        <v>0</v>
      </c>
      <c r="AK50" s="495">
        <v>0</v>
      </c>
      <c r="AL50" s="495">
        <v>0</v>
      </c>
      <c r="AM50" s="495">
        <f t="shared" ref="AM50:AM55" si="10">AI50+AL50</f>
        <v>956</v>
      </c>
    </row>
    <row r="51" spans="1:39" ht="21" customHeight="1" x14ac:dyDescent="0.2">
      <c r="A51" s="990"/>
      <c r="B51" s="993"/>
      <c r="C51" s="518" t="s">
        <v>548</v>
      </c>
      <c r="D51" s="495">
        <v>9</v>
      </c>
      <c r="E51" s="495">
        <v>55</v>
      </c>
      <c r="F51" s="495">
        <v>288</v>
      </c>
      <c r="G51" s="495">
        <v>343</v>
      </c>
      <c r="H51" s="495">
        <v>48</v>
      </c>
      <c r="I51" s="495">
        <v>323</v>
      </c>
      <c r="J51" s="495">
        <v>371</v>
      </c>
      <c r="K51" s="495">
        <v>48</v>
      </c>
      <c r="L51" s="495">
        <v>347</v>
      </c>
      <c r="M51" s="495">
        <v>395</v>
      </c>
      <c r="N51" s="495">
        <v>151</v>
      </c>
      <c r="O51" s="495">
        <v>958</v>
      </c>
      <c r="P51" s="495">
        <v>1109</v>
      </c>
      <c r="Q51" s="495">
        <v>0</v>
      </c>
      <c r="R51" s="495">
        <v>0</v>
      </c>
      <c r="S51" s="495">
        <v>0</v>
      </c>
      <c r="T51" s="496">
        <v>0</v>
      </c>
      <c r="U51" s="495">
        <v>0</v>
      </c>
      <c r="V51" s="495">
        <v>0</v>
      </c>
      <c r="W51" s="496">
        <v>0</v>
      </c>
      <c r="X51" s="495">
        <v>0</v>
      </c>
      <c r="Y51" s="495">
        <v>0</v>
      </c>
      <c r="Z51" s="496">
        <v>0</v>
      </c>
      <c r="AA51" s="495">
        <v>0</v>
      </c>
      <c r="AB51" s="495">
        <v>0</v>
      </c>
      <c r="AC51" s="496">
        <v>0</v>
      </c>
      <c r="AD51" s="495">
        <v>0</v>
      </c>
      <c r="AE51" s="495">
        <v>0</v>
      </c>
      <c r="AF51" s="495">
        <v>0</v>
      </c>
      <c r="AG51" s="496">
        <f t="shared" si="9"/>
        <v>151</v>
      </c>
      <c r="AH51" s="496">
        <f t="shared" si="9"/>
        <v>958</v>
      </c>
      <c r="AI51" s="496">
        <f t="shared" si="9"/>
        <v>1109</v>
      </c>
      <c r="AJ51" s="495">
        <v>0</v>
      </c>
      <c r="AK51" s="495">
        <v>0</v>
      </c>
      <c r="AL51" s="495">
        <v>0</v>
      </c>
      <c r="AM51" s="495">
        <f t="shared" si="10"/>
        <v>1109</v>
      </c>
    </row>
    <row r="52" spans="1:39" ht="21" customHeight="1" x14ac:dyDescent="0.2">
      <c r="A52" s="990"/>
      <c r="B52" s="993"/>
      <c r="C52" s="494" t="s">
        <v>549</v>
      </c>
      <c r="D52" s="495">
        <v>7</v>
      </c>
      <c r="E52" s="495">
        <v>93</v>
      </c>
      <c r="F52" s="495">
        <v>329</v>
      </c>
      <c r="G52" s="495">
        <v>422</v>
      </c>
      <c r="H52" s="495">
        <v>90</v>
      </c>
      <c r="I52" s="495">
        <v>325</v>
      </c>
      <c r="J52" s="495">
        <v>415</v>
      </c>
      <c r="K52" s="495">
        <v>75</v>
      </c>
      <c r="L52" s="495">
        <v>343</v>
      </c>
      <c r="M52" s="495">
        <v>418</v>
      </c>
      <c r="N52" s="495">
        <v>258</v>
      </c>
      <c r="O52" s="495">
        <v>997</v>
      </c>
      <c r="P52" s="495">
        <v>1255</v>
      </c>
      <c r="Q52" s="495">
        <v>0</v>
      </c>
      <c r="R52" s="495">
        <v>0</v>
      </c>
      <c r="S52" s="495">
        <v>0</v>
      </c>
      <c r="T52" s="496">
        <v>0</v>
      </c>
      <c r="U52" s="495">
        <v>0</v>
      </c>
      <c r="V52" s="495">
        <v>0</v>
      </c>
      <c r="W52" s="496">
        <v>0</v>
      </c>
      <c r="X52" s="495">
        <v>0</v>
      </c>
      <c r="Y52" s="495">
        <v>0</v>
      </c>
      <c r="Z52" s="496">
        <v>0</v>
      </c>
      <c r="AA52" s="495">
        <v>0</v>
      </c>
      <c r="AB52" s="495">
        <v>0</v>
      </c>
      <c r="AC52" s="496">
        <v>0</v>
      </c>
      <c r="AD52" s="495">
        <v>0</v>
      </c>
      <c r="AE52" s="495">
        <v>0</v>
      </c>
      <c r="AF52" s="495">
        <v>0</v>
      </c>
      <c r="AG52" s="496">
        <f t="shared" si="9"/>
        <v>258</v>
      </c>
      <c r="AH52" s="496">
        <f t="shared" si="9"/>
        <v>997</v>
      </c>
      <c r="AI52" s="496">
        <f t="shared" si="9"/>
        <v>1255</v>
      </c>
      <c r="AJ52" s="495">
        <v>0</v>
      </c>
      <c r="AK52" s="495">
        <v>0</v>
      </c>
      <c r="AL52" s="495">
        <v>0</v>
      </c>
      <c r="AM52" s="495">
        <f t="shared" si="10"/>
        <v>1255</v>
      </c>
    </row>
    <row r="53" spans="1:39" ht="21" customHeight="1" x14ac:dyDescent="0.2">
      <c r="A53" s="990"/>
      <c r="B53" s="993"/>
      <c r="C53" s="494" t="s">
        <v>550</v>
      </c>
      <c r="D53" s="495">
        <v>4</v>
      </c>
      <c r="E53" s="495">
        <v>37</v>
      </c>
      <c r="F53" s="495">
        <v>141</v>
      </c>
      <c r="G53" s="495">
        <v>178</v>
      </c>
      <c r="H53" s="495">
        <v>28</v>
      </c>
      <c r="I53" s="495">
        <v>151</v>
      </c>
      <c r="J53" s="495">
        <v>179</v>
      </c>
      <c r="K53" s="495">
        <v>28</v>
      </c>
      <c r="L53" s="495">
        <v>157</v>
      </c>
      <c r="M53" s="495">
        <v>185</v>
      </c>
      <c r="N53" s="495">
        <v>93</v>
      </c>
      <c r="O53" s="495">
        <v>449</v>
      </c>
      <c r="P53" s="495">
        <v>542</v>
      </c>
      <c r="Q53" s="495">
        <v>1</v>
      </c>
      <c r="R53" s="495">
        <v>25</v>
      </c>
      <c r="S53" s="495">
        <v>38</v>
      </c>
      <c r="T53" s="496">
        <v>63</v>
      </c>
      <c r="U53" s="495">
        <v>27</v>
      </c>
      <c r="V53" s="495">
        <v>23</v>
      </c>
      <c r="W53" s="496">
        <v>50</v>
      </c>
      <c r="X53" s="495">
        <v>14</v>
      </c>
      <c r="Y53" s="495">
        <v>25</v>
      </c>
      <c r="Z53" s="496">
        <v>39</v>
      </c>
      <c r="AA53" s="495">
        <v>0</v>
      </c>
      <c r="AB53" s="495">
        <v>0</v>
      </c>
      <c r="AC53" s="496">
        <v>0</v>
      </c>
      <c r="AD53" s="495">
        <v>66</v>
      </c>
      <c r="AE53" s="495">
        <v>86</v>
      </c>
      <c r="AF53" s="495">
        <v>152</v>
      </c>
      <c r="AG53" s="496">
        <f t="shared" si="9"/>
        <v>159</v>
      </c>
      <c r="AH53" s="496">
        <f t="shared" si="9"/>
        <v>535</v>
      </c>
      <c r="AI53" s="496">
        <f t="shared" si="9"/>
        <v>694</v>
      </c>
      <c r="AJ53" s="495">
        <v>0</v>
      </c>
      <c r="AK53" s="495">
        <v>0</v>
      </c>
      <c r="AL53" s="495">
        <v>0</v>
      </c>
      <c r="AM53" s="495">
        <f t="shared" si="10"/>
        <v>694</v>
      </c>
    </row>
    <row r="54" spans="1:39" ht="21" customHeight="1" x14ac:dyDescent="0.2">
      <c r="A54" s="990"/>
      <c r="B54" s="993"/>
      <c r="C54" s="494" t="s">
        <v>551</v>
      </c>
      <c r="D54" s="495">
        <v>16</v>
      </c>
      <c r="E54" s="495">
        <v>167</v>
      </c>
      <c r="F54" s="495">
        <v>296</v>
      </c>
      <c r="G54" s="495">
        <v>463</v>
      </c>
      <c r="H54" s="495">
        <v>203</v>
      </c>
      <c r="I54" s="495">
        <v>318</v>
      </c>
      <c r="J54" s="495">
        <v>521</v>
      </c>
      <c r="K54" s="495">
        <v>174</v>
      </c>
      <c r="L54" s="495">
        <v>332</v>
      </c>
      <c r="M54" s="495">
        <v>506</v>
      </c>
      <c r="N54" s="495">
        <v>544</v>
      </c>
      <c r="O54" s="495">
        <v>946</v>
      </c>
      <c r="P54" s="495">
        <v>1490</v>
      </c>
      <c r="Q54" s="495">
        <v>3</v>
      </c>
      <c r="R54" s="495">
        <v>50</v>
      </c>
      <c r="S54" s="495">
        <v>49</v>
      </c>
      <c r="T54" s="496">
        <v>99</v>
      </c>
      <c r="U54" s="495">
        <v>44</v>
      </c>
      <c r="V54" s="495">
        <v>46</v>
      </c>
      <c r="W54" s="496">
        <v>90</v>
      </c>
      <c r="X54" s="495">
        <v>39</v>
      </c>
      <c r="Y54" s="495">
        <v>29</v>
      </c>
      <c r="Z54" s="496">
        <v>68</v>
      </c>
      <c r="AA54" s="495">
        <v>11</v>
      </c>
      <c r="AB54" s="495">
        <v>12</v>
      </c>
      <c r="AC54" s="496">
        <v>23</v>
      </c>
      <c r="AD54" s="495">
        <v>144</v>
      </c>
      <c r="AE54" s="495">
        <v>136</v>
      </c>
      <c r="AF54" s="495">
        <v>280</v>
      </c>
      <c r="AG54" s="496">
        <f t="shared" si="9"/>
        <v>688</v>
      </c>
      <c r="AH54" s="496">
        <f t="shared" si="9"/>
        <v>1082</v>
      </c>
      <c r="AI54" s="496">
        <f t="shared" si="9"/>
        <v>1770</v>
      </c>
      <c r="AJ54" s="495">
        <v>0</v>
      </c>
      <c r="AK54" s="495">
        <v>0</v>
      </c>
      <c r="AL54" s="495">
        <v>0</v>
      </c>
      <c r="AM54" s="495">
        <f t="shared" si="10"/>
        <v>1770</v>
      </c>
    </row>
    <row r="55" spans="1:39" ht="21" customHeight="1" x14ac:dyDescent="0.2">
      <c r="A55" s="990"/>
      <c r="B55" s="999"/>
      <c r="C55" s="503" t="s">
        <v>552</v>
      </c>
      <c r="D55" s="511">
        <v>0</v>
      </c>
      <c r="E55" s="511">
        <v>0</v>
      </c>
      <c r="F55" s="511">
        <v>0</v>
      </c>
      <c r="G55" s="511">
        <v>0</v>
      </c>
      <c r="H55" s="511">
        <v>0</v>
      </c>
      <c r="I55" s="511">
        <v>0</v>
      </c>
      <c r="J55" s="511">
        <v>0</v>
      </c>
      <c r="K55" s="511">
        <v>0</v>
      </c>
      <c r="L55" s="511">
        <v>0</v>
      </c>
      <c r="M55" s="511">
        <v>0</v>
      </c>
      <c r="N55" s="511">
        <v>0</v>
      </c>
      <c r="O55" s="511">
        <v>0</v>
      </c>
      <c r="P55" s="511">
        <v>0</v>
      </c>
      <c r="Q55" s="511">
        <v>0</v>
      </c>
      <c r="R55" s="511">
        <v>0</v>
      </c>
      <c r="S55" s="511">
        <v>0</v>
      </c>
      <c r="T55" s="513">
        <v>0</v>
      </c>
      <c r="U55" s="511">
        <v>0</v>
      </c>
      <c r="V55" s="511">
        <v>0</v>
      </c>
      <c r="W55" s="513">
        <v>0</v>
      </c>
      <c r="X55" s="511">
        <v>0</v>
      </c>
      <c r="Y55" s="511">
        <v>0</v>
      </c>
      <c r="Z55" s="513">
        <v>0</v>
      </c>
      <c r="AA55" s="511">
        <v>0</v>
      </c>
      <c r="AB55" s="511">
        <v>0</v>
      </c>
      <c r="AC55" s="513">
        <v>0</v>
      </c>
      <c r="AD55" s="511">
        <v>0</v>
      </c>
      <c r="AE55" s="511">
        <v>0</v>
      </c>
      <c r="AF55" s="511">
        <v>0</v>
      </c>
      <c r="AG55" s="513">
        <f t="shared" si="9"/>
        <v>0</v>
      </c>
      <c r="AH55" s="513">
        <f t="shared" si="9"/>
        <v>0</v>
      </c>
      <c r="AI55" s="513">
        <f t="shared" si="9"/>
        <v>0</v>
      </c>
      <c r="AJ55" s="511">
        <v>0</v>
      </c>
      <c r="AK55" s="511">
        <v>0</v>
      </c>
      <c r="AL55" s="511">
        <v>0</v>
      </c>
      <c r="AM55" s="511">
        <f t="shared" si="10"/>
        <v>0</v>
      </c>
    </row>
    <row r="56" spans="1:39" ht="21" customHeight="1" x14ac:dyDescent="0.2">
      <c r="A56" s="990"/>
      <c r="B56" s="992" t="s">
        <v>553</v>
      </c>
      <c r="C56" s="501" t="s">
        <v>1</v>
      </c>
      <c r="D56" s="507">
        <f t="shared" ref="D56:AM56" si="11">SUM(D57:D62)</f>
        <v>9</v>
      </c>
      <c r="E56" s="507">
        <f t="shared" si="11"/>
        <v>223</v>
      </c>
      <c r="F56" s="507">
        <f t="shared" si="11"/>
        <v>68</v>
      </c>
      <c r="G56" s="507">
        <f t="shared" si="11"/>
        <v>291</v>
      </c>
      <c r="H56" s="507">
        <f t="shared" si="11"/>
        <v>223</v>
      </c>
      <c r="I56" s="507">
        <f t="shared" si="11"/>
        <v>78</v>
      </c>
      <c r="J56" s="507">
        <f t="shared" si="11"/>
        <v>301</v>
      </c>
      <c r="K56" s="507">
        <f t="shared" si="11"/>
        <v>222</v>
      </c>
      <c r="L56" s="507">
        <f t="shared" si="11"/>
        <v>86</v>
      </c>
      <c r="M56" s="507">
        <f t="shared" si="11"/>
        <v>308</v>
      </c>
      <c r="N56" s="507">
        <f t="shared" si="11"/>
        <v>668</v>
      </c>
      <c r="O56" s="507">
        <f t="shared" si="11"/>
        <v>232</v>
      </c>
      <c r="P56" s="507">
        <f t="shared" si="11"/>
        <v>900</v>
      </c>
      <c r="Q56" s="507">
        <f t="shared" si="11"/>
        <v>0</v>
      </c>
      <c r="R56" s="507">
        <f t="shared" si="11"/>
        <v>0</v>
      </c>
      <c r="S56" s="507">
        <f t="shared" si="11"/>
        <v>0</v>
      </c>
      <c r="T56" s="507">
        <f t="shared" si="11"/>
        <v>0</v>
      </c>
      <c r="U56" s="507">
        <f t="shared" si="11"/>
        <v>0</v>
      </c>
      <c r="V56" s="507">
        <f t="shared" si="11"/>
        <v>0</v>
      </c>
      <c r="W56" s="507">
        <f t="shared" si="11"/>
        <v>0</v>
      </c>
      <c r="X56" s="507">
        <f t="shared" si="11"/>
        <v>0</v>
      </c>
      <c r="Y56" s="507">
        <f t="shared" si="11"/>
        <v>0</v>
      </c>
      <c r="Z56" s="507">
        <f t="shared" si="11"/>
        <v>0</v>
      </c>
      <c r="AA56" s="507">
        <f t="shared" si="11"/>
        <v>0</v>
      </c>
      <c r="AB56" s="507">
        <f t="shared" si="11"/>
        <v>0</v>
      </c>
      <c r="AC56" s="507">
        <f t="shared" si="11"/>
        <v>0</v>
      </c>
      <c r="AD56" s="507">
        <f t="shared" si="11"/>
        <v>0</v>
      </c>
      <c r="AE56" s="507">
        <f t="shared" si="11"/>
        <v>0</v>
      </c>
      <c r="AF56" s="507">
        <f t="shared" si="11"/>
        <v>0</v>
      </c>
      <c r="AG56" s="507">
        <f t="shared" si="11"/>
        <v>668</v>
      </c>
      <c r="AH56" s="507">
        <f t="shared" si="11"/>
        <v>232</v>
      </c>
      <c r="AI56" s="507">
        <f t="shared" si="11"/>
        <v>900</v>
      </c>
      <c r="AJ56" s="507">
        <f t="shared" si="11"/>
        <v>50</v>
      </c>
      <c r="AK56" s="507">
        <f t="shared" si="11"/>
        <v>3</v>
      </c>
      <c r="AL56" s="507">
        <f t="shared" si="11"/>
        <v>53</v>
      </c>
      <c r="AM56" s="507">
        <f t="shared" si="11"/>
        <v>953</v>
      </c>
    </row>
    <row r="57" spans="1:39" ht="21" customHeight="1" x14ac:dyDescent="0.2">
      <c r="A57" s="990"/>
      <c r="B57" s="993"/>
      <c r="C57" s="518" t="s">
        <v>554</v>
      </c>
      <c r="D57" s="495">
        <v>3</v>
      </c>
      <c r="E57" s="495">
        <v>86</v>
      </c>
      <c r="F57" s="495">
        <v>11</v>
      </c>
      <c r="G57" s="495">
        <v>97</v>
      </c>
      <c r="H57" s="495">
        <v>85</v>
      </c>
      <c r="I57" s="495">
        <v>3</v>
      </c>
      <c r="J57" s="495">
        <v>88</v>
      </c>
      <c r="K57" s="495">
        <v>84</v>
      </c>
      <c r="L57" s="495">
        <v>7</v>
      </c>
      <c r="M57" s="495">
        <v>91</v>
      </c>
      <c r="N57" s="495">
        <v>255</v>
      </c>
      <c r="O57" s="495">
        <v>21</v>
      </c>
      <c r="P57" s="495">
        <v>276</v>
      </c>
      <c r="Q57" s="495">
        <v>0</v>
      </c>
      <c r="R57" s="495">
        <v>0</v>
      </c>
      <c r="S57" s="495">
        <v>0</v>
      </c>
      <c r="T57" s="496">
        <v>0</v>
      </c>
      <c r="U57" s="495">
        <v>0</v>
      </c>
      <c r="V57" s="495">
        <v>0</v>
      </c>
      <c r="W57" s="496">
        <v>0</v>
      </c>
      <c r="X57" s="495">
        <v>0</v>
      </c>
      <c r="Y57" s="495">
        <v>0</v>
      </c>
      <c r="Z57" s="496">
        <v>0</v>
      </c>
      <c r="AA57" s="495">
        <v>0</v>
      </c>
      <c r="AB57" s="495">
        <v>0</v>
      </c>
      <c r="AC57" s="496">
        <v>0</v>
      </c>
      <c r="AD57" s="495">
        <v>0</v>
      </c>
      <c r="AE57" s="495">
        <v>0</v>
      </c>
      <c r="AF57" s="495">
        <v>0</v>
      </c>
      <c r="AG57" s="496">
        <f t="shared" ref="AG57:AI62" si="12">N57+AD57</f>
        <v>255</v>
      </c>
      <c r="AH57" s="496">
        <f t="shared" si="12"/>
        <v>21</v>
      </c>
      <c r="AI57" s="496">
        <f t="shared" si="12"/>
        <v>276</v>
      </c>
      <c r="AJ57" s="495">
        <v>18</v>
      </c>
      <c r="AK57" s="495">
        <v>0</v>
      </c>
      <c r="AL57" s="495">
        <v>18</v>
      </c>
      <c r="AM57" s="495">
        <f t="shared" ref="AM57:AM62" si="13">AI57+AL57</f>
        <v>294</v>
      </c>
    </row>
    <row r="58" spans="1:39" ht="21" customHeight="1" x14ac:dyDescent="0.2">
      <c r="A58" s="990"/>
      <c r="B58" s="993"/>
      <c r="C58" s="518" t="s">
        <v>555</v>
      </c>
      <c r="D58" s="495">
        <v>2</v>
      </c>
      <c r="E58" s="495">
        <v>36</v>
      </c>
      <c r="F58" s="495">
        <v>30</v>
      </c>
      <c r="G58" s="495">
        <v>66</v>
      </c>
      <c r="H58" s="495">
        <v>28</v>
      </c>
      <c r="I58" s="495">
        <v>32</v>
      </c>
      <c r="J58" s="495">
        <v>60</v>
      </c>
      <c r="K58" s="495">
        <v>35</v>
      </c>
      <c r="L58" s="495">
        <v>33</v>
      </c>
      <c r="M58" s="495">
        <v>68</v>
      </c>
      <c r="N58" s="495">
        <v>99</v>
      </c>
      <c r="O58" s="495">
        <v>95</v>
      </c>
      <c r="P58" s="495">
        <v>194</v>
      </c>
      <c r="Q58" s="495">
        <v>0</v>
      </c>
      <c r="R58" s="495">
        <v>0</v>
      </c>
      <c r="S58" s="495">
        <v>0</v>
      </c>
      <c r="T58" s="496">
        <v>0</v>
      </c>
      <c r="U58" s="495">
        <v>0</v>
      </c>
      <c r="V58" s="495">
        <v>0</v>
      </c>
      <c r="W58" s="496">
        <v>0</v>
      </c>
      <c r="X58" s="495">
        <v>0</v>
      </c>
      <c r="Y58" s="495">
        <v>0</v>
      </c>
      <c r="Z58" s="496">
        <v>0</v>
      </c>
      <c r="AA58" s="495">
        <v>0</v>
      </c>
      <c r="AB58" s="495">
        <v>0</v>
      </c>
      <c r="AC58" s="496">
        <v>0</v>
      </c>
      <c r="AD58" s="495">
        <v>0</v>
      </c>
      <c r="AE58" s="495">
        <v>0</v>
      </c>
      <c r="AF58" s="495">
        <v>0</v>
      </c>
      <c r="AG58" s="496">
        <f t="shared" si="12"/>
        <v>99</v>
      </c>
      <c r="AH58" s="496">
        <f t="shared" si="12"/>
        <v>95</v>
      </c>
      <c r="AI58" s="496">
        <f t="shared" si="12"/>
        <v>194</v>
      </c>
      <c r="AJ58" s="495">
        <v>0</v>
      </c>
      <c r="AK58" s="495">
        <v>0</v>
      </c>
      <c r="AL58" s="495">
        <v>0</v>
      </c>
      <c r="AM58" s="495">
        <f t="shared" si="13"/>
        <v>194</v>
      </c>
    </row>
    <row r="59" spans="1:39" ht="21" customHeight="1" x14ac:dyDescent="0.2">
      <c r="A59" s="990"/>
      <c r="B59" s="993"/>
      <c r="C59" s="518" t="s">
        <v>556</v>
      </c>
      <c r="D59" s="495">
        <v>1</v>
      </c>
      <c r="E59" s="495">
        <v>20</v>
      </c>
      <c r="F59" s="495">
        <v>10</v>
      </c>
      <c r="G59" s="495">
        <v>30</v>
      </c>
      <c r="H59" s="495">
        <v>23</v>
      </c>
      <c r="I59" s="495">
        <v>16</v>
      </c>
      <c r="J59" s="495">
        <v>39</v>
      </c>
      <c r="K59" s="495">
        <v>24</v>
      </c>
      <c r="L59" s="495">
        <v>16</v>
      </c>
      <c r="M59" s="495">
        <v>40</v>
      </c>
      <c r="N59" s="495">
        <v>67</v>
      </c>
      <c r="O59" s="495">
        <v>42</v>
      </c>
      <c r="P59" s="495">
        <v>109</v>
      </c>
      <c r="Q59" s="495">
        <v>0</v>
      </c>
      <c r="R59" s="495">
        <v>0</v>
      </c>
      <c r="S59" s="495">
        <v>0</v>
      </c>
      <c r="T59" s="496">
        <v>0</v>
      </c>
      <c r="U59" s="495">
        <v>0</v>
      </c>
      <c r="V59" s="495">
        <v>0</v>
      </c>
      <c r="W59" s="496">
        <v>0</v>
      </c>
      <c r="X59" s="495">
        <v>0</v>
      </c>
      <c r="Y59" s="495">
        <v>0</v>
      </c>
      <c r="Z59" s="496">
        <v>0</v>
      </c>
      <c r="AA59" s="495">
        <v>0</v>
      </c>
      <c r="AB59" s="495">
        <v>0</v>
      </c>
      <c r="AC59" s="496">
        <v>0</v>
      </c>
      <c r="AD59" s="495">
        <v>0</v>
      </c>
      <c r="AE59" s="495">
        <v>0</v>
      </c>
      <c r="AF59" s="495">
        <v>0</v>
      </c>
      <c r="AG59" s="496">
        <f t="shared" si="12"/>
        <v>67</v>
      </c>
      <c r="AH59" s="496">
        <f t="shared" si="12"/>
        <v>42</v>
      </c>
      <c r="AI59" s="496">
        <f t="shared" si="12"/>
        <v>109</v>
      </c>
      <c r="AJ59" s="495">
        <v>0</v>
      </c>
      <c r="AK59" s="495">
        <v>0</v>
      </c>
      <c r="AL59" s="495">
        <v>0</v>
      </c>
      <c r="AM59" s="495">
        <f t="shared" si="13"/>
        <v>109</v>
      </c>
    </row>
    <row r="60" spans="1:39" ht="21" customHeight="1" x14ac:dyDescent="0.2">
      <c r="A60" s="990"/>
      <c r="B60" s="993"/>
      <c r="C60" s="518" t="s">
        <v>557</v>
      </c>
      <c r="D60" s="495">
        <v>1</v>
      </c>
      <c r="E60" s="495">
        <v>37</v>
      </c>
      <c r="F60" s="495">
        <v>3</v>
      </c>
      <c r="G60" s="495">
        <v>40</v>
      </c>
      <c r="H60" s="495">
        <v>34</v>
      </c>
      <c r="I60" s="495">
        <v>1</v>
      </c>
      <c r="J60" s="495">
        <v>35</v>
      </c>
      <c r="K60" s="495">
        <v>36</v>
      </c>
      <c r="L60" s="495">
        <v>1</v>
      </c>
      <c r="M60" s="495">
        <v>37</v>
      </c>
      <c r="N60" s="495">
        <v>107</v>
      </c>
      <c r="O60" s="495">
        <v>5</v>
      </c>
      <c r="P60" s="495">
        <v>112</v>
      </c>
      <c r="Q60" s="495">
        <v>0</v>
      </c>
      <c r="R60" s="495">
        <v>0</v>
      </c>
      <c r="S60" s="495">
        <v>0</v>
      </c>
      <c r="T60" s="496">
        <v>0</v>
      </c>
      <c r="U60" s="495">
        <v>0</v>
      </c>
      <c r="V60" s="495">
        <v>0</v>
      </c>
      <c r="W60" s="496">
        <v>0</v>
      </c>
      <c r="X60" s="495">
        <v>0</v>
      </c>
      <c r="Y60" s="495">
        <v>0</v>
      </c>
      <c r="Z60" s="496">
        <v>0</v>
      </c>
      <c r="AA60" s="495">
        <v>0</v>
      </c>
      <c r="AB60" s="495">
        <v>0</v>
      </c>
      <c r="AC60" s="496">
        <v>0</v>
      </c>
      <c r="AD60" s="495">
        <v>0</v>
      </c>
      <c r="AE60" s="495">
        <v>0</v>
      </c>
      <c r="AF60" s="495">
        <v>0</v>
      </c>
      <c r="AG60" s="496">
        <f t="shared" si="12"/>
        <v>107</v>
      </c>
      <c r="AH60" s="496">
        <f t="shared" si="12"/>
        <v>5</v>
      </c>
      <c r="AI60" s="496">
        <f t="shared" si="12"/>
        <v>112</v>
      </c>
      <c r="AJ60" s="495">
        <v>13</v>
      </c>
      <c r="AK60" s="495">
        <v>2</v>
      </c>
      <c r="AL60" s="495">
        <v>15</v>
      </c>
      <c r="AM60" s="495">
        <f t="shared" si="13"/>
        <v>127</v>
      </c>
    </row>
    <row r="61" spans="1:39" ht="21" customHeight="1" x14ac:dyDescent="0.2">
      <c r="A61" s="990"/>
      <c r="B61" s="993"/>
      <c r="C61" s="518" t="s">
        <v>558</v>
      </c>
      <c r="D61" s="495">
        <v>1</v>
      </c>
      <c r="E61" s="495">
        <v>28</v>
      </c>
      <c r="F61" s="495">
        <v>11</v>
      </c>
      <c r="G61" s="495">
        <v>39</v>
      </c>
      <c r="H61" s="495">
        <v>26</v>
      </c>
      <c r="I61" s="495">
        <v>14</v>
      </c>
      <c r="J61" s="495">
        <v>40</v>
      </c>
      <c r="K61" s="495">
        <v>20</v>
      </c>
      <c r="L61" s="495">
        <v>14</v>
      </c>
      <c r="M61" s="495">
        <v>34</v>
      </c>
      <c r="N61" s="495">
        <v>74</v>
      </c>
      <c r="O61" s="495">
        <v>39</v>
      </c>
      <c r="P61" s="495">
        <v>113</v>
      </c>
      <c r="Q61" s="495">
        <v>0</v>
      </c>
      <c r="R61" s="495">
        <v>0</v>
      </c>
      <c r="S61" s="495">
        <v>0</v>
      </c>
      <c r="T61" s="496">
        <v>0</v>
      </c>
      <c r="U61" s="495">
        <v>0</v>
      </c>
      <c r="V61" s="495">
        <v>0</v>
      </c>
      <c r="W61" s="496">
        <v>0</v>
      </c>
      <c r="X61" s="495">
        <v>0</v>
      </c>
      <c r="Y61" s="495">
        <v>0</v>
      </c>
      <c r="Z61" s="496">
        <v>0</v>
      </c>
      <c r="AA61" s="495">
        <v>0</v>
      </c>
      <c r="AB61" s="495">
        <v>0</v>
      </c>
      <c r="AC61" s="496">
        <v>0</v>
      </c>
      <c r="AD61" s="495">
        <v>0</v>
      </c>
      <c r="AE61" s="495">
        <v>0</v>
      </c>
      <c r="AF61" s="495">
        <v>0</v>
      </c>
      <c r="AG61" s="496">
        <f t="shared" si="12"/>
        <v>74</v>
      </c>
      <c r="AH61" s="496">
        <f t="shared" si="12"/>
        <v>39</v>
      </c>
      <c r="AI61" s="496">
        <f t="shared" si="12"/>
        <v>113</v>
      </c>
      <c r="AJ61" s="495">
        <v>19</v>
      </c>
      <c r="AK61" s="495">
        <v>1</v>
      </c>
      <c r="AL61" s="495">
        <v>20</v>
      </c>
      <c r="AM61" s="495">
        <f t="shared" si="13"/>
        <v>133</v>
      </c>
    </row>
    <row r="62" spans="1:39" ht="21" customHeight="1" x14ac:dyDescent="0.2">
      <c r="A62" s="990"/>
      <c r="B62" s="994"/>
      <c r="C62" s="518" t="s">
        <v>559</v>
      </c>
      <c r="D62" s="495">
        <v>1</v>
      </c>
      <c r="E62" s="495">
        <v>16</v>
      </c>
      <c r="F62" s="495">
        <v>3</v>
      </c>
      <c r="G62" s="495">
        <v>19</v>
      </c>
      <c r="H62" s="495">
        <v>27</v>
      </c>
      <c r="I62" s="495">
        <v>12</v>
      </c>
      <c r="J62" s="495">
        <v>39</v>
      </c>
      <c r="K62" s="495">
        <v>23</v>
      </c>
      <c r="L62" s="495">
        <v>15</v>
      </c>
      <c r="M62" s="495">
        <v>38</v>
      </c>
      <c r="N62" s="495">
        <v>66</v>
      </c>
      <c r="O62" s="495">
        <v>30</v>
      </c>
      <c r="P62" s="495">
        <v>96</v>
      </c>
      <c r="Q62" s="495">
        <v>0</v>
      </c>
      <c r="R62" s="495">
        <v>0</v>
      </c>
      <c r="S62" s="495">
        <v>0</v>
      </c>
      <c r="T62" s="496">
        <v>0</v>
      </c>
      <c r="U62" s="495">
        <v>0</v>
      </c>
      <c r="V62" s="495">
        <v>0</v>
      </c>
      <c r="W62" s="496">
        <v>0</v>
      </c>
      <c r="X62" s="495">
        <v>0</v>
      </c>
      <c r="Y62" s="495">
        <v>0</v>
      </c>
      <c r="Z62" s="496">
        <v>0</v>
      </c>
      <c r="AA62" s="495">
        <v>0</v>
      </c>
      <c r="AB62" s="495">
        <v>0</v>
      </c>
      <c r="AC62" s="496">
        <v>0</v>
      </c>
      <c r="AD62" s="495">
        <v>0</v>
      </c>
      <c r="AE62" s="495">
        <v>0</v>
      </c>
      <c r="AF62" s="495">
        <v>0</v>
      </c>
      <c r="AG62" s="496">
        <f t="shared" si="12"/>
        <v>66</v>
      </c>
      <c r="AH62" s="496">
        <f t="shared" si="12"/>
        <v>30</v>
      </c>
      <c r="AI62" s="496">
        <f t="shared" si="12"/>
        <v>96</v>
      </c>
      <c r="AJ62" s="495">
        <v>0</v>
      </c>
      <c r="AK62" s="495">
        <v>0</v>
      </c>
      <c r="AL62" s="495">
        <v>0</v>
      </c>
      <c r="AM62" s="495">
        <f t="shared" si="13"/>
        <v>96</v>
      </c>
    </row>
    <row r="63" spans="1:39" ht="21" customHeight="1" x14ac:dyDescent="0.2">
      <c r="A63" s="990"/>
      <c r="B63" s="1000" t="s">
        <v>560</v>
      </c>
      <c r="C63" s="514" t="s">
        <v>1</v>
      </c>
      <c r="D63" s="515">
        <f>SUM(D64:D68)</f>
        <v>3</v>
      </c>
      <c r="E63" s="515">
        <f>SUM(E64:E68)</f>
        <v>8</v>
      </c>
      <c r="F63" s="515">
        <f t="shared" ref="F63:AM63" si="14">SUM(F64:F68)</f>
        <v>51</v>
      </c>
      <c r="G63" s="515">
        <f t="shared" si="14"/>
        <v>59</v>
      </c>
      <c r="H63" s="515">
        <f t="shared" si="14"/>
        <v>13</v>
      </c>
      <c r="I63" s="515">
        <f t="shared" si="14"/>
        <v>68</v>
      </c>
      <c r="J63" s="515">
        <f t="shared" si="14"/>
        <v>81</v>
      </c>
      <c r="K63" s="515">
        <f t="shared" si="14"/>
        <v>2</v>
      </c>
      <c r="L63" s="515">
        <f t="shared" si="14"/>
        <v>64</v>
      </c>
      <c r="M63" s="515">
        <f t="shared" si="14"/>
        <v>66</v>
      </c>
      <c r="N63" s="515">
        <f t="shared" si="14"/>
        <v>23</v>
      </c>
      <c r="O63" s="515">
        <f t="shared" si="14"/>
        <v>183</v>
      </c>
      <c r="P63" s="515">
        <f t="shared" si="14"/>
        <v>206</v>
      </c>
      <c r="Q63" s="515">
        <f>SUM(Q64:Q68)</f>
        <v>0</v>
      </c>
      <c r="R63" s="515">
        <f>SUM(R64:R68)</f>
        <v>0</v>
      </c>
      <c r="S63" s="515">
        <f t="shared" si="14"/>
        <v>0</v>
      </c>
      <c r="T63" s="515">
        <f t="shared" si="14"/>
        <v>0</v>
      </c>
      <c r="U63" s="515">
        <f t="shared" si="14"/>
        <v>0</v>
      </c>
      <c r="V63" s="515">
        <f t="shared" si="14"/>
        <v>0</v>
      </c>
      <c r="W63" s="515">
        <f t="shared" si="14"/>
        <v>0</v>
      </c>
      <c r="X63" s="515">
        <f t="shared" si="14"/>
        <v>0</v>
      </c>
      <c r="Y63" s="515">
        <f t="shared" si="14"/>
        <v>0</v>
      </c>
      <c r="Z63" s="515">
        <f t="shared" si="14"/>
        <v>0</v>
      </c>
      <c r="AA63" s="515">
        <f t="shared" si="14"/>
        <v>0</v>
      </c>
      <c r="AB63" s="515">
        <f t="shared" si="14"/>
        <v>0</v>
      </c>
      <c r="AC63" s="515">
        <f t="shared" si="14"/>
        <v>0</v>
      </c>
      <c r="AD63" s="515">
        <f t="shared" si="14"/>
        <v>0</v>
      </c>
      <c r="AE63" s="515">
        <f t="shared" si="14"/>
        <v>0</v>
      </c>
      <c r="AF63" s="515">
        <f t="shared" si="14"/>
        <v>0</v>
      </c>
      <c r="AG63" s="515">
        <f t="shared" si="14"/>
        <v>23</v>
      </c>
      <c r="AH63" s="515">
        <f t="shared" si="14"/>
        <v>183</v>
      </c>
      <c r="AI63" s="515">
        <f t="shared" si="14"/>
        <v>206</v>
      </c>
      <c r="AJ63" s="515">
        <f t="shared" si="14"/>
        <v>0</v>
      </c>
      <c r="AK63" s="515">
        <f t="shared" si="14"/>
        <v>0</v>
      </c>
      <c r="AL63" s="515">
        <f t="shared" si="14"/>
        <v>0</v>
      </c>
      <c r="AM63" s="515">
        <f t="shared" si="14"/>
        <v>206</v>
      </c>
    </row>
    <row r="64" spans="1:39" ht="21" customHeight="1" x14ac:dyDescent="0.2">
      <c r="A64" s="990"/>
      <c r="B64" s="1001"/>
      <c r="C64" s="494" t="s">
        <v>561</v>
      </c>
      <c r="D64" s="495">
        <v>3</v>
      </c>
      <c r="E64" s="495">
        <v>8</v>
      </c>
      <c r="F64" s="495">
        <v>51</v>
      </c>
      <c r="G64" s="495">
        <v>59</v>
      </c>
      <c r="H64" s="495">
        <v>13</v>
      </c>
      <c r="I64" s="495">
        <v>68</v>
      </c>
      <c r="J64" s="495">
        <v>81</v>
      </c>
      <c r="K64" s="495">
        <v>2</v>
      </c>
      <c r="L64" s="495">
        <v>64</v>
      </c>
      <c r="M64" s="495">
        <v>66</v>
      </c>
      <c r="N64" s="495">
        <v>23</v>
      </c>
      <c r="O64" s="495">
        <v>183</v>
      </c>
      <c r="P64" s="495">
        <v>206</v>
      </c>
      <c r="Q64" s="495">
        <v>0</v>
      </c>
      <c r="R64" s="495">
        <v>0</v>
      </c>
      <c r="S64" s="495">
        <v>0</v>
      </c>
      <c r="T64" s="496">
        <v>0</v>
      </c>
      <c r="U64" s="495">
        <v>0</v>
      </c>
      <c r="V64" s="495">
        <v>0</v>
      </c>
      <c r="W64" s="496">
        <v>0</v>
      </c>
      <c r="X64" s="495">
        <v>0</v>
      </c>
      <c r="Y64" s="495">
        <v>0</v>
      </c>
      <c r="Z64" s="496">
        <v>0</v>
      </c>
      <c r="AA64" s="495">
        <v>0</v>
      </c>
      <c r="AB64" s="495">
        <v>0</v>
      </c>
      <c r="AC64" s="496">
        <v>0</v>
      </c>
      <c r="AD64" s="495">
        <v>0</v>
      </c>
      <c r="AE64" s="495">
        <v>0</v>
      </c>
      <c r="AF64" s="495">
        <v>0</v>
      </c>
      <c r="AG64" s="496">
        <f t="shared" ref="AG64:AI78" si="15">N64+AD64</f>
        <v>23</v>
      </c>
      <c r="AH64" s="496">
        <f t="shared" si="15"/>
        <v>183</v>
      </c>
      <c r="AI64" s="496">
        <f t="shared" si="15"/>
        <v>206</v>
      </c>
      <c r="AJ64" s="495">
        <v>0</v>
      </c>
      <c r="AK64" s="495">
        <v>0</v>
      </c>
      <c r="AL64" s="495">
        <v>0</v>
      </c>
      <c r="AM64" s="495">
        <f>AI64+AL64</f>
        <v>206</v>
      </c>
    </row>
    <row r="65" spans="1:39" ht="21" customHeight="1" x14ac:dyDescent="0.2">
      <c r="A65" s="990"/>
      <c r="B65" s="1001"/>
      <c r="C65" s="494" t="s">
        <v>562</v>
      </c>
      <c r="D65" s="495">
        <v>0</v>
      </c>
      <c r="E65" s="495">
        <v>0</v>
      </c>
      <c r="F65" s="495">
        <v>0</v>
      </c>
      <c r="G65" s="495">
        <v>0</v>
      </c>
      <c r="H65" s="495">
        <v>0</v>
      </c>
      <c r="I65" s="495">
        <v>0</v>
      </c>
      <c r="J65" s="495">
        <v>0</v>
      </c>
      <c r="K65" s="495">
        <v>0</v>
      </c>
      <c r="L65" s="495">
        <v>0</v>
      </c>
      <c r="M65" s="495">
        <v>0</v>
      </c>
      <c r="N65" s="495">
        <v>0</v>
      </c>
      <c r="O65" s="495">
        <v>0</v>
      </c>
      <c r="P65" s="495">
        <v>0</v>
      </c>
      <c r="Q65" s="495">
        <v>0</v>
      </c>
      <c r="R65" s="495">
        <v>0</v>
      </c>
      <c r="S65" s="495">
        <v>0</v>
      </c>
      <c r="T65" s="496">
        <v>0</v>
      </c>
      <c r="U65" s="495">
        <v>0</v>
      </c>
      <c r="V65" s="495">
        <v>0</v>
      </c>
      <c r="W65" s="496">
        <v>0</v>
      </c>
      <c r="X65" s="495">
        <v>0</v>
      </c>
      <c r="Y65" s="495">
        <v>0</v>
      </c>
      <c r="Z65" s="496">
        <v>0</v>
      </c>
      <c r="AA65" s="495">
        <v>0</v>
      </c>
      <c r="AB65" s="495">
        <v>0</v>
      </c>
      <c r="AC65" s="496">
        <v>0</v>
      </c>
      <c r="AD65" s="495">
        <v>0</v>
      </c>
      <c r="AE65" s="495">
        <v>0</v>
      </c>
      <c r="AF65" s="495">
        <v>0</v>
      </c>
      <c r="AG65" s="496">
        <f t="shared" si="15"/>
        <v>0</v>
      </c>
      <c r="AH65" s="496">
        <f t="shared" si="15"/>
        <v>0</v>
      </c>
      <c r="AI65" s="496">
        <f t="shared" si="15"/>
        <v>0</v>
      </c>
      <c r="AJ65" s="495">
        <v>0</v>
      </c>
      <c r="AK65" s="495">
        <v>0</v>
      </c>
      <c r="AL65" s="495">
        <v>0</v>
      </c>
      <c r="AM65" s="495">
        <f>AI65+AL65</f>
        <v>0</v>
      </c>
    </row>
    <row r="66" spans="1:39" ht="21" customHeight="1" x14ac:dyDescent="0.2">
      <c r="A66" s="990"/>
      <c r="B66" s="1001"/>
      <c r="C66" s="494" t="s">
        <v>563</v>
      </c>
      <c r="D66" s="495">
        <v>0</v>
      </c>
      <c r="E66" s="495">
        <v>0</v>
      </c>
      <c r="F66" s="495">
        <v>0</v>
      </c>
      <c r="G66" s="495">
        <v>0</v>
      </c>
      <c r="H66" s="495">
        <v>0</v>
      </c>
      <c r="I66" s="495">
        <v>0</v>
      </c>
      <c r="J66" s="495">
        <v>0</v>
      </c>
      <c r="K66" s="495">
        <v>0</v>
      </c>
      <c r="L66" s="495">
        <v>0</v>
      </c>
      <c r="M66" s="495">
        <v>0</v>
      </c>
      <c r="N66" s="495">
        <v>0</v>
      </c>
      <c r="O66" s="495">
        <v>0</v>
      </c>
      <c r="P66" s="495">
        <v>0</v>
      </c>
      <c r="Q66" s="495">
        <v>0</v>
      </c>
      <c r="R66" s="495">
        <v>0</v>
      </c>
      <c r="S66" s="495">
        <v>0</v>
      </c>
      <c r="T66" s="496">
        <v>0</v>
      </c>
      <c r="U66" s="495">
        <v>0</v>
      </c>
      <c r="V66" s="495">
        <v>0</v>
      </c>
      <c r="W66" s="496">
        <v>0</v>
      </c>
      <c r="X66" s="495">
        <v>0</v>
      </c>
      <c r="Y66" s="495">
        <v>0</v>
      </c>
      <c r="Z66" s="496">
        <v>0</v>
      </c>
      <c r="AA66" s="495">
        <v>0</v>
      </c>
      <c r="AB66" s="495">
        <v>0</v>
      </c>
      <c r="AC66" s="496">
        <v>0</v>
      </c>
      <c r="AD66" s="495">
        <v>0</v>
      </c>
      <c r="AE66" s="495">
        <v>0</v>
      </c>
      <c r="AF66" s="495">
        <v>0</v>
      </c>
      <c r="AG66" s="496">
        <f t="shared" si="15"/>
        <v>0</v>
      </c>
      <c r="AH66" s="496">
        <f t="shared" si="15"/>
        <v>0</v>
      </c>
      <c r="AI66" s="496">
        <f t="shared" si="15"/>
        <v>0</v>
      </c>
      <c r="AJ66" s="495">
        <v>0</v>
      </c>
      <c r="AK66" s="495">
        <v>0</v>
      </c>
      <c r="AL66" s="495">
        <v>0</v>
      </c>
      <c r="AM66" s="495">
        <f t="shared" ref="AM66:AM77" si="16">AI66+AL66</f>
        <v>0</v>
      </c>
    </row>
    <row r="67" spans="1:39" ht="21" customHeight="1" x14ac:dyDescent="0.2">
      <c r="A67" s="990"/>
      <c r="B67" s="1001"/>
      <c r="C67" s="494" t="s">
        <v>564</v>
      </c>
      <c r="D67" s="495">
        <v>0</v>
      </c>
      <c r="E67" s="495">
        <v>0</v>
      </c>
      <c r="F67" s="495">
        <v>0</v>
      </c>
      <c r="G67" s="495">
        <v>0</v>
      </c>
      <c r="H67" s="495">
        <v>0</v>
      </c>
      <c r="I67" s="495">
        <v>0</v>
      </c>
      <c r="J67" s="495">
        <v>0</v>
      </c>
      <c r="K67" s="495">
        <v>0</v>
      </c>
      <c r="L67" s="495">
        <v>0</v>
      </c>
      <c r="M67" s="495">
        <v>0</v>
      </c>
      <c r="N67" s="495">
        <v>0</v>
      </c>
      <c r="O67" s="495">
        <v>0</v>
      </c>
      <c r="P67" s="495">
        <v>0</v>
      </c>
      <c r="Q67" s="495">
        <v>0</v>
      </c>
      <c r="R67" s="495">
        <v>0</v>
      </c>
      <c r="S67" s="495">
        <v>0</v>
      </c>
      <c r="T67" s="496">
        <v>0</v>
      </c>
      <c r="U67" s="495">
        <v>0</v>
      </c>
      <c r="V67" s="495">
        <v>0</v>
      </c>
      <c r="W67" s="496">
        <v>0</v>
      </c>
      <c r="X67" s="495">
        <v>0</v>
      </c>
      <c r="Y67" s="495">
        <v>0</v>
      </c>
      <c r="Z67" s="496">
        <v>0</v>
      </c>
      <c r="AA67" s="495">
        <v>0</v>
      </c>
      <c r="AB67" s="495">
        <v>0</v>
      </c>
      <c r="AC67" s="496">
        <v>0</v>
      </c>
      <c r="AD67" s="495">
        <v>0</v>
      </c>
      <c r="AE67" s="495">
        <v>0</v>
      </c>
      <c r="AF67" s="495">
        <v>0</v>
      </c>
      <c r="AG67" s="496">
        <f t="shared" si="15"/>
        <v>0</v>
      </c>
      <c r="AH67" s="496">
        <f t="shared" si="15"/>
        <v>0</v>
      </c>
      <c r="AI67" s="496">
        <f t="shared" si="15"/>
        <v>0</v>
      </c>
      <c r="AJ67" s="495">
        <v>0</v>
      </c>
      <c r="AK67" s="495">
        <v>0</v>
      </c>
      <c r="AL67" s="495">
        <v>0</v>
      </c>
      <c r="AM67" s="495">
        <f t="shared" si="16"/>
        <v>0</v>
      </c>
    </row>
    <row r="68" spans="1:39" ht="21" customHeight="1" x14ac:dyDescent="0.2">
      <c r="A68" s="990"/>
      <c r="B68" s="1002"/>
      <c r="C68" s="494" t="s">
        <v>565</v>
      </c>
      <c r="D68" s="495">
        <v>0</v>
      </c>
      <c r="E68" s="495">
        <v>0</v>
      </c>
      <c r="F68" s="495">
        <v>0</v>
      </c>
      <c r="G68" s="495">
        <v>0</v>
      </c>
      <c r="H68" s="495">
        <v>0</v>
      </c>
      <c r="I68" s="495">
        <v>0</v>
      </c>
      <c r="J68" s="495">
        <v>0</v>
      </c>
      <c r="K68" s="495">
        <v>0</v>
      </c>
      <c r="L68" s="495">
        <v>0</v>
      </c>
      <c r="M68" s="495">
        <v>0</v>
      </c>
      <c r="N68" s="495">
        <v>0</v>
      </c>
      <c r="O68" s="495">
        <v>0</v>
      </c>
      <c r="P68" s="495">
        <v>0</v>
      </c>
      <c r="Q68" s="495">
        <v>0</v>
      </c>
      <c r="R68" s="495">
        <v>0</v>
      </c>
      <c r="S68" s="495">
        <v>0</v>
      </c>
      <c r="T68" s="496">
        <v>0</v>
      </c>
      <c r="U68" s="495">
        <v>0</v>
      </c>
      <c r="V68" s="495">
        <v>0</v>
      </c>
      <c r="W68" s="496">
        <v>0</v>
      </c>
      <c r="X68" s="495">
        <v>0</v>
      </c>
      <c r="Y68" s="495">
        <v>0</v>
      </c>
      <c r="Z68" s="496">
        <v>0</v>
      </c>
      <c r="AA68" s="495">
        <v>0</v>
      </c>
      <c r="AB68" s="495">
        <v>0</v>
      </c>
      <c r="AC68" s="496">
        <v>0</v>
      </c>
      <c r="AD68" s="495">
        <v>0</v>
      </c>
      <c r="AE68" s="495">
        <v>0</v>
      </c>
      <c r="AF68" s="495">
        <v>0</v>
      </c>
      <c r="AG68" s="496">
        <f t="shared" si="15"/>
        <v>0</v>
      </c>
      <c r="AH68" s="496">
        <f t="shared" si="15"/>
        <v>0</v>
      </c>
      <c r="AI68" s="496">
        <f t="shared" si="15"/>
        <v>0</v>
      </c>
      <c r="AJ68" s="495">
        <v>0</v>
      </c>
      <c r="AK68" s="495">
        <v>0</v>
      </c>
      <c r="AL68" s="495">
        <v>0</v>
      </c>
      <c r="AM68" s="495">
        <f t="shared" si="16"/>
        <v>0</v>
      </c>
    </row>
    <row r="69" spans="1:39" ht="21" customHeight="1" x14ac:dyDescent="0.2">
      <c r="A69" s="990"/>
      <c r="B69" s="519" t="s">
        <v>566</v>
      </c>
      <c r="C69" s="520" t="s">
        <v>567</v>
      </c>
      <c r="D69" s="499">
        <v>2</v>
      </c>
      <c r="E69" s="499">
        <v>4</v>
      </c>
      <c r="F69" s="499">
        <v>87</v>
      </c>
      <c r="G69" s="499">
        <v>91</v>
      </c>
      <c r="H69" s="499">
        <v>4</v>
      </c>
      <c r="I69" s="499">
        <v>79</v>
      </c>
      <c r="J69" s="499">
        <v>83</v>
      </c>
      <c r="K69" s="499">
        <v>8</v>
      </c>
      <c r="L69" s="499">
        <v>108</v>
      </c>
      <c r="M69" s="499">
        <v>116</v>
      </c>
      <c r="N69" s="499">
        <v>16</v>
      </c>
      <c r="O69" s="499">
        <v>274</v>
      </c>
      <c r="P69" s="499">
        <v>290</v>
      </c>
      <c r="Q69" s="499">
        <v>0</v>
      </c>
      <c r="R69" s="499">
        <v>0</v>
      </c>
      <c r="S69" s="499">
        <v>0</v>
      </c>
      <c r="T69" s="499">
        <v>0</v>
      </c>
      <c r="U69" s="499">
        <v>0</v>
      </c>
      <c r="V69" s="499">
        <v>0</v>
      </c>
      <c r="W69" s="499">
        <v>0</v>
      </c>
      <c r="X69" s="499">
        <v>0</v>
      </c>
      <c r="Y69" s="499">
        <v>0</v>
      </c>
      <c r="Z69" s="499">
        <v>0</v>
      </c>
      <c r="AA69" s="499">
        <v>0</v>
      </c>
      <c r="AB69" s="499">
        <v>0</v>
      </c>
      <c r="AC69" s="499">
        <v>0</v>
      </c>
      <c r="AD69" s="499">
        <v>0</v>
      </c>
      <c r="AE69" s="499">
        <v>0</v>
      </c>
      <c r="AF69" s="499">
        <v>0</v>
      </c>
      <c r="AG69" s="499">
        <f t="shared" si="15"/>
        <v>16</v>
      </c>
      <c r="AH69" s="499">
        <f t="shared" si="15"/>
        <v>274</v>
      </c>
      <c r="AI69" s="499">
        <f t="shared" si="15"/>
        <v>290</v>
      </c>
      <c r="AJ69" s="499">
        <v>5</v>
      </c>
      <c r="AK69" s="499">
        <v>225</v>
      </c>
      <c r="AL69" s="499">
        <v>230</v>
      </c>
      <c r="AM69" s="499">
        <f>AI69+AL69</f>
        <v>520</v>
      </c>
    </row>
    <row r="70" spans="1:39" ht="21" customHeight="1" x14ac:dyDescent="0.2">
      <c r="A70" s="990"/>
      <c r="B70" s="1003" t="s">
        <v>568</v>
      </c>
      <c r="C70" s="521" t="s">
        <v>569</v>
      </c>
      <c r="D70" s="499">
        <v>0</v>
      </c>
      <c r="E70" s="499">
        <v>0</v>
      </c>
      <c r="F70" s="499">
        <v>0</v>
      </c>
      <c r="G70" s="499">
        <v>0</v>
      </c>
      <c r="H70" s="499">
        <v>0</v>
      </c>
      <c r="I70" s="499">
        <v>0</v>
      </c>
      <c r="J70" s="499">
        <v>0</v>
      </c>
      <c r="K70" s="499">
        <v>0</v>
      </c>
      <c r="L70" s="499">
        <v>0</v>
      </c>
      <c r="M70" s="499">
        <v>0</v>
      </c>
      <c r="N70" s="499">
        <v>0</v>
      </c>
      <c r="O70" s="499">
        <v>0</v>
      </c>
      <c r="P70" s="499">
        <v>0</v>
      </c>
      <c r="Q70" s="499">
        <v>0</v>
      </c>
      <c r="R70" s="499">
        <v>0</v>
      </c>
      <c r="S70" s="499">
        <v>0</v>
      </c>
      <c r="T70" s="500">
        <v>0</v>
      </c>
      <c r="U70" s="499">
        <v>0</v>
      </c>
      <c r="V70" s="499">
        <v>0</v>
      </c>
      <c r="W70" s="500">
        <v>0</v>
      </c>
      <c r="X70" s="499">
        <v>0</v>
      </c>
      <c r="Y70" s="499">
        <v>0</v>
      </c>
      <c r="Z70" s="500">
        <v>0</v>
      </c>
      <c r="AA70" s="499">
        <v>0</v>
      </c>
      <c r="AB70" s="499">
        <v>0</v>
      </c>
      <c r="AC70" s="500">
        <v>0</v>
      </c>
      <c r="AD70" s="500">
        <v>0</v>
      </c>
      <c r="AE70" s="500">
        <v>0</v>
      </c>
      <c r="AF70" s="500">
        <v>0</v>
      </c>
      <c r="AG70" s="500">
        <f t="shared" si="15"/>
        <v>0</v>
      </c>
      <c r="AH70" s="500">
        <f t="shared" si="15"/>
        <v>0</v>
      </c>
      <c r="AI70" s="500">
        <f t="shared" si="15"/>
        <v>0</v>
      </c>
      <c r="AJ70" s="499">
        <v>0</v>
      </c>
      <c r="AK70" s="499">
        <v>0</v>
      </c>
      <c r="AL70" s="499">
        <v>0</v>
      </c>
      <c r="AM70" s="499">
        <f t="shared" si="16"/>
        <v>0</v>
      </c>
    </row>
    <row r="71" spans="1:39" ht="21" customHeight="1" x14ac:dyDescent="0.2">
      <c r="A71" s="990"/>
      <c r="B71" s="1004"/>
      <c r="C71" s="522" t="s">
        <v>570</v>
      </c>
      <c r="D71" s="499">
        <v>0</v>
      </c>
      <c r="E71" s="499">
        <v>0</v>
      </c>
      <c r="F71" s="499">
        <v>0</v>
      </c>
      <c r="G71" s="499">
        <v>0</v>
      </c>
      <c r="H71" s="499">
        <v>0</v>
      </c>
      <c r="I71" s="499">
        <v>0</v>
      </c>
      <c r="J71" s="499">
        <v>0</v>
      </c>
      <c r="K71" s="499">
        <v>0</v>
      </c>
      <c r="L71" s="499">
        <v>0</v>
      </c>
      <c r="M71" s="499">
        <v>0</v>
      </c>
      <c r="N71" s="499">
        <v>0</v>
      </c>
      <c r="O71" s="499">
        <v>0</v>
      </c>
      <c r="P71" s="499">
        <v>0</v>
      </c>
      <c r="Q71" s="499">
        <v>0</v>
      </c>
      <c r="R71" s="499">
        <v>0</v>
      </c>
      <c r="S71" s="499">
        <v>0</v>
      </c>
      <c r="T71" s="500">
        <v>0</v>
      </c>
      <c r="U71" s="499">
        <v>0</v>
      </c>
      <c r="V71" s="499">
        <v>0</v>
      </c>
      <c r="W71" s="500">
        <v>0</v>
      </c>
      <c r="X71" s="499">
        <v>0</v>
      </c>
      <c r="Y71" s="499">
        <v>0</v>
      </c>
      <c r="Z71" s="500">
        <v>0</v>
      </c>
      <c r="AA71" s="499">
        <v>0</v>
      </c>
      <c r="AB71" s="499">
        <v>0</v>
      </c>
      <c r="AC71" s="500">
        <v>0</v>
      </c>
      <c r="AD71" s="500">
        <v>0</v>
      </c>
      <c r="AE71" s="500">
        <v>0</v>
      </c>
      <c r="AF71" s="500">
        <v>0</v>
      </c>
      <c r="AG71" s="500">
        <f t="shared" si="15"/>
        <v>0</v>
      </c>
      <c r="AH71" s="500">
        <f t="shared" si="15"/>
        <v>0</v>
      </c>
      <c r="AI71" s="500">
        <f t="shared" si="15"/>
        <v>0</v>
      </c>
      <c r="AJ71" s="499">
        <v>0</v>
      </c>
      <c r="AK71" s="499">
        <v>0</v>
      </c>
      <c r="AL71" s="499">
        <v>0</v>
      </c>
      <c r="AM71" s="499">
        <f t="shared" si="16"/>
        <v>0</v>
      </c>
    </row>
    <row r="72" spans="1:39" ht="21" customHeight="1" x14ac:dyDescent="0.2">
      <c r="A72" s="990"/>
      <c r="B72" s="523" t="s">
        <v>571</v>
      </c>
      <c r="C72" s="517" t="s">
        <v>572</v>
      </c>
      <c r="D72" s="499">
        <v>1</v>
      </c>
      <c r="E72" s="499">
        <v>2</v>
      </c>
      <c r="F72" s="499">
        <v>8</v>
      </c>
      <c r="G72" s="499">
        <v>10</v>
      </c>
      <c r="H72" s="499">
        <v>5</v>
      </c>
      <c r="I72" s="499">
        <v>4</v>
      </c>
      <c r="J72" s="499">
        <v>9</v>
      </c>
      <c r="K72" s="499">
        <v>2</v>
      </c>
      <c r="L72" s="499">
        <v>8</v>
      </c>
      <c r="M72" s="499">
        <v>10</v>
      </c>
      <c r="N72" s="499">
        <v>9</v>
      </c>
      <c r="O72" s="499">
        <v>20</v>
      </c>
      <c r="P72" s="499">
        <v>29</v>
      </c>
      <c r="Q72" s="499">
        <v>0</v>
      </c>
      <c r="R72" s="499">
        <v>0</v>
      </c>
      <c r="S72" s="499">
        <v>0</v>
      </c>
      <c r="T72" s="500">
        <v>0</v>
      </c>
      <c r="U72" s="499">
        <v>0</v>
      </c>
      <c r="V72" s="499">
        <v>0</v>
      </c>
      <c r="W72" s="500">
        <v>0</v>
      </c>
      <c r="X72" s="499">
        <v>0</v>
      </c>
      <c r="Y72" s="499">
        <v>0</v>
      </c>
      <c r="Z72" s="500">
        <v>0</v>
      </c>
      <c r="AA72" s="499">
        <v>0</v>
      </c>
      <c r="AB72" s="499">
        <v>0</v>
      </c>
      <c r="AC72" s="500">
        <v>0</v>
      </c>
      <c r="AD72" s="500">
        <v>0</v>
      </c>
      <c r="AE72" s="500">
        <v>0</v>
      </c>
      <c r="AF72" s="500">
        <v>0</v>
      </c>
      <c r="AG72" s="500">
        <f t="shared" si="15"/>
        <v>9</v>
      </c>
      <c r="AH72" s="500">
        <f t="shared" si="15"/>
        <v>20</v>
      </c>
      <c r="AI72" s="500">
        <f t="shared" si="15"/>
        <v>29</v>
      </c>
      <c r="AJ72" s="499">
        <v>0</v>
      </c>
      <c r="AK72" s="499">
        <v>0</v>
      </c>
      <c r="AL72" s="499">
        <v>0</v>
      </c>
      <c r="AM72" s="499">
        <f t="shared" si="16"/>
        <v>29</v>
      </c>
    </row>
    <row r="73" spans="1:39" ht="21" customHeight="1" x14ac:dyDescent="0.2">
      <c r="A73" s="990"/>
      <c r="B73" s="1005" t="s">
        <v>573</v>
      </c>
      <c r="C73" s="524" t="s">
        <v>574</v>
      </c>
      <c r="D73" s="525">
        <v>5</v>
      </c>
      <c r="E73" s="525">
        <v>141</v>
      </c>
      <c r="F73" s="525">
        <v>99</v>
      </c>
      <c r="G73" s="525">
        <v>240</v>
      </c>
      <c r="H73" s="525">
        <v>138</v>
      </c>
      <c r="I73" s="525">
        <v>101</v>
      </c>
      <c r="J73" s="525">
        <v>239</v>
      </c>
      <c r="K73" s="525">
        <v>150</v>
      </c>
      <c r="L73" s="525">
        <v>75</v>
      </c>
      <c r="M73" s="525">
        <v>225</v>
      </c>
      <c r="N73" s="525">
        <v>429</v>
      </c>
      <c r="O73" s="525">
        <v>275</v>
      </c>
      <c r="P73" s="525">
        <v>704</v>
      </c>
      <c r="Q73" s="525">
        <v>0</v>
      </c>
      <c r="R73" s="525">
        <v>0</v>
      </c>
      <c r="S73" s="525">
        <v>0</v>
      </c>
      <c r="T73" s="526">
        <v>0</v>
      </c>
      <c r="U73" s="525">
        <v>0</v>
      </c>
      <c r="V73" s="525">
        <v>0</v>
      </c>
      <c r="W73" s="526">
        <v>0</v>
      </c>
      <c r="X73" s="525">
        <v>0</v>
      </c>
      <c r="Y73" s="525">
        <v>0</v>
      </c>
      <c r="Z73" s="526">
        <v>0</v>
      </c>
      <c r="AA73" s="525">
        <v>0</v>
      </c>
      <c r="AB73" s="525">
        <v>0</v>
      </c>
      <c r="AC73" s="526">
        <v>0</v>
      </c>
      <c r="AD73" s="526">
        <v>0</v>
      </c>
      <c r="AE73" s="526">
        <v>0</v>
      </c>
      <c r="AF73" s="526">
        <v>0</v>
      </c>
      <c r="AG73" s="526">
        <f t="shared" si="15"/>
        <v>429</v>
      </c>
      <c r="AH73" s="526">
        <f t="shared" si="15"/>
        <v>275</v>
      </c>
      <c r="AI73" s="526">
        <f t="shared" si="15"/>
        <v>704</v>
      </c>
      <c r="AJ73" s="525">
        <v>0</v>
      </c>
      <c r="AK73" s="525">
        <v>0</v>
      </c>
      <c r="AL73" s="525">
        <v>0</v>
      </c>
      <c r="AM73" s="525">
        <f t="shared" si="16"/>
        <v>704</v>
      </c>
    </row>
    <row r="74" spans="1:39" ht="21" customHeight="1" x14ac:dyDescent="0.2">
      <c r="A74" s="990"/>
      <c r="B74" s="1006"/>
      <c r="C74" s="494" t="s">
        <v>575</v>
      </c>
      <c r="D74" s="495">
        <v>0</v>
      </c>
      <c r="E74" s="495">
        <v>0</v>
      </c>
      <c r="F74" s="495">
        <v>0</v>
      </c>
      <c r="G74" s="495">
        <v>0</v>
      </c>
      <c r="H74" s="495">
        <v>0</v>
      </c>
      <c r="I74" s="495">
        <v>0</v>
      </c>
      <c r="J74" s="495">
        <v>0</v>
      </c>
      <c r="K74" s="495">
        <v>0</v>
      </c>
      <c r="L74" s="495">
        <v>0</v>
      </c>
      <c r="M74" s="495">
        <v>0</v>
      </c>
      <c r="N74" s="495">
        <v>0</v>
      </c>
      <c r="O74" s="495">
        <v>0</v>
      </c>
      <c r="P74" s="495">
        <v>0</v>
      </c>
      <c r="Q74" s="495">
        <v>0</v>
      </c>
      <c r="R74" s="495">
        <v>0</v>
      </c>
      <c r="S74" s="495">
        <v>0</v>
      </c>
      <c r="T74" s="496">
        <v>0</v>
      </c>
      <c r="U74" s="495">
        <v>0</v>
      </c>
      <c r="V74" s="495">
        <v>0</v>
      </c>
      <c r="W74" s="496">
        <v>0</v>
      </c>
      <c r="X74" s="495">
        <v>0</v>
      </c>
      <c r="Y74" s="495">
        <v>0</v>
      </c>
      <c r="Z74" s="496">
        <v>0</v>
      </c>
      <c r="AA74" s="495">
        <v>0</v>
      </c>
      <c r="AB74" s="495">
        <v>0</v>
      </c>
      <c r="AC74" s="496">
        <v>0</v>
      </c>
      <c r="AD74" s="496">
        <v>0</v>
      </c>
      <c r="AE74" s="496">
        <v>0</v>
      </c>
      <c r="AF74" s="496">
        <v>0</v>
      </c>
      <c r="AG74" s="496">
        <f t="shared" si="15"/>
        <v>0</v>
      </c>
      <c r="AH74" s="496">
        <f t="shared" si="15"/>
        <v>0</v>
      </c>
      <c r="AI74" s="496">
        <f t="shared" si="15"/>
        <v>0</v>
      </c>
      <c r="AJ74" s="495">
        <v>0</v>
      </c>
      <c r="AK74" s="495">
        <v>0</v>
      </c>
      <c r="AL74" s="495">
        <v>0</v>
      </c>
      <c r="AM74" s="495">
        <f t="shared" si="16"/>
        <v>0</v>
      </c>
    </row>
    <row r="75" spans="1:39" ht="21" customHeight="1" x14ac:dyDescent="0.2">
      <c r="A75" s="990"/>
      <c r="B75" s="1006"/>
      <c r="C75" s="494" t="s">
        <v>576</v>
      </c>
      <c r="D75" s="495">
        <v>0</v>
      </c>
      <c r="E75" s="495">
        <v>0</v>
      </c>
      <c r="F75" s="495">
        <v>0</v>
      </c>
      <c r="G75" s="495">
        <v>0</v>
      </c>
      <c r="H75" s="495">
        <v>0</v>
      </c>
      <c r="I75" s="495">
        <v>0</v>
      </c>
      <c r="J75" s="495">
        <v>0</v>
      </c>
      <c r="K75" s="495">
        <v>0</v>
      </c>
      <c r="L75" s="495">
        <v>0</v>
      </c>
      <c r="M75" s="495">
        <v>0</v>
      </c>
      <c r="N75" s="495">
        <v>0</v>
      </c>
      <c r="O75" s="495">
        <v>0</v>
      </c>
      <c r="P75" s="495">
        <v>0</v>
      </c>
      <c r="Q75" s="495">
        <v>0</v>
      </c>
      <c r="R75" s="495">
        <v>0</v>
      </c>
      <c r="S75" s="495">
        <v>0</v>
      </c>
      <c r="T75" s="496">
        <v>0</v>
      </c>
      <c r="U75" s="495">
        <v>0</v>
      </c>
      <c r="V75" s="495">
        <v>0</v>
      </c>
      <c r="W75" s="496">
        <v>0</v>
      </c>
      <c r="X75" s="495">
        <v>0</v>
      </c>
      <c r="Y75" s="495">
        <v>0</v>
      </c>
      <c r="Z75" s="496">
        <v>0</v>
      </c>
      <c r="AA75" s="495">
        <v>0</v>
      </c>
      <c r="AB75" s="495">
        <v>0</v>
      </c>
      <c r="AC75" s="496">
        <v>0</v>
      </c>
      <c r="AD75" s="496">
        <v>0</v>
      </c>
      <c r="AE75" s="496">
        <v>0</v>
      </c>
      <c r="AF75" s="496">
        <v>0</v>
      </c>
      <c r="AG75" s="496">
        <f t="shared" si="15"/>
        <v>0</v>
      </c>
      <c r="AH75" s="496">
        <f t="shared" si="15"/>
        <v>0</v>
      </c>
      <c r="AI75" s="496">
        <f t="shared" si="15"/>
        <v>0</v>
      </c>
      <c r="AJ75" s="495">
        <v>0</v>
      </c>
      <c r="AK75" s="495">
        <v>0</v>
      </c>
      <c r="AL75" s="495">
        <v>0</v>
      </c>
      <c r="AM75" s="495">
        <f t="shared" si="16"/>
        <v>0</v>
      </c>
    </row>
    <row r="76" spans="1:39" ht="21" customHeight="1" x14ac:dyDescent="0.2">
      <c r="A76" s="990"/>
      <c r="B76" s="1006"/>
      <c r="C76" s="494" t="s">
        <v>577</v>
      </c>
      <c r="D76" s="495">
        <v>1</v>
      </c>
      <c r="E76" s="495">
        <v>37</v>
      </c>
      <c r="F76" s="495">
        <v>16</v>
      </c>
      <c r="G76" s="495">
        <v>53</v>
      </c>
      <c r="H76" s="495">
        <v>41</v>
      </c>
      <c r="I76" s="495">
        <v>34</v>
      </c>
      <c r="J76" s="495">
        <v>75</v>
      </c>
      <c r="K76" s="495">
        <v>54</v>
      </c>
      <c r="L76" s="495">
        <v>24</v>
      </c>
      <c r="M76" s="495">
        <v>78</v>
      </c>
      <c r="N76" s="495">
        <v>132</v>
      </c>
      <c r="O76" s="495">
        <v>74</v>
      </c>
      <c r="P76" s="495">
        <v>206</v>
      </c>
      <c r="Q76" s="495">
        <v>0</v>
      </c>
      <c r="R76" s="495">
        <v>0</v>
      </c>
      <c r="S76" s="495">
        <v>0</v>
      </c>
      <c r="T76" s="496">
        <v>0</v>
      </c>
      <c r="U76" s="495">
        <v>0</v>
      </c>
      <c r="V76" s="495">
        <v>0</v>
      </c>
      <c r="W76" s="496">
        <v>0</v>
      </c>
      <c r="X76" s="495">
        <v>0</v>
      </c>
      <c r="Y76" s="495">
        <v>0</v>
      </c>
      <c r="Z76" s="496">
        <v>0</v>
      </c>
      <c r="AA76" s="495">
        <v>0</v>
      </c>
      <c r="AB76" s="495">
        <v>0</v>
      </c>
      <c r="AC76" s="496">
        <v>0</v>
      </c>
      <c r="AD76" s="496">
        <v>0</v>
      </c>
      <c r="AE76" s="496">
        <v>0</v>
      </c>
      <c r="AF76" s="496">
        <v>0</v>
      </c>
      <c r="AG76" s="496">
        <f t="shared" si="15"/>
        <v>132</v>
      </c>
      <c r="AH76" s="496">
        <f t="shared" si="15"/>
        <v>74</v>
      </c>
      <c r="AI76" s="496">
        <f t="shared" si="15"/>
        <v>206</v>
      </c>
      <c r="AJ76" s="495">
        <v>0</v>
      </c>
      <c r="AK76" s="495">
        <v>0</v>
      </c>
      <c r="AL76" s="495">
        <v>0</v>
      </c>
      <c r="AM76" s="495">
        <f t="shared" si="16"/>
        <v>206</v>
      </c>
    </row>
    <row r="77" spans="1:39" ht="21" customHeight="1" x14ac:dyDescent="0.2">
      <c r="A77" s="991"/>
      <c r="B77" s="1007"/>
      <c r="C77" s="494" t="s">
        <v>578</v>
      </c>
      <c r="D77" s="495">
        <v>2</v>
      </c>
      <c r="E77" s="495">
        <v>34</v>
      </c>
      <c r="F77" s="495">
        <v>83</v>
      </c>
      <c r="G77" s="495">
        <v>117</v>
      </c>
      <c r="H77" s="495">
        <v>29</v>
      </c>
      <c r="I77" s="495">
        <v>84</v>
      </c>
      <c r="J77" s="495">
        <v>113</v>
      </c>
      <c r="K77" s="495">
        <v>21</v>
      </c>
      <c r="L77" s="495">
        <v>98</v>
      </c>
      <c r="M77" s="495">
        <v>119</v>
      </c>
      <c r="N77" s="495">
        <v>84</v>
      </c>
      <c r="O77" s="495">
        <v>265</v>
      </c>
      <c r="P77" s="495">
        <v>349</v>
      </c>
      <c r="Q77" s="495">
        <v>0</v>
      </c>
      <c r="R77" s="495">
        <v>0</v>
      </c>
      <c r="S77" s="495">
        <v>0</v>
      </c>
      <c r="T77" s="496">
        <v>0</v>
      </c>
      <c r="U77" s="495">
        <v>0</v>
      </c>
      <c r="V77" s="495">
        <v>0</v>
      </c>
      <c r="W77" s="496">
        <v>0</v>
      </c>
      <c r="X77" s="495">
        <v>0</v>
      </c>
      <c r="Y77" s="495">
        <v>0</v>
      </c>
      <c r="Z77" s="496">
        <v>0</v>
      </c>
      <c r="AA77" s="495">
        <v>0</v>
      </c>
      <c r="AB77" s="495">
        <v>0</v>
      </c>
      <c r="AC77" s="496">
        <v>0</v>
      </c>
      <c r="AD77" s="496">
        <v>0</v>
      </c>
      <c r="AE77" s="496">
        <v>0</v>
      </c>
      <c r="AF77" s="496">
        <v>0</v>
      </c>
      <c r="AG77" s="496">
        <f t="shared" si="15"/>
        <v>84</v>
      </c>
      <c r="AH77" s="496">
        <f t="shared" si="15"/>
        <v>265</v>
      </c>
      <c r="AI77" s="496">
        <f t="shared" si="15"/>
        <v>349</v>
      </c>
      <c r="AJ77" s="495">
        <v>0</v>
      </c>
      <c r="AK77" s="495">
        <v>0</v>
      </c>
      <c r="AL77" s="495">
        <v>0</v>
      </c>
      <c r="AM77" s="495">
        <f t="shared" si="16"/>
        <v>349</v>
      </c>
    </row>
    <row r="78" spans="1:39" ht="21" customHeight="1" x14ac:dyDescent="0.2">
      <c r="A78" s="986" t="s">
        <v>366</v>
      </c>
      <c r="B78" s="987"/>
      <c r="C78" s="988"/>
      <c r="D78" s="488">
        <v>15</v>
      </c>
      <c r="E78" s="488">
        <v>777</v>
      </c>
      <c r="F78" s="488">
        <v>913</v>
      </c>
      <c r="G78" s="488">
        <v>1690</v>
      </c>
      <c r="H78" s="488">
        <v>765</v>
      </c>
      <c r="I78" s="488">
        <v>907</v>
      </c>
      <c r="J78" s="488">
        <v>1672</v>
      </c>
      <c r="K78" s="488">
        <v>849</v>
      </c>
      <c r="L78" s="488">
        <v>959</v>
      </c>
      <c r="M78" s="488">
        <v>1808</v>
      </c>
      <c r="N78" s="488">
        <v>2391</v>
      </c>
      <c r="O78" s="488">
        <v>2779</v>
      </c>
      <c r="P78" s="488">
        <v>5170</v>
      </c>
      <c r="Q78" s="488">
        <v>0</v>
      </c>
      <c r="R78" s="488">
        <v>0</v>
      </c>
      <c r="S78" s="488">
        <v>0</v>
      </c>
      <c r="T78" s="488">
        <v>0</v>
      </c>
      <c r="U78" s="488">
        <v>0</v>
      </c>
      <c r="V78" s="488">
        <v>0</v>
      </c>
      <c r="W78" s="488">
        <v>0</v>
      </c>
      <c r="X78" s="488">
        <v>0</v>
      </c>
      <c r="Y78" s="488">
        <v>0</v>
      </c>
      <c r="Z78" s="488">
        <v>0</v>
      </c>
      <c r="AA78" s="488">
        <v>0</v>
      </c>
      <c r="AB78" s="488">
        <v>0</v>
      </c>
      <c r="AC78" s="488">
        <v>0</v>
      </c>
      <c r="AD78" s="488">
        <v>0</v>
      </c>
      <c r="AE78" s="488">
        <v>0</v>
      </c>
      <c r="AF78" s="488">
        <v>0</v>
      </c>
      <c r="AG78" s="488">
        <f>N78+AD78</f>
        <v>2391</v>
      </c>
      <c r="AH78" s="488">
        <f t="shared" si="15"/>
        <v>2779</v>
      </c>
      <c r="AI78" s="488">
        <f t="shared" si="15"/>
        <v>5170</v>
      </c>
      <c r="AJ78" s="488">
        <v>0</v>
      </c>
      <c r="AK78" s="488">
        <v>0</v>
      </c>
      <c r="AL78" s="488">
        <v>0</v>
      </c>
      <c r="AM78" s="488">
        <f>AI78+AL78</f>
        <v>5170</v>
      </c>
    </row>
    <row r="79" spans="1:39" ht="19.5" x14ac:dyDescent="0.2">
      <c r="A79" s="366" t="s">
        <v>579</v>
      </c>
      <c r="B79" s="367" t="s">
        <v>367</v>
      </c>
      <c r="C79" s="368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 t="s">
        <v>580</v>
      </c>
      <c r="AE79" s="367"/>
      <c r="AF79" s="367"/>
      <c r="AG79" s="367"/>
      <c r="AH79" s="367"/>
      <c r="AI79" s="367"/>
      <c r="AJ79" s="367"/>
      <c r="AK79" s="367"/>
      <c r="AL79" s="367"/>
      <c r="AM79" s="369"/>
    </row>
    <row r="80" spans="1:39" ht="19.5" x14ac:dyDescent="0.2">
      <c r="A80" s="370"/>
      <c r="B80" s="370" t="s">
        <v>581</v>
      </c>
      <c r="C80" s="371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</row>
  </sheetData>
  <mergeCells count="63">
    <mergeCell ref="AK7:AK9"/>
    <mergeCell ref="AL7:AL9"/>
    <mergeCell ref="A10:C10"/>
    <mergeCell ref="AG7:AG9"/>
    <mergeCell ref="AH7:AH9"/>
    <mergeCell ref="V7:V9"/>
    <mergeCell ref="J7:J9"/>
    <mergeCell ref="K7:K9"/>
    <mergeCell ref="L7:L9"/>
    <mergeCell ref="M7:M9"/>
    <mergeCell ref="N7:N9"/>
    <mergeCell ref="O7:O9"/>
    <mergeCell ref="F7:F9"/>
    <mergeCell ref="AB7:AB9"/>
    <mergeCell ref="AD7:AD9"/>
    <mergeCell ref="A78:C78"/>
    <mergeCell ref="AI7:AI9"/>
    <mergeCell ref="AJ7:AJ9"/>
    <mergeCell ref="A12:A77"/>
    <mergeCell ref="B12:B24"/>
    <mergeCell ref="B25:B48"/>
    <mergeCell ref="B49:B55"/>
    <mergeCell ref="B56:B62"/>
    <mergeCell ref="B63:B68"/>
    <mergeCell ref="B70:B71"/>
    <mergeCell ref="B73:B77"/>
    <mergeCell ref="W7:W9"/>
    <mergeCell ref="X7:X9"/>
    <mergeCell ref="Y7:Y9"/>
    <mergeCell ref="Z7:Z9"/>
    <mergeCell ref="AA7:AA9"/>
    <mergeCell ref="A11:C11"/>
    <mergeCell ref="AC7:AC9"/>
    <mergeCell ref="P7:P9"/>
    <mergeCell ref="R7:R9"/>
    <mergeCell ref="S7:S9"/>
    <mergeCell ref="T7:T9"/>
    <mergeCell ref="U7:U9"/>
    <mergeCell ref="D4:D9"/>
    <mergeCell ref="N4:P6"/>
    <mergeCell ref="R4:T6"/>
    <mergeCell ref="U4:W6"/>
    <mergeCell ref="X4:Z6"/>
    <mergeCell ref="E7:E9"/>
    <mergeCell ref="H7:H9"/>
    <mergeCell ref="I7:I9"/>
    <mergeCell ref="K4:M6"/>
    <mergeCell ref="A1:AM1"/>
    <mergeCell ref="A3:B9"/>
    <mergeCell ref="C3:C9"/>
    <mergeCell ref="D3:P3"/>
    <mergeCell ref="Q3:AF3"/>
    <mergeCell ref="AG3:AI6"/>
    <mergeCell ref="AJ3:AL6"/>
    <mergeCell ref="AM3:AM9"/>
    <mergeCell ref="E4:G6"/>
    <mergeCell ref="H4:J6"/>
    <mergeCell ref="AD4:AF6"/>
    <mergeCell ref="AA4:AC6"/>
    <mergeCell ref="Q4:Q9"/>
    <mergeCell ref="G7:G9"/>
    <mergeCell ref="AE7:AE9"/>
    <mergeCell ref="AF7:AF9"/>
  </mergeCells>
  <phoneticPr fontId="4"/>
  <dataValidations count="1">
    <dataValidation imeMode="off" allowBlank="1" showInputMessage="1" showErrorMessage="1" sqref="E13:F13 K13:L13 H13:I13"/>
  </dataValidations>
  <printOptions horizontalCentered="1"/>
  <pageMargins left="0.39370078740157483" right="0.39370078740157483" top="0.59055118110236227" bottom="0.39370078740157483" header="0" footer="0.19685039370078741"/>
  <pageSetup paperSize="9" scale="52" firstPageNumber="14" fitToWidth="2" fitToHeight="0" orientation="portrait" useFirstPageNumber="1" r:id="rId1"/>
  <headerFooter scaleWithDoc="0">
    <oddFooter>&amp;C&amp;"ＭＳ ゴシック,標準"&amp;8－ &amp;P －</oddFooter>
  </headerFooter>
  <colBreaks count="1" manualBreakCount="1">
    <brk id="19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凡例</vt:lpstr>
      <vt:lpstr>総括表</vt:lpstr>
      <vt:lpstr>学校数総括表</vt:lpstr>
      <vt:lpstr>幼稚園総括表</vt:lpstr>
      <vt:lpstr>こども園総括表</vt:lpstr>
      <vt:lpstr>小学校総括表</vt:lpstr>
      <vt:lpstr>中学校総括表</vt:lpstr>
      <vt:lpstr>高等学校総括表 </vt:lpstr>
      <vt:lpstr>高等学校小学科(道立) </vt:lpstr>
      <vt:lpstr>高等学校小学科（市立・私立）</vt:lpstr>
      <vt:lpstr>へき地学校数</vt:lpstr>
      <vt:lpstr>こども園総括表!Print_Area</vt:lpstr>
      <vt:lpstr>'高等学校小学科（市立・私立）'!Print_Area</vt:lpstr>
      <vt:lpstr>'高等学校小学科(道立) '!Print_Area</vt:lpstr>
      <vt:lpstr>'高等学校総括表 '!Print_Area</vt:lpstr>
      <vt:lpstr>小学校総括表!Print_Area</vt:lpstr>
      <vt:lpstr>凡例!Print_Area</vt:lpstr>
      <vt:lpstr>幼稚園総括表!Print_Area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Windows ユーザー</cp:lastModifiedBy>
  <cp:lastPrinted>2022-03-17T04:03:41Z</cp:lastPrinted>
  <dcterms:created xsi:type="dcterms:W3CDTF">2000-08-12T06:56:02Z</dcterms:created>
  <dcterms:modified xsi:type="dcterms:W3CDTF">2022-03-17T04:04:07Z</dcterms:modified>
</cp:coreProperties>
</file>